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E7606BE1-22BE-48C8-BFC4-8EB15C0BF12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1" i="15" l="1"/>
  <c r="C171" i="15"/>
  <c r="B172" i="15"/>
  <c r="C172" i="15"/>
  <c r="B173" i="15"/>
  <c r="C173" i="15"/>
  <c r="B174" i="15"/>
  <c r="C174" i="15"/>
  <c r="B170" i="15"/>
  <c r="B167" i="15"/>
  <c r="C167" i="15"/>
  <c r="B168" i="15"/>
  <c r="C168" i="15"/>
  <c r="B169" i="15"/>
  <c r="C169" i="15"/>
  <c r="B166" i="15"/>
  <c r="B163" i="15"/>
  <c r="C163" i="15"/>
  <c r="B164" i="15"/>
  <c r="C164" i="15"/>
  <c r="B165" i="15"/>
  <c r="C165" i="15"/>
  <c r="B162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U15" i="18"/>
  <c r="U17" i="18"/>
  <c r="U11" i="18"/>
  <c r="U12" i="18"/>
  <c r="U13" i="18"/>
  <c r="U14" i="18"/>
  <c r="U16" i="18"/>
  <c r="F834" i="17"/>
  <c r="F837" i="17"/>
  <c r="F836" i="17"/>
  <c r="F835" i="17"/>
  <c r="F833" i="17"/>
  <c r="F832" i="17"/>
  <c r="F831" i="17"/>
  <c r="F830" i="17"/>
  <c r="F829" i="17"/>
  <c r="F828" i="17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C170" i="15"/>
  <c r="D170" i="15"/>
  <c r="N170" i="15"/>
  <c r="A171" i="15"/>
  <c r="D171" i="15"/>
  <c r="N171" i="15"/>
  <c r="A172" i="15"/>
  <c r="D172" i="15"/>
  <c r="N172" i="15"/>
  <c r="A173" i="15"/>
  <c r="D173" i="15"/>
  <c r="N173" i="15"/>
  <c r="A174" i="15"/>
  <c r="D174" i="15"/>
  <c r="N174" i="15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D169" i="15"/>
  <c r="N169" i="15"/>
  <c r="A168" i="15"/>
  <c r="D168" i="15"/>
  <c r="N168" i="15"/>
  <c r="A167" i="15"/>
  <c r="D167" i="15"/>
  <c r="N167" i="15"/>
  <c r="A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N165" i="15"/>
  <c r="N164" i="15"/>
  <c r="N163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<sst xmlns="http://schemas.openxmlformats.org/spreadsheetml/2006/main" count="3570" uniqueCount="2026">
  <si>
    <t>&lt;Item Id="40001" Type="4" Name="nim0101" getImage="Home_box_nim_ocean brim01 (1)" Icon="" StoryBg="" AudioId="" Description=""/&gt;</t>
  </si>
  <si>
    <t>ID</t>
    <phoneticPr fontId="4" type="noConversion"/>
  </si>
  <si>
    <t>Type</t>
    <phoneticPr fontId="4" type="noConversion"/>
  </si>
  <si>
    <t>Name</t>
    <phoneticPr fontId="4" type="noConversion"/>
  </si>
  <si>
    <t>getImage</t>
    <phoneticPr fontId="4" type="noConversion"/>
  </si>
  <si>
    <t>Icon</t>
    <phoneticPr fontId="4" type="noConversion"/>
  </si>
  <si>
    <t>StoryBg</t>
    <phoneticPr fontId="4" type="noConversion"/>
  </si>
  <si>
    <t>AudioId</t>
    <phoneticPr fontId="4" type="noConversion"/>
  </si>
  <si>
    <t>Description</t>
    <phoneticPr fontId="4" type="noConversion"/>
  </si>
  <si>
    <t>Image</t>
    <phoneticPr fontId="4" type="noConversion"/>
  </si>
  <si>
    <t>Audio</t>
    <phoneticPr fontId="4" type="noConversion"/>
  </si>
  <si>
    <t>Animation</t>
    <phoneticPr fontId="4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</si>
  <si>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</si>
  <si>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</si>
  <si>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</si>
  <si>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</si>
  <si>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</si>
  <si>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</si>
  <si>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</si>
  <si>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</si>
  <si>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</si>
  <si>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</si>
  <si>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</si>
  <si>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</si>
  <si>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</si>
  <si>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</si>
  <si>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</si>
  <si>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</si>
  <si>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</si>
  <si>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</si>
  <si>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</si>
  <si>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</si>
  <si>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</si>
  <si>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</si>
  <si>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</si>
  <si>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</si>
  <si>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</si>
  <si>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</si>
  <si>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</si>
  <si>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</si>
  <si>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</si>
  <si>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</si>
  <si>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</si>
  <si>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</si>
  <si>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</si>
  <si>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</si>
  <si>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</si>
  <si>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</si>
  <si>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</si>
  <si>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</si>
  <si>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</si>
  <si>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</si>
  <si>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</si>
  <si>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</si>
  <si>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</si>
  <si>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</si>
  <si>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</si>
  <si>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</si>
  <si>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</si>
  <si>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</si>
  <si>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</si>
  <si>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</si>
  <si>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</si>
  <si>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</si>
  <si>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</si>
  <si>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</si>
  <si>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</si>
  <si>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</si>
  <si>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</si>
  <si>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</si>
  <si>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</si>
  <si>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</si>
  <si>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</si>
  <si>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</si>
  <si>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</si>
  <si>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</si>
  <si>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</si>
  <si>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</si>
  <si>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</si>
  <si>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</si>
  <si>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</si>
  <si>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</si>
  <si>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</si>
  <si>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</si>
  <si>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</si>
  <si>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</si>
  <si>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</si>
  <si>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</si>
  <si>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</si>
  <si>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</si>
  <si>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</si>
  <si>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</si>
  <si>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</si>
  <si>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</si>
  <si>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</si>
  <si>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</si>
  <si>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</si>
  <si>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</si>
  <si>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</si>
  <si>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</si>
  <si>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</si>
  <si>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</si>
  <si>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</si>
  <si>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</si>
  <si>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</si>
  <si>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</si>
  <si>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</si>
  <si>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</si>
  <si>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</si>
  <si>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</si>
  <si>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</si>
  <si>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</si>
  <si>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</si>
  <si>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</si>
  <si>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</si>
  <si>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</si>
  <si>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</si>
  <si>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</si>
  <si>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</si>
  <si>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</si>
  <si>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</si>
  <si>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</si>
  <si>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</si>
  <si>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</si>
  <si>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</si>
  <si>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</si>
  <si>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</si>
  <si>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</si>
  <si>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</si>
  <si>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</si>
  <si>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</si>
  <si>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</si>
  <si>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</si>
  <si>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</si>
  <si>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</si>
  <si>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</si>
  <si>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</si>
  <si>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4" type="noConversion"/>
  </si>
  <si>
    <t>输入</t>
    <phoneticPr fontId="4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</si>
  <si>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</si>
  <si>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</si>
  <si>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</si>
  <si>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</si>
  <si>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</si>
  <si>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</si>
  <si>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</si>
  <si>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</si>
  <si>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</si>
  <si>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</si>
  <si>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</si>
  <si>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</si>
  <si>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</si>
  <si>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</si>
  <si>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</si>
  <si>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</si>
  <si>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</si>
  <si>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</si>
  <si>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</si>
  <si>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</si>
  <si>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</si>
  <si>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</si>
  <si>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</si>
  <si>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</si>
  <si>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</si>
  <si>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</si>
  <si>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</si>
  <si>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</si>
  <si>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</si>
  <si>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</si>
  <si>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</si>
  <si>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</si>
  <si>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</si>
  <si>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</si>
  <si>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</si>
  <si>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</si>
  <si>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</si>
  <si>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</si>
  <si>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</si>
  <si>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</si>
  <si>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</si>
  <si>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4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</si>
  <si>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</si>
  <si>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</si>
  <si>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</si>
  <si>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</si>
  <si>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</si>
  <si>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</si>
  <si>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</si>
  <si>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</si>
  <si>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</si>
  <si>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</si>
  <si>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</si>
  <si>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</si>
  <si>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</si>
  <si>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</si>
  <si>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</si>
  <si>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</si>
  <si>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</si>
  <si>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</si>
  <si>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</si>
  <si>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</si>
  <si>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</si>
  <si>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4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</si>
  <si>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</si>
  <si>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</si>
  <si>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</si>
  <si>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</si>
  <si>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</si>
  <si>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</si>
  <si>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</si>
  <si>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</si>
  <si>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</si>
  <si>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</si>
  <si>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</si>
  <si>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</si>
  <si>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</si>
  <si>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</si>
  <si>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</si>
  <si>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</si>
  <si>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</si>
  <si>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</si>
  <si>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</si>
  <si>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</si>
  <si>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</si>
  <si>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</si>
  <si>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</si>
  <si>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</si>
  <si>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</si>
  <si>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</si>
  <si>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</si>
  <si>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</si>
  <si>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</si>
  <si>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</si>
  <si>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</si>
  <si>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</si>
  <si>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</si>
  <si>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</si>
  <si>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</si>
  <si>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</si>
  <si>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</si>
  <si>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</si>
  <si>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</si>
  <si>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</si>
  <si>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</si>
  <si>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</si>
  <si>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</si>
  <si>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</si>
  <si>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</si>
  <si>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</si>
  <si>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</si>
  <si>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</si>
  <si>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</si>
  <si>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</si>
  <si>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</si>
  <si>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</si>
  <si>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</si>
  <si>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</si>
  <si>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</si>
  <si>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</si>
  <si>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</si>
  <si>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</si>
  <si>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</si>
  <si>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</si>
  <si>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</si>
  <si>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</si>
  <si>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</si>
  <si>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</si>
  <si>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</si>
  <si>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</si>
  <si>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</si>
  <si>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</si>
  <si>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</si>
  <si>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</si>
  <si>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</si>
  <si>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</si>
  <si>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</si>
  <si>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</si>
  <si>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</si>
  <si>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</si>
  <si>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</si>
  <si>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</si>
  <si>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</si>
  <si>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</si>
  <si>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</si>
  <si>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</si>
  <si>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</si>
  <si>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</si>
  <si>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</si>
  <si>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</si>
  <si>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</si>
  <si>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</si>
  <si>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</si>
  <si>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</si>
  <si>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</si>
  <si>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</si>
  <si>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</si>
  <si>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</si>
  <si>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</si>
  <si>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</si>
  <si>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</si>
  <si>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</si>
  <si>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</si>
  <si>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</si>
  <si>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</si>
  <si>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</si>
  <si>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</si>
  <si>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</si>
  <si>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</si>
  <si>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</si>
  <si>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</si>
  <si>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</si>
  <si>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</si>
  <si>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</si>
  <si>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</si>
  <si>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</si>
  <si>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</si>
  <si>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</si>
  <si>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</si>
  <si>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</si>
  <si>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</si>
  <si>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</si>
  <si>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</si>
  <si>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</si>
  <si>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</si>
  <si>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</si>
  <si>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</si>
  <si>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</si>
  <si>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</si>
  <si>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</si>
  <si>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4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</si>
  <si>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</si>
  <si>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</si>
  <si>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</si>
  <si>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</si>
  <si>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</si>
  <si>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</si>
  <si>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</si>
  <si>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</si>
  <si>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</si>
  <si>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</si>
  <si>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</si>
  <si>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</si>
  <si>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</si>
  <si>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</si>
  <si>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</si>
  <si>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</si>
  <si>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</si>
  <si>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</si>
  <si>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</si>
  <si>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</si>
  <si>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</si>
  <si>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</si>
  <si>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</si>
  <si>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</si>
  <si>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</si>
  <si>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</si>
  <si>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</si>
  <si>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</si>
  <si>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</si>
  <si>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</si>
  <si>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</si>
  <si>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</si>
  <si>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</si>
  <si>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</si>
  <si>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</si>
  <si>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</si>
  <si>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</si>
  <si>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</si>
  <si>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</si>
  <si>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</si>
  <si>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</si>
  <si>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</si>
  <si>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</si>
  <si>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</si>
  <si>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</si>
  <si>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</si>
  <si>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</si>
  <si>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</si>
  <si>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</si>
  <si>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</si>
  <si>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</si>
  <si>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</si>
  <si>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</si>
  <si>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</si>
  <si>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</si>
  <si>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</si>
  <si>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</si>
  <si>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</si>
  <si>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</si>
  <si>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</si>
  <si>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</si>
  <si>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</si>
  <si>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</si>
  <si>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</si>
  <si>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</si>
  <si>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</si>
  <si>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</si>
  <si>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</si>
  <si>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</si>
  <si>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</si>
  <si>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</si>
  <si>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</si>
  <si>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</si>
  <si>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</si>
  <si>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</si>
  <si>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</si>
  <si>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</si>
  <si>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</si>
  <si>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</si>
  <si>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</si>
  <si>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</si>
  <si>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</si>
  <si>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</si>
  <si>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</si>
  <si>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</si>
  <si>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</si>
  <si>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</si>
  <si>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</si>
  <si>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</si>
  <si>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</si>
  <si>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</si>
  <si>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</si>
  <si>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</si>
  <si>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</si>
  <si>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</si>
  <si>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</si>
  <si>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</si>
  <si>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</si>
  <si>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</si>
  <si>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</si>
  <si>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</si>
  <si>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</si>
  <si>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</si>
  <si>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</si>
  <si>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</si>
  <si>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</si>
  <si>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</si>
  <si>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</si>
  <si>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</si>
  <si>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</si>
  <si>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</si>
  <si>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</si>
  <si>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</si>
  <si>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</si>
  <si>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</si>
  <si>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</si>
  <si>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</si>
  <si>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</si>
  <si>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</si>
  <si>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</si>
  <si>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</si>
  <si>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</si>
  <si>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</si>
  <si>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</si>
  <si>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4" type="noConversion"/>
  </si>
  <si>
    <t>Forest</t>
    <phoneticPr fontId="4" type="noConversion"/>
  </si>
  <si>
    <t>Desert</t>
    <phoneticPr fontId="4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</si>
  <si>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</si>
  <si>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</si>
  <si>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</si>
  <si>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</si>
  <si>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</si>
  <si>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</si>
  <si>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</si>
  <si>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</si>
  <si>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</si>
  <si>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</si>
  <si>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</si>
  <si>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</si>
  <si>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</si>
  <si>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</si>
  <si>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</si>
  <si>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</si>
  <si>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</si>
  <si>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</si>
  <si>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</si>
  <si>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</si>
  <si>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</si>
  <si>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</si>
  <si>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</si>
  <si>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</si>
  <si>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</si>
  <si>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</si>
  <si>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</si>
  <si>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</si>
  <si>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</si>
  <si>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</si>
  <si>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</si>
  <si>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</si>
  <si>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</si>
  <si>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</si>
  <si>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</si>
  <si>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</si>
  <si>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</si>
  <si>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</si>
  <si>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</si>
  <si>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</si>
  <si>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</si>
  <si>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</si>
  <si>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</si>
  <si>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</si>
  <si>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</si>
  <si>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</si>
  <si>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</si>
  <si>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</si>
  <si>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</si>
  <si>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</si>
  <si>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</si>
  <si>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</si>
  <si>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</si>
  <si>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</si>
  <si>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</si>
  <si>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</si>
  <si>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</si>
  <si>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</si>
  <si>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</si>
  <si>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</si>
  <si>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</si>
  <si>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</si>
  <si>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</si>
  <si>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</si>
  <si>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</si>
  <si>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</si>
  <si>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</si>
  <si>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</si>
  <si>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</si>
  <si>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</si>
  <si>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</si>
  <si>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</si>
  <si>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</si>
  <si>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</si>
  <si>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</si>
  <si>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</si>
  <si>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</si>
  <si>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</si>
  <si>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</si>
  <si>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</si>
  <si>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</si>
  <si>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</si>
  <si>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</si>
  <si>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</si>
  <si>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</si>
  <si>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</si>
  <si>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</si>
  <si>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</si>
  <si>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</si>
  <si>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</si>
  <si>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</si>
  <si>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</si>
  <si>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</si>
  <si>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</si>
  <si>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</si>
  <si>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</si>
  <si>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</si>
  <si>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</si>
  <si>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</si>
  <si>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</si>
  <si>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</si>
  <si>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</si>
  <si>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</si>
  <si>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</si>
  <si>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</si>
  <si>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</si>
  <si>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</si>
  <si>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</si>
  <si>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</si>
  <si>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</si>
  <si>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</si>
  <si>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</si>
  <si>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</si>
  <si>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</si>
  <si>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</si>
  <si>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</si>
  <si>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</si>
  <si>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</si>
  <si>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</si>
  <si>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</si>
  <si>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</si>
  <si>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</si>
  <si>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</si>
  <si>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</si>
  <si>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</si>
  <si>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</si>
  <si>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4" type="noConversion"/>
  </si>
  <si>
    <t>Ocean</t>
    <phoneticPr fontId="4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</si>
  <si>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</si>
  <si>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</si>
  <si>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</si>
  <si>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</si>
  <si>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</si>
  <si>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</si>
  <si>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</si>
  <si>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</si>
  <si>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</si>
  <si>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</si>
  <si>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</si>
  <si>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</si>
  <si>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</si>
  <si>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</si>
  <si>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</si>
  <si>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</si>
  <si>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</si>
  <si>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</si>
  <si>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</si>
  <si>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</si>
  <si>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</si>
  <si>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</si>
  <si>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</si>
  <si>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</si>
  <si>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</si>
  <si>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</si>
  <si>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</si>
  <si>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</si>
  <si>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</si>
  <si>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</si>
  <si>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</si>
  <si>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</si>
  <si>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</si>
  <si>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</si>
  <si>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</si>
  <si>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</si>
  <si>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</si>
  <si>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</si>
  <si>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</si>
  <si>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</si>
  <si>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</si>
  <si>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</si>
  <si>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</si>
  <si>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</si>
  <si>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</si>
  <si>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</si>
  <si>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</si>
  <si>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</si>
  <si>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</si>
  <si>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</si>
  <si>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</si>
  <si>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</si>
  <si>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</si>
  <si>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</si>
  <si>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</si>
  <si>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</si>
  <si>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</si>
  <si>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</si>
  <si>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</si>
  <si>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</si>
  <si>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</si>
  <si>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</si>
  <si>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</si>
  <si>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</si>
  <si>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</si>
  <si>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</si>
  <si>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</si>
  <si>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</si>
  <si>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</si>
  <si>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</si>
  <si>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</si>
  <si>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</si>
  <si>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</si>
  <si>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</si>
  <si>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</si>
  <si>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</si>
  <si>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</si>
  <si>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</si>
  <si>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</si>
  <si>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</si>
  <si>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</si>
  <si>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</si>
  <si>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</si>
  <si>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</si>
  <si>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</si>
  <si>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</si>
  <si>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</si>
  <si>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</si>
  <si>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</si>
  <si>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</si>
  <si>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</si>
  <si>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</si>
  <si>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</si>
  <si>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</si>
  <si>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</si>
  <si>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</si>
  <si>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</si>
  <si>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</si>
  <si>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</si>
  <si>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</si>
  <si>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</si>
  <si>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</si>
  <si>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</si>
  <si>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</si>
  <si>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</si>
  <si>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</si>
  <si>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</si>
  <si>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</si>
  <si>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</si>
  <si>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</si>
  <si>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</si>
  <si>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</si>
  <si>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</si>
  <si>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</si>
  <si>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</si>
  <si>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</si>
  <si>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</si>
  <si>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</si>
  <si>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</si>
  <si>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</si>
  <si>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</si>
  <si>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</si>
  <si>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</si>
  <si>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</si>
  <si>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</si>
  <si>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</si>
  <si>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</si>
  <si>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</si>
  <si>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</si>
  <si>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</si>
  <si>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</si>
  <si>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</si>
  <si>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</si>
  <si>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</si>
  <si>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</si>
  <si>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</si>
  <si>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</si>
  <si>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</si>
  <si>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</si>
  <si>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</si>
  <si>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</si>
  <si>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</si>
  <si>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</si>
  <si>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</si>
  <si>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</si>
  <si>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</si>
  <si>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</si>
  <si>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</si>
  <si>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</si>
  <si>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</si>
  <si>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</si>
  <si>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</si>
  <si>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</si>
  <si>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</si>
  <si>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</si>
  <si>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</si>
  <si>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</si>
  <si>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</si>
  <si>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</si>
  <si>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</si>
  <si>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</si>
  <si>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</si>
  <si>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</si>
  <si>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</si>
  <si>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</si>
  <si>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</si>
  <si>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</si>
  <si>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</si>
  <si>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</si>
  <si>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</si>
  <si>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</si>
  <si>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</si>
  <si>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</si>
  <si>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</si>
  <si>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</si>
  <si>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</si>
  <si>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</si>
  <si>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</si>
  <si>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</si>
  <si>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</si>
  <si>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</si>
  <si>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</si>
  <si>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</si>
  <si>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</si>
  <si>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</si>
  <si>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</si>
  <si>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</si>
  <si>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</si>
  <si>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</si>
  <si>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</si>
  <si>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</si>
  <si>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</si>
  <si>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</si>
  <si>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</si>
  <si>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</si>
  <si>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</si>
  <si>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</si>
  <si>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</si>
  <si>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</si>
  <si>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</si>
  <si>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</si>
  <si>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</si>
  <si>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</si>
  <si>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</si>
  <si>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</si>
  <si>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</si>
  <si>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</si>
  <si>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</si>
  <si>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</si>
  <si>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</si>
  <si>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</si>
  <si>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</si>
  <si>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</si>
  <si>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</si>
  <si>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</si>
  <si>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</si>
  <si>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</si>
  <si>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</si>
  <si>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</si>
  <si>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</si>
  <si>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</si>
  <si>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</si>
  <si>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</si>
  <si>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</si>
  <si>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</si>
  <si>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</si>
  <si>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</si>
  <si>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</si>
  <si>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</si>
  <si>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</si>
  <si>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</si>
  <si>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</si>
  <si>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</si>
  <si>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</si>
  <si>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</si>
  <si>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</si>
  <si>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</si>
  <si>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</si>
  <si>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</si>
  <si>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</si>
  <si>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</si>
  <si>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</si>
  <si>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</si>
  <si>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</si>
  <si>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</si>
  <si>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</si>
  <si>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</si>
  <si>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</si>
  <si>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</si>
  <si>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</si>
  <si>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</si>
  <si>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</si>
  <si>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</si>
  <si>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</si>
  <si>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</si>
  <si>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4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</si>
  <si>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</si>
  <si>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</si>
  <si>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</si>
  <si>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</si>
  <si>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</si>
  <si>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</si>
  <si>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</si>
  <si>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</si>
  <si>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</si>
  <si>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</si>
  <si>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</si>
  <si>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</si>
  <si>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</si>
  <si>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</si>
  <si>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</si>
  <si>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</si>
  <si>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</si>
  <si>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</si>
  <si>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</si>
  <si>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4" type="noConversion"/>
  </si>
  <si>
    <t>Rock/imgNim04022</t>
    <phoneticPr fontId="4" type="noConversion"/>
  </si>
  <si>
    <t>Rock/imgNim04031</t>
    <phoneticPr fontId="4" type="noConversion"/>
  </si>
  <si>
    <t>Rock/imgNim04032</t>
    <phoneticPr fontId="4" type="noConversion"/>
  </si>
  <si>
    <t>Rock/imgNim04041</t>
    <phoneticPr fontId="4" type="noConversion"/>
  </si>
  <si>
    <t>Rock/imgNim04042</t>
    <phoneticPr fontId="4" type="noConversion"/>
  </si>
  <si>
    <t>Rock/imgNim04051</t>
    <phoneticPr fontId="4" type="noConversion"/>
  </si>
  <si>
    <t>Rock/imgNim04052</t>
    <phoneticPr fontId="4" type="noConversion"/>
  </si>
  <si>
    <t>Rock/imgNim04061</t>
    <phoneticPr fontId="4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</si>
  <si>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</si>
  <si>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</si>
  <si>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</si>
  <si>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</si>
  <si>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</si>
  <si>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</si>
  <si>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</si>
  <si>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</si>
  <si>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</si>
  <si>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</si>
  <si>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</si>
  <si>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</si>
  <si>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</si>
  <si>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</si>
  <si>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</si>
  <si>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</si>
  <si>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</si>
  <si>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</si>
  <si>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</si>
  <si>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4" type="noConversion"/>
  </si>
  <si>
    <t>Rock/imgNim04072</t>
    <phoneticPr fontId="4" type="noConversion"/>
  </si>
  <si>
    <t>Rock/imgNim04081</t>
    <phoneticPr fontId="4" type="noConversion"/>
  </si>
  <si>
    <t>Rock/imgNim04082</t>
    <phoneticPr fontId="4" type="noConversion"/>
  </si>
  <si>
    <t>Rock/imgNim04091</t>
    <phoneticPr fontId="4" type="noConversion"/>
  </si>
  <si>
    <t>Rock/imgNim04092</t>
    <phoneticPr fontId="4" type="noConversion"/>
  </si>
  <si>
    <t>Rock/imgNim04101</t>
    <phoneticPr fontId="4" type="noConversion"/>
  </si>
  <si>
    <t>Rock/imgNim04102</t>
    <phoneticPr fontId="4" type="noConversion"/>
  </si>
  <si>
    <t>Home_box_nim_volcano02 (1)</t>
  </si>
  <si>
    <t>nim0401</t>
    <phoneticPr fontId="4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</si>
  <si>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</si>
  <si>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</si>
  <si>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</si>
  <si>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</si>
  <si>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</si>
  <si>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</si>
  <si>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</si>
  <si>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</si>
  <si>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</si>
  <si>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</si>
  <si>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</si>
  <si>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</si>
  <si>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</si>
  <si>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</si>
  <si>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</si>
  <si>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</si>
  <si>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</si>
  <si>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</si>
  <si>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</si>
  <si>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</si>
  <si>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</si>
  <si>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</si>
  <si>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</si>
  <si>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</si>
  <si>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</si>
  <si>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</si>
  <si>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</si>
  <si>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</si>
  <si>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</si>
  <si>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</si>
  <si>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</si>
  <si>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</si>
  <si>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</si>
  <si>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</si>
  <si>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</si>
  <si>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</si>
  <si>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</si>
  <si>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</si>
  <si>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</si>
  <si>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</si>
  <si>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</si>
  <si>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</si>
  <si>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</si>
  <si>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</si>
  <si>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</si>
  <si>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</si>
  <si>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</si>
  <si>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</si>
  <si>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</si>
  <si>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</si>
  <si>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</si>
  <si>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</si>
  <si>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</si>
  <si>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</si>
  <si>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</si>
  <si>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</si>
  <si>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</si>
  <si>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</si>
  <si>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</si>
  <si>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</si>
  <si>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</si>
  <si>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</si>
  <si>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</si>
  <si>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</si>
  <si>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</si>
  <si>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</si>
  <si>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</si>
  <si>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</si>
  <si>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</si>
  <si>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</si>
  <si>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</si>
  <si>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</si>
  <si>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</si>
  <si>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</si>
  <si>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</si>
  <si>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</si>
  <si>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</si>
  <si>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</si>
  <si>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</si>
  <si>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</si>
  <si>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</si>
  <si>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</si>
  <si>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</si>
  <si>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</si>
  <si>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</si>
  <si>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</si>
  <si>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</si>
  <si>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</si>
  <si>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</si>
  <si>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</si>
  <si>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</si>
  <si>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</si>
  <si>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</si>
  <si>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4" type="noConversion"/>
  </si>
  <si>
    <t>Background</t>
    <phoneticPr fontId="4" type="noConversion"/>
  </si>
  <si>
    <t>Model</t>
    <phoneticPr fontId="4" type="noConversion"/>
  </si>
  <si>
    <t>NimIcon</t>
    <phoneticPr fontId="4" type="noConversion"/>
  </si>
  <si>
    <t>QuestId</t>
    <phoneticPr fontId="4" type="noConversion"/>
  </si>
  <si>
    <t>dailyGoalPercent</t>
    <phoneticPr fontId="4" type="noConversion"/>
  </si>
  <si>
    <t>AwardCoin</t>
    <phoneticPr fontId="4" type="noConversion"/>
  </si>
  <si>
    <t>Box1 ID</t>
    <phoneticPr fontId="4" type="noConversion"/>
  </si>
  <si>
    <t>Box1 Height</t>
    <phoneticPr fontId="4" type="noConversion"/>
  </si>
  <si>
    <t>Box2 ID</t>
    <phoneticPr fontId="4" type="noConversion"/>
  </si>
  <si>
    <t>Box2 Height</t>
    <phoneticPr fontId="4" type="noConversion"/>
  </si>
  <si>
    <t>atom_icon0043</t>
    <phoneticPr fontId="4" type="noConversion"/>
  </si>
  <si>
    <t>atom_icon0106</t>
    <phoneticPr fontId="4" type="noConversion"/>
  </si>
  <si>
    <t>atom_icon0157</t>
    <phoneticPr fontId="4" type="noConversion"/>
  </si>
  <si>
    <t>ItemId</t>
  </si>
  <si>
    <t>Value</t>
  </si>
  <si>
    <t>Rock/1-1</t>
    <phoneticPr fontId="4" type="noConversion"/>
  </si>
  <si>
    <t>Rock/1-2</t>
    <phoneticPr fontId="4" type="noConversion"/>
  </si>
  <si>
    <t>Rock/2-1</t>
    <phoneticPr fontId="4" type="noConversion"/>
  </si>
  <si>
    <t>Rock/2-2</t>
    <phoneticPr fontId="4" type="noConversion"/>
  </si>
  <si>
    <t>Rock/3-1</t>
    <phoneticPr fontId="4" type="noConversion"/>
  </si>
  <si>
    <t>Rock/3-2</t>
    <phoneticPr fontId="4" type="noConversion"/>
  </si>
  <si>
    <t>Rock/4-1</t>
    <phoneticPr fontId="4" type="noConversion"/>
  </si>
  <si>
    <t>Rock/4-2</t>
    <phoneticPr fontId="4" type="noConversion"/>
  </si>
  <si>
    <t>Rock/5-1</t>
    <phoneticPr fontId="4" type="noConversion"/>
  </si>
  <si>
    <t>Rock/5-2</t>
    <phoneticPr fontId="4" type="noConversion"/>
  </si>
  <si>
    <t>Rock/6-1</t>
    <phoneticPr fontId="4" type="noConversion"/>
  </si>
  <si>
    <t>Rock/6-2</t>
    <phoneticPr fontId="4" type="noConversion"/>
  </si>
  <si>
    <t>Rock/7-1</t>
    <phoneticPr fontId="4" type="noConversion"/>
  </si>
  <si>
    <t>Rock/7-2</t>
    <phoneticPr fontId="4" type="noConversion"/>
  </si>
  <si>
    <t>Rock/8-1</t>
    <phoneticPr fontId="4" type="noConversion"/>
  </si>
  <si>
    <t>Rock/8-2</t>
    <phoneticPr fontId="4" type="noConversion"/>
  </si>
  <si>
    <t>Rock/9-1</t>
    <phoneticPr fontId="4" type="noConversion"/>
  </si>
  <si>
    <t>Rock/9-2</t>
    <phoneticPr fontId="4" type="noConversion"/>
  </si>
  <si>
    <t>Rock/10-1</t>
    <phoneticPr fontId="4" type="noConversion"/>
  </si>
  <si>
    <t>Rock/10-2</t>
    <phoneticPr fontId="4" type="noConversion"/>
  </si>
  <si>
    <t>Number</t>
  </si>
  <si>
    <t>Type</t>
    <phoneticPr fontId="4" type="noConversion"/>
  </si>
  <si>
    <t>Name</t>
    <phoneticPr fontId="4" type="noConversion"/>
  </si>
  <si>
    <t>Tag</t>
    <phoneticPr fontId="4" type="noConversion"/>
  </si>
  <si>
    <t>IsNew</t>
    <phoneticPr fontId="4" type="noConversion"/>
  </si>
  <si>
    <t>IsCampain</t>
    <phoneticPr fontId="4" type="noConversion"/>
  </si>
  <si>
    <t>StartTime</t>
    <phoneticPr fontId="4" type="noConversion"/>
  </si>
  <si>
    <t>EndTime</t>
    <phoneticPr fontId="4" type="noConversion"/>
  </si>
  <si>
    <t>UnlockLevel</t>
    <phoneticPr fontId="4" type="noConversion"/>
  </si>
  <si>
    <t>Rarity</t>
    <phoneticPr fontId="4" type="noConversion"/>
  </si>
  <si>
    <t>Price</t>
    <phoneticPr fontId="4" type="noConversion"/>
  </si>
  <si>
    <t>Sale</t>
    <phoneticPr fontId="4" type="noConversion"/>
  </si>
  <si>
    <t>Hp</t>
    <phoneticPr fontId="4" type="noConversion"/>
  </si>
  <si>
    <t>Exp</t>
    <phoneticPr fontId="4" type="noConversion"/>
  </si>
  <si>
    <t>IsShow</t>
    <phoneticPr fontId="4" type="noConversion"/>
  </si>
  <si>
    <t>AcquireWay</t>
    <phoneticPr fontId="4" type="noConversion"/>
  </si>
  <si>
    <t>DefaultIcon</t>
    <phoneticPr fontId="4" type="noConversion"/>
  </si>
  <si>
    <t>HighLightIcon</t>
    <phoneticPr fontId="4" type="noConversion"/>
  </si>
  <si>
    <t>ReactionAnim</t>
    <phoneticPr fontId="4" type="noConversion"/>
  </si>
  <si>
    <t>XML</t>
    <phoneticPr fontId="4" type="noConversion"/>
  </si>
  <si>
    <t>bread</t>
    <phoneticPr fontId="4" type="noConversion"/>
  </si>
  <si>
    <t>mainFood</t>
    <phoneticPr fontId="4" type="noConversion"/>
  </si>
  <si>
    <t>null</t>
    <phoneticPr fontId="4" type="noConversion"/>
  </si>
  <si>
    <t>Coin</t>
  </si>
  <si>
    <t>food_bread_small</t>
  </si>
  <si>
    <t>food_bread</t>
  </si>
  <si>
    <t>NINJI:1;SANSA:1;PURPIE:1;DONNY:1;YOYO:1;NUO:1</t>
    <phoneticPr fontId="4" type="noConversion"/>
  </si>
  <si>
    <t>milk</t>
    <phoneticPr fontId="4" type="noConversion"/>
  </si>
  <si>
    <t>drink</t>
    <phoneticPr fontId="4" type="noConversion"/>
  </si>
  <si>
    <t>food_milk_small</t>
  </si>
  <si>
    <t>food_milk</t>
    <phoneticPr fontId="4" type="noConversion"/>
  </si>
  <si>
    <t>NINJI:2;SANSA:2;PURPIE:2;DONNY:2;YOYO:2;NUO:2</t>
    <phoneticPr fontId="4" type="noConversion"/>
  </si>
  <si>
    <t>rice</t>
    <phoneticPr fontId="4" type="noConversion"/>
  </si>
  <si>
    <t>food_rice_small</t>
  </si>
  <si>
    <t>food_rice</t>
    <phoneticPr fontId="4" type="noConversion"/>
  </si>
  <si>
    <t>donut</t>
    <phoneticPr fontId="4" type="noConversion"/>
  </si>
  <si>
    <t>snack</t>
    <phoneticPr fontId="4" type="noConversion"/>
  </si>
  <si>
    <t>food_donut_small</t>
  </si>
  <si>
    <t>food_donut</t>
    <phoneticPr fontId="4" type="noConversion"/>
  </si>
  <si>
    <t>NINJI:3;SANSA:3;PURPIE:3;DONNY:3;YOYO:3;NUO:3</t>
    <phoneticPr fontId="4" type="noConversion"/>
  </si>
  <si>
    <t>salad</t>
    <phoneticPr fontId="4" type="noConversion"/>
  </si>
  <si>
    <t>food_salad_small</t>
  </si>
  <si>
    <t>food_salad</t>
    <phoneticPr fontId="4" type="noConversion"/>
  </si>
  <si>
    <t>chocolate</t>
    <phoneticPr fontId="4" type="noConversion"/>
  </si>
  <si>
    <t>food_chocolate_small</t>
  </si>
  <si>
    <t>food_chocolate</t>
    <phoneticPr fontId="4" type="noConversion"/>
  </si>
  <si>
    <t>pork mooncake</t>
    <phoneticPr fontId="4" type="noConversion"/>
  </si>
  <si>
    <t>moomcake_small</t>
  </si>
  <si>
    <t>moomcake01</t>
  </si>
  <si>
    <t>yolk mooncake</t>
    <phoneticPr fontId="4" type="noConversion"/>
  </si>
  <si>
    <t>yolk_small</t>
  </si>
  <si>
    <t>yolkmcake</t>
  </si>
  <si>
    <t>NINJI:2;SANSA:2;PURPIE:2;DONNY2;YOYO:2;NUO:2</t>
    <phoneticPr fontId="4" type="noConversion"/>
  </si>
  <si>
    <t>kernel mooncake</t>
    <phoneticPr fontId="4" type="noConversion"/>
  </si>
  <si>
    <t>taro_small</t>
  </si>
  <si>
    <t>taro001</t>
  </si>
  <si>
    <t>flagjuice</t>
    <phoneticPr fontId="4" type="noConversion"/>
  </si>
  <si>
    <t>food_flagjuice_small</t>
    <phoneticPr fontId="4" type="noConversion"/>
  </si>
  <si>
    <t>food_flagjuice</t>
  </si>
  <si>
    <t>bombmuffin</t>
    <phoneticPr fontId="4" type="noConversion"/>
  </si>
  <si>
    <t>food_bombmuffin_small</t>
    <phoneticPr fontId="4" type="noConversion"/>
  </si>
  <si>
    <t>food_bombmuffin</t>
  </si>
  <si>
    <t>nestcake</t>
    <phoneticPr fontId="4" type="noConversion"/>
  </si>
  <si>
    <t>food_nestcake_small</t>
    <phoneticPr fontId="4" type="noConversion"/>
  </si>
  <si>
    <t>food_nestcake</t>
  </si>
  <si>
    <t>rocketcookie</t>
    <phoneticPr fontId="4" type="noConversion"/>
  </si>
  <si>
    <t>food_rocketcookie_small</t>
    <phoneticPr fontId="4" type="noConversion"/>
  </si>
  <si>
    <t>food_rocketcookie</t>
  </si>
  <si>
    <t>数据提取</t>
    <phoneticPr fontId="4" type="noConversion"/>
  </si>
  <si>
    <t>数据复制</t>
    <phoneticPr fontId="4" type="noConversion"/>
  </si>
  <si>
    <t>饥饿值</t>
    <phoneticPr fontId="4" type="noConversion"/>
  </si>
  <si>
    <t>升级奖励</t>
    <phoneticPr fontId="4" type="noConversion"/>
  </si>
  <si>
    <t>每口奖励</t>
    <phoneticPr fontId="4" type="noConversion"/>
  </si>
  <si>
    <t>每日目标30%奖励</t>
    <phoneticPr fontId="4" type="noConversion"/>
  </si>
  <si>
    <t>每日目标60%奖励</t>
    <phoneticPr fontId="4" type="noConversion"/>
  </si>
  <si>
    <t>每日目标100%奖励</t>
    <phoneticPr fontId="4" type="noConversion"/>
  </si>
  <si>
    <t>格式化</t>
    <phoneticPr fontId="4" type="noConversion"/>
  </si>
  <si>
    <t>原始xml数据</t>
    <phoneticPr fontId="4" type="noConversion"/>
  </si>
  <si>
    <t>level</t>
    <phoneticPr fontId="4" type="noConversion"/>
  </si>
  <si>
    <t>exp</t>
    <phoneticPr fontId="4" type="noConversion"/>
  </si>
  <si>
    <t>hunger</t>
    <phoneticPr fontId="4" type="noConversion"/>
  </si>
  <si>
    <t>coinDL</t>
    <phoneticPr fontId="4" type="noConversion"/>
  </si>
  <si>
    <t>coinUL</t>
    <phoneticPr fontId="4" type="noConversion"/>
  </si>
  <si>
    <t>expN</t>
    <phoneticPr fontId="4" type="noConversion"/>
  </si>
  <si>
    <t>expG</t>
    <phoneticPr fontId="4" type="noConversion"/>
  </si>
  <si>
    <t>rate30</t>
    <phoneticPr fontId="4" type="noConversion"/>
  </si>
  <si>
    <t>rateMore</t>
    <phoneticPr fontId="4" type="noConversion"/>
  </si>
  <si>
    <t>expDL</t>
    <phoneticPr fontId="4" type="noConversion"/>
  </si>
  <si>
    <t>expUL</t>
    <phoneticPr fontId="4" type="noConversion"/>
  </si>
  <si>
    <t>&lt;LevelUp level="1" exp="45"/&gt;</t>
  </si>
  <si>
    <t>&lt;LevelUp level="2" exp="70"/&gt;</t>
    <phoneticPr fontId="4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</si>
  <si>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</si>
  <si>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</si>
  <si>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</si>
  <si>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</si>
  <si>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</si>
  <si>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</si>
  <si>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</si>
  <si>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</si>
  <si>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</si>
  <si>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</si>
  <si>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</si>
  <si>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</si>
  <si>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</si>
  <si>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</si>
  <si>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</si>
  <si>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</si>
  <si>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</si>
  <si>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</si>
  <si>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</si>
  <si>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</si>
  <si>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</si>
  <si>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</si>
  <si>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</si>
  <si>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</si>
  <si>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</si>
  <si>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</si>
  <si>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</si>
  <si>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</si>
  <si>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</si>
  <si>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</si>
  <si>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</si>
  <si>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</si>
  <si>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</si>
  <si>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</si>
  <si>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</si>
  <si>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</si>
  <si>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</si>
  <si>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</si>
  <si>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</si>
  <si>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</si>
  <si>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</si>
  <si>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</si>
  <si>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</si>
  <si>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</si>
  <si>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</si>
  <si>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</si>
  <si>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</si>
  <si>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</si>
  <si>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</si>
  <si>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</si>
  <si>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</si>
  <si>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</si>
  <si>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</si>
  <si>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</si>
  <si>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</si>
  <si>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</si>
  <si>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</si>
  <si>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</si>
  <si>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</si>
  <si>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</si>
  <si>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</si>
  <si>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</si>
  <si>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</si>
  <si>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</si>
  <si>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</si>
  <si>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</si>
  <si>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</si>
  <si>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</si>
  <si>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</si>
  <si>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</si>
  <si>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</si>
  <si>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</si>
  <si>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</si>
  <si>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</si>
  <si>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</si>
  <si>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</si>
  <si>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</si>
  <si>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</si>
  <si>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</si>
  <si>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</si>
  <si>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</si>
  <si>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</si>
  <si>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</si>
  <si>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</si>
  <si>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</si>
  <si>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</si>
  <si>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</si>
  <si>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</si>
  <si>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</si>
  <si>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</si>
  <si>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</si>
  <si>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</si>
  <si>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</si>
  <si>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</si>
  <si>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</si>
  <si>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</si>
  <si>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</si>
  <si>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</si>
  <si>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</si>
  <si>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</si>
  <si>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</si>
  <si>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</si>
  <si>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</si>
  <si>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4" type="noConversion"/>
  </si>
  <si>
    <t>food_skull_cookie_small</t>
    <phoneticPr fontId="4" type="noConversion"/>
  </si>
  <si>
    <t>food_spider_cake_small</t>
    <phoneticPr fontId="4" type="noConversion"/>
  </si>
  <si>
    <t>food_toffee_apple_small</t>
    <phoneticPr fontId="4" type="noConversion"/>
  </si>
  <si>
    <t>food_mummy_chocolate</t>
    <phoneticPr fontId="4" type="noConversion"/>
  </si>
  <si>
    <t>Home_hallowmas__bg_02</t>
    <phoneticPr fontId="4" type="noConversion"/>
  </si>
  <si>
    <t>Home_hallowmas__bg_03</t>
    <phoneticPr fontId="4" type="noConversion"/>
  </si>
  <si>
    <t>Home_hallowmas__bg_04</t>
    <phoneticPr fontId="4" type="noConversion"/>
  </si>
  <si>
    <t>spider cake</t>
    <phoneticPr fontId="4" type="noConversion"/>
  </si>
  <si>
    <t>food_spider_cake</t>
    <phoneticPr fontId="4" type="noConversion"/>
  </si>
  <si>
    <t>toffee apple</t>
    <phoneticPr fontId="4" type="noConversion"/>
  </si>
  <si>
    <t>fruit</t>
    <phoneticPr fontId="4" type="noConversion"/>
  </si>
  <si>
    <t>food_toffee_apple</t>
    <phoneticPr fontId="4" type="noConversion"/>
  </si>
  <si>
    <t>mummy chocolate</t>
    <phoneticPr fontId="4" type="noConversion"/>
  </si>
  <si>
    <t>skull cookie</t>
    <phoneticPr fontId="4" type="noConversion"/>
  </si>
  <si>
    <t>food_skull_cookie</t>
    <phoneticPr fontId="4" type="noConversion"/>
  </si>
  <si>
    <t>Sound</t>
    <phoneticPr fontId="4" type="noConversion"/>
  </si>
  <si>
    <t>hallowmas_effect</t>
    <phoneticPr fontId="4" type="noConversion"/>
  </si>
  <si>
    <t>BGM</t>
    <phoneticPr fontId="4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</si>
  <si>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</si>
  <si>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</si>
  <si>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</si>
  <si>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</si>
  <si>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</si>
  <si>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</si>
  <si>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</si>
  <si>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</si>
  <si>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</si>
  <si>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</si>
  <si>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4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</si>
  <si>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</si>
  <si>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</si>
  <si>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</si>
  <si>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</si>
  <si>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</si>
  <si>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</si>
  <si>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</si>
  <si>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</si>
  <si>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</si>
  <si>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</si>
  <si>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</si>
  <si>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</si>
  <si>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</si>
  <si>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</si>
  <si>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</si>
  <si>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</si>
  <si>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</si>
  <si>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</si>
  <si>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</si>
  <si>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</si>
  <si>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</si>
  <si>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</si>
  <si>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</si>
  <si>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</si>
  <si>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</si>
  <si>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</si>
  <si>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</si>
  <si>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</si>
  <si>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</si>
  <si>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</si>
  <si>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</si>
  <si>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</si>
  <si>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</si>
  <si>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</si>
  <si>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</si>
  <si>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</si>
  <si>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</si>
  <si>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</si>
  <si>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</si>
  <si>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</si>
  <si>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</si>
  <si>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</si>
  <si>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</si>
  <si>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</si>
  <si>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</si>
  <si>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</si>
  <si>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</si>
  <si>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</si>
  <si>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</si>
  <si>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</si>
  <si>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</si>
  <si>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</si>
  <si>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</si>
  <si>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</si>
  <si>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</si>
  <si>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</si>
  <si>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</si>
  <si>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</si>
  <si>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</si>
  <si>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</si>
  <si>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</si>
  <si>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</si>
  <si>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</si>
  <si>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</si>
  <si>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</si>
  <si>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</si>
  <si>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</si>
  <si>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</si>
  <si>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</si>
  <si>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</si>
  <si>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</si>
  <si>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</si>
  <si>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</si>
  <si>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</si>
  <si>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</si>
  <si>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</si>
  <si>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</si>
  <si>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</si>
  <si>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</si>
  <si>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</si>
  <si>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</si>
  <si>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</si>
  <si>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</si>
  <si>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</si>
  <si>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</si>
  <si>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</si>
  <si>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</si>
  <si>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</si>
  <si>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</si>
  <si>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</si>
  <si>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</si>
  <si>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</si>
  <si>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</si>
  <si>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</si>
  <si>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</si>
  <si>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</si>
  <si>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</si>
  <si>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</si>
  <si>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</si>
  <si>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</si>
  <si>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</si>
  <si>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</si>
  <si>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</si>
  <si>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</si>
  <si>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</si>
  <si>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</si>
  <si>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</si>
  <si>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</si>
  <si>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</si>
  <si>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</si>
  <si>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</si>
  <si>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</si>
  <si>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</si>
  <si>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</si>
  <si>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</si>
  <si>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</si>
  <si>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</si>
  <si>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</si>
  <si>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</si>
  <si>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</si>
  <si>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</si>
  <si>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</si>
  <si>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</si>
  <si>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</si>
  <si>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</si>
  <si>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</si>
  <si>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</si>
  <si>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</si>
  <si>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</si>
  <si>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</si>
  <si>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</si>
  <si>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</si>
  <si>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</si>
  <si>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</si>
  <si>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</si>
  <si>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</si>
  <si>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</si>
  <si>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</si>
  <si>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</si>
  <si>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</si>
  <si>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</si>
  <si>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</si>
  <si>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</si>
  <si>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</si>
  <si>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</si>
  <si>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</si>
  <si>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</si>
  <si>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</si>
  <si>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</si>
  <si>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</si>
  <si>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</si>
  <si>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</si>
  <si>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</si>
  <si>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</si>
  <si>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</si>
  <si>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</si>
  <si>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</si>
  <si>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</si>
  <si>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</si>
  <si>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</si>
  <si>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</si>
  <si>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</si>
  <si>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</si>
  <si>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</si>
  <si>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</si>
  <si>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</si>
  <si>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</si>
  <si>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</si>
  <si>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</si>
  <si>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</si>
  <si>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</si>
  <si>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</si>
  <si>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</si>
  <si>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</si>
  <si>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</si>
  <si>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</si>
  <si>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</si>
  <si>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</si>
  <si>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</si>
  <si>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</si>
  <si>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</si>
  <si>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</si>
  <si>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</si>
  <si>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</si>
  <si>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</si>
  <si>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</si>
  <si>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</si>
  <si>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</si>
  <si>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</si>
  <si>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</si>
  <si>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</si>
  <si>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</si>
  <si>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</si>
  <si>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</si>
  <si>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</si>
  <si>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</si>
  <si>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</si>
  <si>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</si>
  <si>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</si>
  <si>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</si>
  <si>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</si>
  <si>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</si>
  <si>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</si>
  <si>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</si>
  <si>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</si>
  <si>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</si>
  <si>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</si>
  <si>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</si>
  <si>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</si>
  <si>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</si>
  <si>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</si>
  <si>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</si>
  <si>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</si>
  <si>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</si>
  <si>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</si>
  <si>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</si>
  <si>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</si>
  <si>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</si>
  <si>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</si>
  <si>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</si>
  <si>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</si>
  <si>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</si>
  <si>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</si>
  <si>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</si>
  <si>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</si>
  <si>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</si>
  <si>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</si>
  <si>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</si>
  <si>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</si>
  <si>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</si>
  <si>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</si>
  <si>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</si>
  <si>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</si>
  <si>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</si>
  <si>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</si>
  <si>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</si>
  <si>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</si>
  <si>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</si>
  <si>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</si>
  <si>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</si>
  <si>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</si>
  <si>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</si>
  <si>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</si>
  <si>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</si>
  <si>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</si>
  <si>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</si>
  <si>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</si>
  <si>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</si>
  <si>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</si>
  <si>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</si>
  <si>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</si>
  <si>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</si>
  <si>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</si>
  <si>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</si>
  <si>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</si>
  <si>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</si>
  <si>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</si>
  <si>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</si>
  <si>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</si>
  <si>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</si>
  <si>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</si>
  <si>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</si>
  <si>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</si>
  <si>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</si>
  <si>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</si>
  <si>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</si>
  <si>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</si>
  <si>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</si>
  <si>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</si>
  <si>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</si>
  <si>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</si>
  <si>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</si>
  <si>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</si>
  <si>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</si>
  <si>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</si>
  <si>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</si>
  <si>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</si>
  <si>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</si>
  <si>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</si>
  <si>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</si>
  <si>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</si>
  <si>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</si>
  <si>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</si>
  <si>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</si>
  <si>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</si>
  <si>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</si>
  <si>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</si>
  <si>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</si>
  <si>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</si>
  <si>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</si>
  <si>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</si>
  <si>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</si>
  <si>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</si>
  <si>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</si>
  <si>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</si>
  <si>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</si>
  <si>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</si>
  <si>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</si>
  <si>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</si>
  <si>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</si>
  <si>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</si>
  <si>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</si>
  <si>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</si>
  <si>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</si>
  <si>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</si>
  <si>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</si>
  <si>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</si>
  <si>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</si>
  <si>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</si>
  <si>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</si>
  <si>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</si>
  <si>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</si>
  <si>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</si>
  <si>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</si>
  <si>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</si>
  <si>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</si>
  <si>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</si>
  <si>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</si>
  <si>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</si>
  <si>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</si>
  <si>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</si>
  <si>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</si>
  <si>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</si>
  <si>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</si>
  <si>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</si>
  <si>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</si>
  <si>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</si>
  <si>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</si>
  <si>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</si>
  <si>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</si>
  <si>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</si>
  <si>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</si>
  <si>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</si>
  <si>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</si>
  <si>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</si>
  <si>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</si>
  <si>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</si>
  <si>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</si>
  <si>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</si>
  <si>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</si>
  <si>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</si>
  <si>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</si>
  <si>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</si>
  <si>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</si>
  <si>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</si>
  <si>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</si>
  <si>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</si>
  <si>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</si>
  <si>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</si>
  <si>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</si>
  <si>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</si>
  <si>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</si>
  <si>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</si>
  <si>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</si>
  <si>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</si>
  <si>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</si>
  <si>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</si>
  <si>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</si>
  <si>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</si>
  <si>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</si>
  <si>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</si>
  <si>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</si>
  <si>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</si>
  <si>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</si>
  <si>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</si>
  <si>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</si>
  <si>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</si>
  <si>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</si>
  <si>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</si>
  <si>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</si>
  <si>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</si>
  <si>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</si>
  <si>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</si>
  <si>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</si>
  <si>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</si>
  <si>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</si>
  <si>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</si>
  <si>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</si>
  <si>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</si>
  <si>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</si>
  <si>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</si>
  <si>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</si>
  <si>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</si>
  <si>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</si>
  <si>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</si>
  <si>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</si>
  <si>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</si>
  <si>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</si>
  <si>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</si>
  <si>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</si>
  <si>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</si>
  <si>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</si>
  <si>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</si>
  <si>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</si>
  <si>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</si>
  <si>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</si>
  <si>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</si>
  <si>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</si>
  <si>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</si>
  <si>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</si>
  <si>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</si>
  <si>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</si>
  <si>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</si>
  <si>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</si>
  <si>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</si>
  <si>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</si>
  <si>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</si>
  <si>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</si>
  <si>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</si>
  <si>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</si>
  <si>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</si>
  <si>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</si>
  <si>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</si>
  <si>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</si>
  <si>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</si>
  <si>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</si>
  <si>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</si>
  <si>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</si>
  <si>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</si>
  <si>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</si>
  <si>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</si>
  <si>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</si>
  <si>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</si>
  <si>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</si>
  <si>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</si>
  <si>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</si>
  <si>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</si>
  <si>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</si>
  <si>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</si>
  <si>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</si>
  <si>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</si>
  <si>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</si>
  <si>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</si>
  <si>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</si>
  <si>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</si>
  <si>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</si>
  <si>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</si>
  <si>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</si>
  <si>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</si>
  <si>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</si>
  <si>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</si>
  <si>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</si>
  <si>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</si>
  <si>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</si>
  <si>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</si>
  <si>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</si>
  <si>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</si>
  <si>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</si>
  <si>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</si>
  <si>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</si>
  <si>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</si>
  <si>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</si>
  <si>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</si>
  <si>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</si>
  <si>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</si>
  <si>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</si>
  <si>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</si>
  <si>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</si>
  <si>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</si>
  <si>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</si>
  <si>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</si>
  <si>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</si>
  <si>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4" type="noConversion"/>
  </si>
  <si>
    <t>Storage</t>
    <phoneticPr fontId="4" type="noConversion"/>
  </si>
  <si>
    <t>类别</t>
    <phoneticPr fontId="4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</si>
  <si>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</si>
  <si>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</si>
  <si>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</si>
  <si>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</si>
  <si>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</si>
  <si>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</si>
  <si>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</si>
  <si>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</si>
  <si>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</si>
  <si>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</si>
  <si>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</si>
  <si>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</si>
  <si>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</si>
  <si>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</si>
  <si>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</si>
  <si>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</si>
  <si>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</si>
  <si>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</si>
  <si>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</si>
  <si>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</si>
  <si>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</si>
  <si>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</si>
  <si>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</si>
  <si>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</si>
  <si>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</si>
  <si>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</si>
  <si>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</si>
  <si>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</si>
  <si>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</si>
  <si>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</si>
  <si>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</si>
  <si>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</si>
  <si>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</si>
  <si>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</si>
  <si>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</si>
  <si>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</si>
  <si>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</si>
  <si>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</si>
  <si>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</si>
  <si>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</si>
  <si>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</si>
  <si>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</si>
  <si>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</si>
  <si>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</si>
  <si>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</si>
  <si>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</si>
  <si>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</si>
  <si>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</si>
  <si>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</si>
  <si>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</si>
  <si>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</si>
  <si>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</si>
  <si>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</si>
  <si>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</si>
  <si>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</si>
  <si>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</si>
  <si>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</si>
  <si>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</si>
  <si>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</si>
  <si>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</si>
  <si>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</si>
  <si>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</si>
  <si>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</si>
  <si>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</si>
  <si>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</si>
  <si>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</si>
  <si>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</si>
  <si>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</si>
  <si>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</si>
  <si>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</si>
  <si>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</si>
  <si>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</si>
  <si>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</si>
  <si>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</si>
  <si>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</si>
  <si>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</si>
  <si>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</si>
  <si>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</si>
  <si>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</si>
  <si>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</si>
  <si>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</si>
  <si>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</si>
  <si>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</si>
  <si>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</si>
  <si>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</si>
  <si>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</si>
  <si>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</si>
  <si>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</si>
  <si>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</si>
  <si>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</si>
  <si>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</si>
  <si>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</si>
  <si>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</si>
  <si>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</si>
  <si>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4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</si>
  <si>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</si>
  <si>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</si>
  <si>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</si>
  <si>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</si>
  <si>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</si>
  <si>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</si>
  <si>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4" type="noConversion"/>
  </si>
  <si>
    <t>&lt;Clip SoundPath="level_up_nuo_01" /&gt;</t>
    <phoneticPr fontId="4" type="noConversion"/>
  </si>
  <si>
    <t>&lt;Clip SoundPath="level_up_nuo_02" /&gt;</t>
    <phoneticPr fontId="4" type="noConversion"/>
  </si>
  <si>
    <t>&lt;Sound Type="nin_friend_guest_back_01"&gt;</t>
    <phoneticPr fontId="4" type="noConversion"/>
  </si>
  <si>
    <t>&lt;Clip SoundPath="nin_friend_guest_back_01" /&gt;</t>
    <phoneticPr fontId="4" type="noConversion"/>
  </si>
  <si>
    <t>&lt;Sound Type="nuo_friend_guest_out_01"&gt;</t>
    <phoneticPr fontId="4" type="noConversion"/>
  </si>
  <si>
    <t>&lt;Clip SoundPath="nuo_friend_guest_out_01" /&gt;</t>
    <phoneticPr fontId="4" type="noConversion"/>
  </si>
  <si>
    <t>Index</t>
    <phoneticPr fontId="4" type="noConversion"/>
  </si>
  <si>
    <t>PURPIE</t>
  </si>
  <si>
    <t>DONNY</t>
  </si>
  <si>
    <t>NINJI</t>
  </si>
  <si>
    <t>SANSA</t>
  </si>
  <si>
    <t>YOYO</t>
  </si>
  <si>
    <t>NUO</t>
  </si>
  <si>
    <t>Purchase</t>
    <phoneticPr fontId="4" type="noConversion"/>
  </si>
  <si>
    <t>XML</t>
    <phoneticPr fontId="4" type="noConversion"/>
  </si>
  <si>
    <t>Name</t>
    <phoneticPr fontId="4" type="noConversion"/>
  </si>
  <si>
    <t>Prefab</t>
    <phoneticPr fontId="4" type="noConversion"/>
  </si>
  <si>
    <t>Region</t>
    <phoneticPr fontId="4" type="noConversion"/>
  </si>
  <si>
    <t>编码</t>
    <phoneticPr fontId="4" type="noConversion"/>
  </si>
  <si>
    <t>类型</t>
    <phoneticPr fontId="4" type="noConversion"/>
  </si>
  <si>
    <t>显示序号</t>
    <phoneticPr fontId="4" type="noConversion"/>
  </si>
  <si>
    <t>名称</t>
    <phoneticPr fontId="4" type="noConversion"/>
  </si>
  <si>
    <t>预制体</t>
    <phoneticPr fontId="4" type="noConversion"/>
  </si>
  <si>
    <t>部位</t>
    <phoneticPr fontId="4" type="noConversion"/>
  </si>
  <si>
    <t>购买方式</t>
    <phoneticPr fontId="4" type="noConversion"/>
  </si>
  <si>
    <t>单价</t>
    <phoneticPr fontId="4" type="noConversion"/>
  </si>
  <si>
    <t>开始时间</t>
    <phoneticPr fontId="4" type="noConversion"/>
  </si>
  <si>
    <t>结束时间</t>
    <phoneticPr fontId="4" type="noConversion"/>
  </si>
  <si>
    <t>胖紫适用</t>
    <phoneticPr fontId="4" type="noConversion"/>
  </si>
  <si>
    <t>逗泥适用</t>
    <phoneticPr fontId="4" type="noConversion"/>
  </si>
  <si>
    <t>小忍适用</t>
    <phoneticPr fontId="4" type="noConversion"/>
  </si>
  <si>
    <t>珊珊适用</t>
    <phoneticPr fontId="4" type="noConversion"/>
  </si>
  <si>
    <t>呦呦适用</t>
    <phoneticPr fontId="4" type="noConversion"/>
  </si>
  <si>
    <t>诺诺适用</t>
    <phoneticPr fontId="4" type="noConversion"/>
  </si>
  <si>
    <t>wizard hat</t>
    <phoneticPr fontId="4" type="noConversion"/>
  </si>
  <si>
    <t>devil wing</t>
    <phoneticPr fontId="4" type="noConversion"/>
  </si>
  <si>
    <t>ghost</t>
    <phoneticPr fontId="4" type="noConversion"/>
  </si>
  <si>
    <t>pumpkin</t>
    <phoneticPr fontId="4" type="noConversion"/>
  </si>
  <si>
    <t>snow cloud</t>
    <phoneticPr fontId="4" type="noConversion"/>
  </si>
  <si>
    <t>snow wing</t>
    <phoneticPr fontId="4" type="noConversion"/>
  </si>
  <si>
    <t>cornu cervi</t>
    <phoneticPr fontId="4" type="noConversion"/>
  </si>
  <si>
    <t>snowman</t>
    <phoneticPr fontId="4" type="noConversion"/>
  </si>
  <si>
    <t>Coin</t>
    <phoneticPr fontId="4" type="noConversion"/>
  </si>
  <si>
    <t>Coin</t>
    <phoneticPr fontId="4" type="noConversion"/>
  </si>
  <si>
    <t>opensandwich</t>
    <phoneticPr fontId="4" type="noConversion"/>
  </si>
  <si>
    <t>mainFood</t>
    <phoneticPr fontId="4" type="noConversion"/>
  </si>
  <si>
    <t>fruitdanish</t>
    <phoneticPr fontId="4" type="noConversion"/>
  </si>
  <si>
    <t>snack</t>
    <phoneticPr fontId="4" type="noConversion"/>
  </si>
  <si>
    <t>herring</t>
    <phoneticPr fontId="4" type="noConversion"/>
  </si>
  <si>
    <t>fish</t>
    <phoneticPr fontId="4" type="noConversion"/>
  </si>
  <si>
    <t>meatball</t>
    <phoneticPr fontId="4" type="noConversion"/>
  </si>
  <si>
    <t>mainFood</t>
    <phoneticPr fontId="4" type="noConversion"/>
  </si>
  <si>
    <t>food_fruitdanish_small</t>
  </si>
  <si>
    <t>food_fruitdanish</t>
    <phoneticPr fontId="4" type="noConversion"/>
  </si>
  <si>
    <t>food_herring_small</t>
  </si>
  <si>
    <t>food_herring</t>
    <phoneticPr fontId="4" type="noConversion"/>
  </si>
  <si>
    <t>food_meatball_small</t>
  </si>
  <si>
    <t>food_meatball</t>
    <phoneticPr fontId="4" type="noConversion"/>
  </si>
  <si>
    <t>food_opensandwich_small</t>
  </si>
  <si>
    <t>food_opensandwich</t>
    <phoneticPr fontId="4" type="noConversion"/>
  </si>
  <si>
    <t>图标</t>
    <phoneticPr fontId="4" type="noConversion"/>
  </si>
  <si>
    <t>Icon</t>
    <phoneticPr fontId="4" type="noConversion"/>
  </si>
  <si>
    <t>我是一条分割线</t>
    <phoneticPr fontId="4" type="noConversion"/>
  </si>
  <si>
    <t>Level</t>
    <phoneticPr fontId="4" type="noConversion"/>
  </si>
  <si>
    <t>解锁等级</t>
    <phoneticPr fontId="4" type="noConversion"/>
  </si>
  <si>
    <t>Home_Backgrond_hfairy_tale_bg_01</t>
    <phoneticPr fontId="4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</si>
  <si>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</si>
  <si>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</si>
  <si>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</si>
  <si>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</si>
  <si>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</si>
  <si>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</si>
  <si>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</si>
  <si>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</si>
  <si>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</si>
  <si>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</si>
  <si>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4" type="noConversion"/>
  </si>
  <si>
    <t>galaxy_unlock</t>
  </si>
  <si>
    <t>星球或地图解锁提示音</t>
    <phoneticPr fontId="4" type="noConversion"/>
  </si>
  <si>
    <t>galaxy_unlock01</t>
  </si>
  <si>
    <t>galaxy_unlock02</t>
  </si>
  <si>
    <t>galaxy_unlock03</t>
  </si>
  <si>
    <t>galaxy_unlock04</t>
  </si>
  <si>
    <t>饮水解锁新地图</t>
    <phoneticPr fontId="4" type="noConversion"/>
  </si>
  <si>
    <t>新地图稍后解锁</t>
    <phoneticPr fontId="4" type="noConversion"/>
  </si>
  <si>
    <t>galaxy_lock_drink</t>
  </si>
  <si>
    <t>galaxy_lock_time</t>
  </si>
  <si>
    <t>mall_bgm</t>
  </si>
  <si>
    <t>换装页背景音乐</t>
    <phoneticPr fontId="4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</si>
  <si>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</si>
  <si>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</si>
  <si>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</si>
  <si>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</si>
  <si>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</si>
  <si>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</si>
  <si>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4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</si>
  <si>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</si>
  <si>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</si>
  <si>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</si>
  <si>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</si>
  <si>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</si>
  <si>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4" type="noConversion"/>
  </si>
  <si>
    <t>换装页等级不够提醒</t>
    <phoneticPr fontId="4" type="noConversion"/>
  </si>
  <si>
    <t>换装页配饰不适用提醒</t>
    <phoneticPr fontId="4" type="noConversion"/>
  </si>
  <si>
    <t>换装页显示二维码</t>
    <phoneticPr fontId="4" type="noConversion"/>
  </si>
  <si>
    <t>换装页二维码购物成功</t>
    <phoneticPr fontId="4" type="noConversion"/>
  </si>
  <si>
    <t>mall_purchase_lock</t>
    <phoneticPr fontId="4" type="noConversion"/>
  </si>
  <si>
    <t>mall_suit_not_match</t>
    <phoneticPr fontId="4" type="noConversion"/>
  </si>
  <si>
    <t>popup_goods_level_lock</t>
    <phoneticPr fontId="4" type="noConversion"/>
  </si>
  <si>
    <t>mall_purchase_qr</t>
    <phoneticPr fontId="4" type="noConversion"/>
  </si>
  <si>
    <t>mall_purchase_qr_complete</t>
    <phoneticPr fontId="4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</si>
  <si>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</si>
  <si>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</si>
  <si>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</si>
  <si>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</si>
  <si>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</si>
  <si>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</si>
  <si>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</si>
  <si>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</si>
  <si>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</si>
  <si>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</si>
  <si>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</si>
  <si>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</si>
  <si>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</si>
  <si>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</si>
  <si>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</si>
  <si>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</si>
  <si>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</si>
  <si>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</si>
  <si>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</si>
  <si>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</si>
  <si>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4" type="noConversion"/>
  </si>
  <si>
    <t>获得经验</t>
    <phoneticPr fontId="4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</si>
  <si>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</si>
  <si>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</si>
  <si>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</si>
  <si>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</si>
  <si>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</si>
  <si>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4" type="noConversion"/>
  </si>
  <si>
    <t>换装页穿上配饰</t>
    <phoneticPr fontId="4" type="noConversion"/>
  </si>
  <si>
    <t>换装页脱下配饰</t>
    <phoneticPr fontId="4" type="noConversion"/>
  </si>
  <si>
    <t>换装页小精灵出场</t>
    <phoneticPr fontId="4" type="noConversion"/>
  </si>
  <si>
    <t>换装页小精灵退场</t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</si>
  <si>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</si>
  <si>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</si>
  <si>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4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</si>
  <si>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4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</si>
  <si>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</si>
  <si>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</si>
  <si>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</si>
  <si>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</si>
  <si>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</si>
  <si>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</si>
  <si>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</si>
  <si>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</si>
  <si>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</si>
  <si>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</si>
  <si>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</si>
  <si>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4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</si>
  <si>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</si>
  <si>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</si>
  <si>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</si>
  <si>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</si>
  <si>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</si>
  <si>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</si>
  <si>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</si>
  <si>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4" type="noConversion"/>
  </si>
  <si>
    <t>喂食页圣诞节背景音乐</t>
    <phoneticPr fontId="4" type="noConversion"/>
  </si>
  <si>
    <t>Home_christmas_bg_01</t>
    <phoneticPr fontId="4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</si>
  <si>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</si>
  <si>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</si>
  <si>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</si>
  <si>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</si>
  <si>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</si>
  <si>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</si>
  <si>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</si>
  <si>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4" type="noConversion"/>
  </si>
  <si>
    <t>antler ponit</t>
    <phoneticPr fontId="4" type="noConversion"/>
  </si>
  <si>
    <t>christmas hat</t>
    <phoneticPr fontId="4" type="noConversion"/>
  </si>
  <si>
    <t>christmas point</t>
    <phoneticPr fontId="4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</si>
  <si>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</si>
  <si>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</si>
  <si>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</si>
  <si>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</si>
  <si>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</si>
  <si>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4" type="noConversion"/>
  </si>
  <si>
    <t>giftbox_A</t>
  </si>
  <si>
    <t>elf_up_gift02</t>
  </si>
  <si>
    <t>elk_A</t>
  </si>
  <si>
    <t>elf_down_deer02</t>
  </si>
  <si>
    <t>elk02</t>
    <phoneticPr fontId="4" type="noConversion"/>
  </si>
  <si>
    <t>Dummy_taozhuang</t>
  </si>
  <si>
    <t>配置编码</t>
    <phoneticPr fontId="4" type="noConversion"/>
  </si>
  <si>
    <t>配置描述</t>
    <phoneticPr fontId="4" type="noConversion"/>
  </si>
  <si>
    <t>金币或道具百分比</t>
    <phoneticPr fontId="4" type="noConversion"/>
  </si>
  <si>
    <t>道具来源</t>
    <phoneticPr fontId="4" type="noConversion"/>
  </si>
  <si>
    <t>Percent</t>
    <phoneticPr fontId="4" type="noConversion"/>
  </si>
  <si>
    <t>Source</t>
    <phoneticPr fontId="4" type="noConversion"/>
  </si>
  <si>
    <t>普通30%dailyGoal宝箱</t>
    <rPh sb="0" eb="1">
      <t>pu'tong</t>
    </rPh>
    <rPh sb="14" eb="15">
      <t>bao'xiang</t>
    </rPh>
    <phoneticPr fontId="4" type="noConversion"/>
  </si>
  <si>
    <t>Food</t>
    <phoneticPr fontId="4" type="noConversion"/>
  </si>
  <si>
    <t>普通60%dailyGoal宝箱</t>
    <rPh sb="0" eb="1">
      <t>pu'tong</t>
    </rPh>
    <rPh sb="14" eb="15">
      <t>bao'xiang</t>
    </rPh>
    <phoneticPr fontId="4" type="noConversion"/>
  </si>
  <si>
    <t>普通100%dailyGoal宝箱</t>
    <rPh sb="0" eb="1">
      <t>pu'tong</t>
    </rPh>
    <rPh sb="15" eb="16">
      <t>bao'xiang</t>
    </rPh>
    <phoneticPr fontId="4" type="noConversion"/>
  </si>
  <si>
    <t>coin</t>
    <phoneticPr fontId="4" type="noConversion"/>
  </si>
  <si>
    <t>award</t>
    <phoneticPr fontId="4" type="noConversion"/>
  </si>
  <si>
    <t>coin</t>
  </si>
  <si>
    <t>award</t>
  </si>
  <si>
    <t>Cash</t>
    <phoneticPr fontId="4" type="noConversion"/>
  </si>
  <si>
    <t>Coin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</si>
</sst>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6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3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3" fillId="0" borderId="0" xfId="1" applyFill="1">
      <alignment vertical="center"/>
    </xf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/>
    <xf numFmtId="0" fontId="21" fillId="0" borderId="0" xfId="0" applyFont="1"/>
    <xf numFmtId="0" fontId="21" fillId="15" borderId="2" xfId="0" applyFont="1" applyFill="1" applyBorder="1"/>
    <xf numFmtId="0" fontId="21" fillId="9" borderId="2" xfId="0" applyFont="1" applyFill="1" applyBorder="1"/>
    <xf numFmtId="0" fontId="18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3" fillId="0" borderId="0" xfId="1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</cellXfs>
  <cellStyles count="2">
    <cellStyle name="常规" xfId="0" builtinId="0"/>
    <cellStyle name="常规 2" xfId="1" xr:uid="{00000000-0005-0000-0000-000001000000}"/>
  </cellStyles>
  <dxfs count="10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99" dataDxfId="98">
  <autoFilter ref="B1:S87" xr:uid="{00000000-0009-0000-0100-000001000000}"/>
  <tableColumns count="18">
    <tableColumn id="1" xr3:uid="{00000000-0010-0000-0000-000001000000}" name="Id" dataDxfId="97"/>
    <tableColumn id="3" xr3:uid="{00000000-0010-0000-0000-000003000000}" name="Name" dataDxfId="96"/>
    <tableColumn id="4" xr3:uid="{00000000-0010-0000-0000-000004000000}" name="Background" dataDxfId="95"/>
    <tableColumn id="14" xr3:uid="{00000000-0010-0000-0000-00000E000000}" name="Model" dataDxfId="94"/>
    <tableColumn id="9" xr3:uid="{00000000-0010-0000-0000-000009000000}" name="NimIcon" dataDxfId="93"/>
    <tableColumn id="10" xr3:uid="{00000000-0010-0000-0000-00000A000000}" name="QuestId" dataDxfId="92"/>
    <tableColumn id="11" xr3:uid="{00000000-0010-0000-0000-00000B000000}" name="dailyGoalPercent" dataDxfId="91"/>
    <tableColumn id="15" xr3:uid="{00000000-0010-0000-0000-00000F000000}" name="AwardCoin" dataDxfId="90"/>
    <tableColumn id="16" xr3:uid="{00000000-0010-0000-0000-000010000000}" name="BGM" dataDxfId="89"/>
    <tableColumn id="8" xr3:uid="{00000000-0010-0000-0000-000008000000}" name="Sound" dataDxfId="88"/>
    <tableColumn id="17" xr3:uid="{00000000-0010-0000-0000-000011000000}" name="WaterDrop" dataDxfId="87"/>
    <tableColumn id="18" xr3:uid="{00000000-0010-0000-0000-000012000000}" name="WaterDropAudio" dataDxfId="86"/>
    <tableColumn id="2" xr3:uid="{00000000-0010-0000-0000-000002000000}" name="Box1 ID" dataDxfId="85"/>
    <tableColumn id="5" xr3:uid="{00000000-0010-0000-0000-000005000000}" name="Box1 Height" dataDxfId="84"/>
    <tableColumn id="6" xr3:uid="{00000000-0010-0000-0000-000006000000}" name="Box2 ID" dataDxfId="83"/>
    <tableColumn id="7" xr3:uid="{00000000-0010-0000-0000-000007000000}" name="Box2 Height" dataDxfId="82"/>
    <tableColumn id="12" xr3:uid="{00000000-0010-0000-0000-00000C000000}" name="输出" dataDxfId="8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79" dataDxfId="78">
  <autoFilter ref="B1:G1048485" xr:uid="{00000000-0009-0000-0100-000003000000}"/>
  <tableColumns count="6">
    <tableColumn id="1" xr3:uid="{00000000-0010-0000-0100-000001000000}" name="Id" dataDxfId="77"/>
    <tableColumn id="3" xr3:uid="{00000000-0010-0000-0100-000003000000}" name="Type" dataDxfId="76"/>
    <tableColumn id="4" xr3:uid="{00000000-0010-0000-0100-000004000000}" name="Name" dataDxfId="75"/>
    <tableColumn id="14" xr3:uid="{00000000-0010-0000-0100-00000E000000}" name="ItemId" dataDxfId="74"/>
    <tableColumn id="9" xr3:uid="{00000000-0010-0000-0100-000009000000}" name="Value" dataDxfId="73"/>
    <tableColumn id="12" xr3:uid="{00000000-0010-0000-0100-00000C000000}" name="输出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154" activePane="bottomLeft" state="frozen"/>
      <selection pane="bottomLeft" activeCell="B158" sqref="B158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5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 ht="15.75">
      <c r="A10" s="127" t="s">
        <v>1880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</row>
    <row r="11" spans="1:15">
      <c r="A11" s="88" t="str">
        <f>MID(O11, FIND("Item Id=""", O11, 1) + 9, 5)</f>
        <v>40001</v>
      </c>
      <c r="B11" s="80" t="str">
        <f>MID(O11, FIND("Type=""", O11, 1) +6, 1)</f>
        <v>4</v>
      </c>
      <c r="C11" s="55" t="str">
        <f>MID(O11, FIND("Name=""", O11, 1) +6, 7)</f>
        <v>nim0101</v>
      </c>
      <c r="D11" s="55" t="str">
        <f>MID(O11, FIND("getImage=""", O11) +10, FIND(""" Icon=",O11)-FIND("getImage=""", O11) -10)</f>
        <v>Home_box_nim_ocean brim01 (1)</v>
      </c>
      <c r="E11" s="55" t="str">
        <f t="shared" ref="E11:E74" si="2">MID(O11, FIND("Icon=""", O11) +6, FIND(""" StoryBg=",O11) - FIND("Icon=""", O11) - 6)</f>
        <v/>
      </c>
      <c r="F11" s="55" t="str">
        <f t="shared" ref="F11:F74" si="3">MID(O11, FIND("StoryBg=""", O11) +9, FIND(""" AudioId=",O11) - FIND("StoryBg=""", O11) - 9)</f>
        <v/>
      </c>
      <c r="G11" s="55" t="str">
        <f t="shared" ref="G11:G74" si="4">MID(O11, FIND("AudioId=""", O11) +9, FIND(""" Description=",O11) - FIND("AudioId=""", O11) - 9)</f>
        <v/>
      </c>
      <c r="H11" s="55" t="str">
        <f t="shared" ref="H11:H74" si="5">MID(O11, FIND("Description=""", O11) +13,FIND("""/&gt;",O11)-FIND("Description=""", O11)-13)</f>
        <v/>
      </c>
      <c r="I11" s="80">
        <v>1</v>
      </c>
      <c r="J11" s="55" t="s">
        <v>330</v>
      </c>
      <c r="K11" s="55" t="s">
        <v>457</v>
      </c>
      <c r="L11" s="80">
        <v>40001</v>
      </c>
      <c r="M11" s="55" t="s">
        <v>711</v>
      </c>
      <c r="N11" s="55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6" t="s">
        <v>0</v>
      </c>
    </row>
    <row r="12" spans="1:15">
      <c r="A12" s="88" t="str">
        <f t="shared" ref="A12:A75" si="6">MID(O12, FIND("Item Id=""", O12, 1) + 9, 5)</f>
        <v>40002</v>
      </c>
      <c r="B12" s="80" t="str">
        <f t="shared" ref="B12:B75" si="7">MID(O12, FIND("Type=""", O12, 1) +6, 1)</f>
        <v>4</v>
      </c>
      <c r="C12" s="55" t="str">
        <f t="shared" ref="C12:C75" si="8">MID(O12, FIND("Name=""", O12, 1) +6, 7)</f>
        <v>nim0102</v>
      </c>
      <c r="D12" s="55" t="str">
        <f t="shared" ref="D12:D75" si="9">MID(O12, FIND("getImage=""", O12) +10, FIND(""" Icon=",O12)-FIND("getImage=""", O12) -10)</f>
        <v>Home_box_nim_ocean brim02 (1)</v>
      </c>
      <c r="E12" s="55" t="str">
        <f t="shared" si="2"/>
        <v/>
      </c>
      <c r="F12" s="55" t="str">
        <f t="shared" si="3"/>
        <v/>
      </c>
      <c r="G12" s="55" t="str">
        <f t="shared" si="4"/>
        <v/>
      </c>
      <c r="H12" s="55" t="str">
        <f t="shared" si="5"/>
        <v/>
      </c>
      <c r="I12" s="80">
        <v>1</v>
      </c>
      <c r="J12" s="55" t="s">
        <v>331</v>
      </c>
      <c r="K12" s="55" t="s">
        <v>458</v>
      </c>
      <c r="L12" s="80">
        <v>40002</v>
      </c>
      <c r="M12" s="55" t="s">
        <v>712</v>
      </c>
      <c r="N12" s="55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6" t="s">
        <v>12</v>
      </c>
    </row>
    <row r="13" spans="1:15">
      <c r="A13" s="88" t="str">
        <f t="shared" si="6"/>
        <v>40003</v>
      </c>
      <c r="B13" s="80" t="str">
        <f t="shared" si="7"/>
        <v>4</v>
      </c>
      <c r="C13" s="55" t="str">
        <f t="shared" si="8"/>
        <v>nim0103</v>
      </c>
      <c r="D13" s="55" t="str">
        <f t="shared" si="9"/>
        <v>Home_box_nim_ocean brim01 (2)</v>
      </c>
      <c r="E13" s="55" t="str">
        <f t="shared" si="2"/>
        <v/>
      </c>
      <c r="F13" s="55" t="str">
        <f t="shared" si="3"/>
        <v/>
      </c>
      <c r="G13" s="55" t="str">
        <f t="shared" si="4"/>
        <v/>
      </c>
      <c r="H13" s="55" t="str">
        <f t="shared" si="5"/>
        <v/>
      </c>
      <c r="I13" s="80">
        <v>1</v>
      </c>
      <c r="J13" s="55" t="s">
        <v>339</v>
      </c>
      <c r="K13" s="55" t="s">
        <v>459</v>
      </c>
      <c r="L13" s="80">
        <v>40003</v>
      </c>
      <c r="M13" s="55" t="s">
        <v>713</v>
      </c>
      <c r="N13" s="55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6" t="s">
        <v>13</v>
      </c>
    </row>
    <row r="14" spans="1:15">
      <c r="A14" s="88" t="str">
        <f t="shared" si="6"/>
        <v>40004</v>
      </c>
      <c r="B14" s="80" t="str">
        <f t="shared" si="7"/>
        <v>4</v>
      </c>
      <c r="C14" s="55" t="str">
        <f t="shared" si="8"/>
        <v>nim0104</v>
      </c>
      <c r="D14" s="55" t="str">
        <f t="shared" si="9"/>
        <v>Home_box_nim_ocean brim02 (2)</v>
      </c>
      <c r="E14" s="55" t="str">
        <f t="shared" si="2"/>
        <v/>
      </c>
      <c r="F14" s="55" t="str">
        <f t="shared" si="3"/>
        <v/>
      </c>
      <c r="G14" s="55" t="str">
        <f t="shared" si="4"/>
        <v/>
      </c>
      <c r="H14" s="55" t="str">
        <f t="shared" si="5"/>
        <v/>
      </c>
      <c r="I14" s="80">
        <v>1</v>
      </c>
      <c r="J14" s="55" t="s">
        <v>340</v>
      </c>
      <c r="K14" s="55" t="s">
        <v>460</v>
      </c>
      <c r="L14" s="80">
        <v>40004</v>
      </c>
      <c r="M14" s="55" t="s">
        <v>714</v>
      </c>
      <c r="N14" s="55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6" t="s">
        <v>14</v>
      </c>
    </row>
    <row r="15" spans="1:15">
      <c r="A15" s="88" t="str">
        <f t="shared" si="6"/>
        <v>40005</v>
      </c>
      <c r="B15" s="80" t="str">
        <f t="shared" si="7"/>
        <v>4</v>
      </c>
      <c r="C15" s="55" t="str">
        <f t="shared" si="8"/>
        <v>nim0105</v>
      </c>
      <c r="D15" s="55" t="str">
        <f t="shared" si="9"/>
        <v>Home_box_nim_ocean brim01 (3)</v>
      </c>
      <c r="E15" s="55" t="str">
        <f t="shared" si="2"/>
        <v/>
      </c>
      <c r="F15" s="55" t="str">
        <f t="shared" si="3"/>
        <v/>
      </c>
      <c r="G15" s="55" t="str">
        <f t="shared" si="4"/>
        <v/>
      </c>
      <c r="H15" s="55" t="str">
        <f t="shared" si="5"/>
        <v/>
      </c>
      <c r="I15" s="80">
        <v>1</v>
      </c>
      <c r="J15" s="55" t="s">
        <v>341</v>
      </c>
      <c r="K15" s="55" t="s">
        <v>461</v>
      </c>
      <c r="L15" s="80">
        <v>40005</v>
      </c>
      <c r="M15" s="55" t="s">
        <v>715</v>
      </c>
      <c r="N15" s="55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6" t="s">
        <v>15</v>
      </c>
    </row>
    <row r="16" spans="1:15">
      <c r="A16" s="88" t="str">
        <f t="shared" si="6"/>
        <v>40006</v>
      </c>
      <c r="B16" s="80" t="str">
        <f t="shared" si="7"/>
        <v>4</v>
      </c>
      <c r="C16" s="55" t="str">
        <f t="shared" si="8"/>
        <v>nim0106</v>
      </c>
      <c r="D16" s="55" t="str">
        <f t="shared" si="9"/>
        <v>Home_box_nim_ocean brim02 (3)</v>
      </c>
      <c r="E16" s="55" t="str">
        <f t="shared" si="2"/>
        <v/>
      </c>
      <c r="F16" s="55" t="str">
        <f t="shared" si="3"/>
        <v/>
      </c>
      <c r="G16" s="55" t="str">
        <f t="shared" si="4"/>
        <v/>
      </c>
      <c r="H16" s="55" t="str">
        <f t="shared" si="5"/>
        <v/>
      </c>
      <c r="I16" s="80">
        <v>1</v>
      </c>
      <c r="J16" s="55" t="s">
        <v>342</v>
      </c>
      <c r="K16" s="55" t="s">
        <v>462</v>
      </c>
      <c r="L16" s="80">
        <v>40006</v>
      </c>
      <c r="M16" s="55" t="s">
        <v>716</v>
      </c>
      <c r="N16" s="55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6" t="s">
        <v>16</v>
      </c>
    </row>
    <row r="17" spans="1:15">
      <c r="A17" s="88" t="str">
        <f t="shared" si="6"/>
        <v>40007</v>
      </c>
      <c r="B17" s="80" t="str">
        <f t="shared" si="7"/>
        <v>4</v>
      </c>
      <c r="C17" s="55" t="str">
        <f t="shared" si="8"/>
        <v>nim0107</v>
      </c>
      <c r="D17" s="55" t="str">
        <f t="shared" si="9"/>
        <v>Home_box_nim_ocean brim01 (4)</v>
      </c>
      <c r="E17" s="55" t="str">
        <f t="shared" si="2"/>
        <v/>
      </c>
      <c r="F17" s="55" t="str">
        <f t="shared" si="3"/>
        <v/>
      </c>
      <c r="G17" s="55" t="str">
        <f t="shared" si="4"/>
        <v/>
      </c>
      <c r="H17" s="55" t="str">
        <f t="shared" si="5"/>
        <v/>
      </c>
      <c r="I17" s="80">
        <v>1</v>
      </c>
      <c r="J17" s="55" t="s">
        <v>343</v>
      </c>
      <c r="K17" s="55" t="s">
        <v>463</v>
      </c>
      <c r="L17" s="80">
        <v>40007</v>
      </c>
      <c r="M17" s="55" t="s">
        <v>717</v>
      </c>
      <c r="N17" s="55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6" t="s">
        <v>17</v>
      </c>
    </row>
    <row r="18" spans="1:15">
      <c r="A18" s="88" t="str">
        <f t="shared" si="6"/>
        <v>40008</v>
      </c>
      <c r="B18" s="80" t="str">
        <f t="shared" si="7"/>
        <v>4</v>
      </c>
      <c r="C18" s="55" t="str">
        <f t="shared" si="8"/>
        <v>nim0108</v>
      </c>
      <c r="D18" s="55" t="str">
        <f t="shared" si="9"/>
        <v>Home_box_nim_ocean brim02 (4)</v>
      </c>
      <c r="E18" s="55" t="str">
        <f t="shared" si="2"/>
        <v/>
      </c>
      <c r="F18" s="55" t="str">
        <f t="shared" si="3"/>
        <v/>
      </c>
      <c r="G18" s="55" t="str">
        <f t="shared" si="4"/>
        <v/>
      </c>
      <c r="H18" s="55" t="str">
        <f t="shared" si="5"/>
        <v/>
      </c>
      <c r="I18" s="80">
        <v>1</v>
      </c>
      <c r="J18" s="55" t="s">
        <v>344</v>
      </c>
      <c r="K18" s="55" t="s">
        <v>464</v>
      </c>
      <c r="L18" s="80">
        <v>40008</v>
      </c>
      <c r="M18" s="55" t="s">
        <v>718</v>
      </c>
      <c r="N18" s="55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6" t="s">
        <v>18</v>
      </c>
    </row>
    <row r="19" spans="1:15">
      <c r="A19" s="88" t="str">
        <f t="shared" si="6"/>
        <v>40009</v>
      </c>
      <c r="B19" s="80" t="str">
        <f t="shared" si="7"/>
        <v>4</v>
      </c>
      <c r="C19" s="55" t="str">
        <f t="shared" si="8"/>
        <v>nim0109</v>
      </c>
      <c r="D19" s="55" t="str">
        <f t="shared" si="9"/>
        <v>Home_box_nim_ocean brim01 (5)</v>
      </c>
      <c r="E19" s="55" t="str">
        <f t="shared" si="2"/>
        <v/>
      </c>
      <c r="F19" s="55" t="str">
        <f t="shared" si="3"/>
        <v/>
      </c>
      <c r="G19" s="55" t="str">
        <f t="shared" si="4"/>
        <v/>
      </c>
      <c r="H19" s="55" t="str">
        <f t="shared" si="5"/>
        <v/>
      </c>
      <c r="I19" s="80">
        <v>1</v>
      </c>
      <c r="J19" s="55" t="s">
        <v>345</v>
      </c>
      <c r="K19" s="55" t="s">
        <v>465</v>
      </c>
      <c r="L19" s="80">
        <v>40009</v>
      </c>
      <c r="M19" s="55" t="s">
        <v>719</v>
      </c>
      <c r="N19" s="55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6" t="s">
        <v>19</v>
      </c>
    </row>
    <row r="20" spans="1:15">
      <c r="A20" s="88" t="str">
        <f t="shared" si="6"/>
        <v>40010</v>
      </c>
      <c r="B20" s="80" t="str">
        <f t="shared" si="7"/>
        <v>4</v>
      </c>
      <c r="C20" s="55" t="str">
        <f t="shared" si="8"/>
        <v>nim0110</v>
      </c>
      <c r="D20" s="55" t="str">
        <f t="shared" si="9"/>
        <v>Home_box_nim_ocean brim02 (5)</v>
      </c>
      <c r="E20" s="55" t="str">
        <f t="shared" si="2"/>
        <v/>
      </c>
      <c r="F20" s="55" t="str">
        <f t="shared" si="3"/>
        <v/>
      </c>
      <c r="G20" s="55" t="str">
        <f t="shared" si="4"/>
        <v/>
      </c>
      <c r="H20" s="55" t="str">
        <f t="shared" si="5"/>
        <v/>
      </c>
      <c r="I20" s="80">
        <v>1</v>
      </c>
      <c r="J20" s="55" t="s">
        <v>346</v>
      </c>
      <c r="K20" s="55" t="s">
        <v>466</v>
      </c>
      <c r="L20" s="80">
        <v>40010</v>
      </c>
      <c r="M20" s="55" t="s">
        <v>720</v>
      </c>
      <c r="N20" s="55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6" t="s">
        <v>20</v>
      </c>
    </row>
    <row r="21" spans="1:15">
      <c r="A21" s="88" t="str">
        <f t="shared" si="6"/>
        <v>40011</v>
      </c>
      <c r="B21" s="80" t="str">
        <f t="shared" si="7"/>
        <v>4</v>
      </c>
      <c r="C21" s="55" t="str">
        <f t="shared" si="8"/>
        <v>nim0111</v>
      </c>
      <c r="D21" s="55" t="str">
        <f t="shared" si="9"/>
        <v>Home_box_nim_ocean brim01 (6)</v>
      </c>
      <c r="E21" s="55" t="str">
        <f t="shared" si="2"/>
        <v/>
      </c>
      <c r="F21" s="55" t="str">
        <f t="shared" si="3"/>
        <v/>
      </c>
      <c r="G21" s="55" t="str">
        <f t="shared" si="4"/>
        <v/>
      </c>
      <c r="H21" s="55" t="str">
        <f t="shared" si="5"/>
        <v/>
      </c>
      <c r="I21" s="80">
        <v>1</v>
      </c>
      <c r="J21" s="55" t="s">
        <v>347</v>
      </c>
      <c r="K21" s="55" t="s">
        <v>467</v>
      </c>
      <c r="L21" s="80">
        <v>40011</v>
      </c>
      <c r="M21" s="55" t="s">
        <v>721</v>
      </c>
      <c r="N21" s="55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6" t="s">
        <v>21</v>
      </c>
    </row>
    <row r="22" spans="1:15">
      <c r="A22" s="88" t="str">
        <f t="shared" si="6"/>
        <v>40012</v>
      </c>
      <c r="B22" s="80" t="str">
        <f t="shared" si="7"/>
        <v>4</v>
      </c>
      <c r="C22" s="55" t="str">
        <f t="shared" si="8"/>
        <v>nim0112</v>
      </c>
      <c r="D22" s="55" t="str">
        <f t="shared" si="9"/>
        <v>Home_box_nim_ocean brim02 (6)</v>
      </c>
      <c r="E22" s="55" t="str">
        <f t="shared" si="2"/>
        <v/>
      </c>
      <c r="F22" s="55" t="str">
        <f t="shared" si="3"/>
        <v/>
      </c>
      <c r="G22" s="55" t="str">
        <f t="shared" si="4"/>
        <v/>
      </c>
      <c r="H22" s="55" t="str">
        <f t="shared" si="5"/>
        <v/>
      </c>
      <c r="I22" s="80">
        <v>1</v>
      </c>
      <c r="J22" s="55" t="s">
        <v>348</v>
      </c>
      <c r="K22" s="55" t="s">
        <v>468</v>
      </c>
      <c r="L22" s="80">
        <v>40012</v>
      </c>
      <c r="M22" s="55" t="s">
        <v>722</v>
      </c>
      <c r="N22" s="55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6" t="s">
        <v>22</v>
      </c>
    </row>
    <row r="23" spans="1:15">
      <c r="A23" s="88" t="str">
        <f t="shared" si="6"/>
        <v>40013</v>
      </c>
      <c r="B23" s="80" t="str">
        <f t="shared" si="7"/>
        <v>4</v>
      </c>
      <c r="C23" s="55" t="str">
        <f t="shared" si="8"/>
        <v>nim0113</v>
      </c>
      <c r="D23" s="55" t="str">
        <f t="shared" si="9"/>
        <v>Home_box_nim_ocean brim01 (7)</v>
      </c>
      <c r="E23" s="55" t="str">
        <f t="shared" si="2"/>
        <v/>
      </c>
      <c r="F23" s="55" t="str">
        <f t="shared" si="3"/>
        <v/>
      </c>
      <c r="G23" s="55" t="str">
        <f t="shared" si="4"/>
        <v/>
      </c>
      <c r="H23" s="55" t="str">
        <f t="shared" si="5"/>
        <v/>
      </c>
      <c r="I23" s="80">
        <v>1</v>
      </c>
      <c r="J23" s="55" t="s">
        <v>349</v>
      </c>
      <c r="K23" s="55" t="s">
        <v>469</v>
      </c>
      <c r="L23" s="80">
        <v>40013</v>
      </c>
      <c r="M23" s="55" t="s">
        <v>723</v>
      </c>
      <c r="N23" s="55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6" t="s">
        <v>23</v>
      </c>
    </row>
    <row r="24" spans="1:15">
      <c r="A24" s="88" t="str">
        <f t="shared" si="6"/>
        <v>40014</v>
      </c>
      <c r="B24" s="80" t="str">
        <f t="shared" si="7"/>
        <v>4</v>
      </c>
      <c r="C24" s="55" t="str">
        <f t="shared" si="8"/>
        <v>nim0114</v>
      </c>
      <c r="D24" s="55" t="str">
        <f t="shared" si="9"/>
        <v>Home_box_nim_ocean brim02 (7)</v>
      </c>
      <c r="E24" s="55" t="str">
        <f t="shared" si="2"/>
        <v/>
      </c>
      <c r="F24" s="55" t="str">
        <f t="shared" si="3"/>
        <v/>
      </c>
      <c r="G24" s="55" t="str">
        <f t="shared" si="4"/>
        <v/>
      </c>
      <c r="H24" s="55" t="str">
        <f t="shared" si="5"/>
        <v/>
      </c>
      <c r="I24" s="80">
        <v>1</v>
      </c>
      <c r="J24" s="55" t="s">
        <v>350</v>
      </c>
      <c r="K24" s="55" t="s">
        <v>470</v>
      </c>
      <c r="L24" s="80">
        <v>40014</v>
      </c>
      <c r="M24" s="55" t="s">
        <v>724</v>
      </c>
      <c r="N24" s="55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6" t="s">
        <v>24</v>
      </c>
    </row>
    <row r="25" spans="1:15">
      <c r="A25" s="88" t="str">
        <f t="shared" si="6"/>
        <v>40015</v>
      </c>
      <c r="B25" s="80" t="str">
        <f t="shared" si="7"/>
        <v>4</v>
      </c>
      <c r="C25" s="55" t="str">
        <f t="shared" si="8"/>
        <v>nim0115</v>
      </c>
      <c r="D25" s="55" t="str">
        <f t="shared" si="9"/>
        <v>Home_box_nim_ocean brim01 (8)</v>
      </c>
      <c r="E25" s="55" t="str">
        <f t="shared" si="2"/>
        <v/>
      </c>
      <c r="F25" s="55" t="str">
        <f t="shared" si="3"/>
        <v/>
      </c>
      <c r="G25" s="55" t="str">
        <f t="shared" si="4"/>
        <v/>
      </c>
      <c r="H25" s="55" t="str">
        <f t="shared" si="5"/>
        <v/>
      </c>
      <c r="I25" s="80">
        <v>1</v>
      </c>
      <c r="J25" s="55" t="s">
        <v>351</v>
      </c>
      <c r="K25" s="55" t="s">
        <v>471</v>
      </c>
      <c r="L25" s="80">
        <v>40015</v>
      </c>
      <c r="M25" s="55" t="s">
        <v>725</v>
      </c>
      <c r="N25" s="55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6" t="s">
        <v>25</v>
      </c>
    </row>
    <row r="26" spans="1:15">
      <c r="A26" s="88" t="str">
        <f t="shared" si="6"/>
        <v>40016</v>
      </c>
      <c r="B26" s="80" t="str">
        <f t="shared" si="7"/>
        <v>4</v>
      </c>
      <c r="C26" s="55" t="str">
        <f t="shared" si="8"/>
        <v>nim0116</v>
      </c>
      <c r="D26" s="55" t="str">
        <f t="shared" si="9"/>
        <v>Home_box_nim_ocean brim02 (8)</v>
      </c>
      <c r="E26" s="55" t="str">
        <f t="shared" si="2"/>
        <v/>
      </c>
      <c r="F26" s="55" t="str">
        <f t="shared" si="3"/>
        <v/>
      </c>
      <c r="G26" s="55" t="str">
        <f t="shared" si="4"/>
        <v/>
      </c>
      <c r="H26" s="55" t="str">
        <f t="shared" si="5"/>
        <v/>
      </c>
      <c r="I26" s="80">
        <v>1</v>
      </c>
      <c r="J26" s="55" t="s">
        <v>352</v>
      </c>
      <c r="K26" s="55" t="s">
        <v>472</v>
      </c>
      <c r="L26" s="80">
        <v>40016</v>
      </c>
      <c r="M26" s="55" t="s">
        <v>726</v>
      </c>
      <c r="N26" s="55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6" t="s">
        <v>26</v>
      </c>
    </row>
    <row r="27" spans="1:15">
      <c r="A27" s="88" t="str">
        <f t="shared" si="6"/>
        <v>40017</v>
      </c>
      <c r="B27" s="80" t="str">
        <f t="shared" si="7"/>
        <v>4</v>
      </c>
      <c r="C27" s="55" t="str">
        <f t="shared" si="8"/>
        <v>nim0117</v>
      </c>
      <c r="D27" s="55" t="str">
        <f t="shared" si="9"/>
        <v>Home_box_nim_ocean brim01 (9)</v>
      </c>
      <c r="E27" s="55" t="str">
        <f t="shared" si="2"/>
        <v/>
      </c>
      <c r="F27" s="55" t="str">
        <f t="shared" si="3"/>
        <v/>
      </c>
      <c r="G27" s="55" t="str">
        <f t="shared" si="4"/>
        <v/>
      </c>
      <c r="H27" s="55" t="str">
        <f t="shared" si="5"/>
        <v/>
      </c>
      <c r="I27" s="80">
        <v>1</v>
      </c>
      <c r="J27" s="55" t="s">
        <v>353</v>
      </c>
      <c r="K27" s="55" t="s">
        <v>473</v>
      </c>
      <c r="L27" s="80">
        <v>40017</v>
      </c>
      <c r="M27" s="55" t="s">
        <v>727</v>
      </c>
      <c r="N27" s="55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6" t="s">
        <v>27</v>
      </c>
    </row>
    <row r="28" spans="1:15">
      <c r="A28" s="88" t="str">
        <f t="shared" si="6"/>
        <v>40018</v>
      </c>
      <c r="B28" s="80" t="str">
        <f t="shared" si="7"/>
        <v>4</v>
      </c>
      <c r="C28" s="55" t="str">
        <f t="shared" si="8"/>
        <v>nim0118</v>
      </c>
      <c r="D28" s="55" t="str">
        <f t="shared" si="9"/>
        <v>Home_box_nim_ocean brim02 (9)</v>
      </c>
      <c r="E28" s="55" t="str">
        <f t="shared" si="2"/>
        <v/>
      </c>
      <c r="F28" s="55" t="str">
        <f t="shared" si="3"/>
        <v/>
      </c>
      <c r="G28" s="55" t="str">
        <f t="shared" si="4"/>
        <v/>
      </c>
      <c r="H28" s="55" t="str">
        <f t="shared" si="5"/>
        <v/>
      </c>
      <c r="I28" s="80">
        <v>1</v>
      </c>
      <c r="J28" s="55" t="s">
        <v>354</v>
      </c>
      <c r="K28" s="55" t="s">
        <v>474</v>
      </c>
      <c r="L28" s="80">
        <v>40018</v>
      </c>
      <c r="M28" s="55" t="s">
        <v>728</v>
      </c>
      <c r="N28" s="55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6" t="s">
        <v>28</v>
      </c>
    </row>
    <row r="29" spans="1:15">
      <c r="A29" s="88" t="str">
        <f t="shared" si="6"/>
        <v>40019</v>
      </c>
      <c r="B29" s="80" t="str">
        <f t="shared" si="7"/>
        <v>4</v>
      </c>
      <c r="C29" s="55" t="str">
        <f t="shared" si="8"/>
        <v>nim0119</v>
      </c>
      <c r="D29" s="55" t="str">
        <f t="shared" si="9"/>
        <v>Home_box_nim_ocean brim01 (10)</v>
      </c>
      <c r="E29" s="55" t="str">
        <f t="shared" si="2"/>
        <v/>
      </c>
      <c r="F29" s="55" t="str">
        <f t="shared" si="3"/>
        <v/>
      </c>
      <c r="G29" s="55" t="str">
        <f t="shared" si="4"/>
        <v/>
      </c>
      <c r="H29" s="55" t="str">
        <f t="shared" si="5"/>
        <v/>
      </c>
      <c r="I29" s="80">
        <v>1</v>
      </c>
      <c r="J29" s="55" t="s">
        <v>355</v>
      </c>
      <c r="K29" s="55" t="s">
        <v>475</v>
      </c>
      <c r="L29" s="80">
        <v>40019</v>
      </c>
      <c r="M29" s="55" t="s">
        <v>729</v>
      </c>
      <c r="N29" s="55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6" t="s">
        <v>29</v>
      </c>
    </row>
    <row r="30" spans="1:15">
      <c r="A30" s="88" t="str">
        <f t="shared" si="6"/>
        <v>40020</v>
      </c>
      <c r="B30" s="80" t="str">
        <f t="shared" si="7"/>
        <v>4</v>
      </c>
      <c r="C30" s="55" t="str">
        <f t="shared" si="8"/>
        <v>nim0120</v>
      </c>
      <c r="D30" s="55" t="str">
        <f t="shared" si="9"/>
        <v>Home_box_nim_ocean brim02 (10)</v>
      </c>
      <c r="E30" s="55" t="str">
        <f t="shared" si="2"/>
        <v/>
      </c>
      <c r="F30" s="55" t="str">
        <f t="shared" si="3"/>
        <v/>
      </c>
      <c r="G30" s="55" t="str">
        <f t="shared" si="4"/>
        <v/>
      </c>
      <c r="H30" s="55" t="str">
        <f t="shared" si="5"/>
        <v/>
      </c>
      <c r="I30" s="80">
        <v>1</v>
      </c>
      <c r="J30" s="55" t="s">
        <v>356</v>
      </c>
      <c r="K30" s="55" t="s">
        <v>476</v>
      </c>
      <c r="L30" s="80">
        <v>40020</v>
      </c>
      <c r="M30" s="55" t="s">
        <v>730</v>
      </c>
      <c r="N30" s="55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6" t="s">
        <v>30</v>
      </c>
    </row>
    <row r="31" spans="1:15">
      <c r="A31" s="88" t="str">
        <f t="shared" si="6"/>
        <v>40021</v>
      </c>
      <c r="B31" s="80" t="str">
        <f t="shared" si="7"/>
        <v>4</v>
      </c>
      <c r="C31" s="55" t="str">
        <f t="shared" si="8"/>
        <v>nim0121</v>
      </c>
      <c r="D31" s="55" t="str">
        <f t="shared" si="9"/>
        <v>Home_box_nim_ocean brim01 (11)</v>
      </c>
      <c r="E31" s="55" t="str">
        <f t="shared" si="2"/>
        <v/>
      </c>
      <c r="F31" s="55" t="str">
        <f t="shared" si="3"/>
        <v/>
      </c>
      <c r="G31" s="55" t="str">
        <f t="shared" si="4"/>
        <v/>
      </c>
      <c r="H31" s="55" t="str">
        <f t="shared" si="5"/>
        <v/>
      </c>
      <c r="I31" s="80">
        <v>1</v>
      </c>
      <c r="J31" s="55" t="s">
        <v>357</v>
      </c>
      <c r="K31" s="55" t="s">
        <v>477</v>
      </c>
      <c r="L31" s="80">
        <v>40021</v>
      </c>
      <c r="M31" s="55" t="s">
        <v>731</v>
      </c>
      <c r="N31" s="55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6" t="s">
        <v>31</v>
      </c>
    </row>
    <row r="32" spans="1:15">
      <c r="A32" s="88" t="str">
        <f t="shared" si="6"/>
        <v>40022</v>
      </c>
      <c r="B32" s="80" t="str">
        <f t="shared" si="7"/>
        <v>4</v>
      </c>
      <c r="C32" s="55" t="str">
        <f t="shared" si="8"/>
        <v>nim0122</v>
      </c>
      <c r="D32" s="55" t="str">
        <f t="shared" si="9"/>
        <v>Home_box_nim_ocean brim02 (11)</v>
      </c>
      <c r="E32" s="55" t="str">
        <f t="shared" si="2"/>
        <v/>
      </c>
      <c r="F32" s="55" t="str">
        <f t="shared" si="3"/>
        <v/>
      </c>
      <c r="G32" s="55" t="str">
        <f t="shared" si="4"/>
        <v/>
      </c>
      <c r="H32" s="55" t="str">
        <f t="shared" si="5"/>
        <v/>
      </c>
      <c r="I32" s="80">
        <v>1</v>
      </c>
      <c r="J32" s="55" t="s">
        <v>358</v>
      </c>
      <c r="K32" s="55" t="s">
        <v>478</v>
      </c>
      <c r="L32" s="80">
        <v>40022</v>
      </c>
      <c r="M32" s="55" t="s">
        <v>732</v>
      </c>
      <c r="N32" s="55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6" t="s">
        <v>32</v>
      </c>
    </row>
    <row r="33" spans="1:15">
      <c r="A33" s="88" t="str">
        <f t="shared" si="6"/>
        <v>40023</v>
      </c>
      <c r="B33" s="80" t="str">
        <f t="shared" si="7"/>
        <v>4</v>
      </c>
      <c r="C33" s="55" t="str">
        <f t="shared" si="8"/>
        <v>nim0123</v>
      </c>
      <c r="D33" s="55" t="str">
        <f t="shared" si="9"/>
        <v>Home_box_nim_ocean brim01 (12)</v>
      </c>
      <c r="E33" s="55" t="str">
        <f t="shared" si="2"/>
        <v/>
      </c>
      <c r="F33" s="55" t="str">
        <f t="shared" si="3"/>
        <v/>
      </c>
      <c r="G33" s="55" t="str">
        <f t="shared" si="4"/>
        <v/>
      </c>
      <c r="H33" s="55" t="str">
        <f t="shared" si="5"/>
        <v/>
      </c>
      <c r="I33" s="80">
        <v>1</v>
      </c>
      <c r="J33" s="55" t="s">
        <v>359</v>
      </c>
      <c r="K33" s="55" t="s">
        <v>479</v>
      </c>
      <c r="L33" s="80">
        <v>40023</v>
      </c>
      <c r="M33" s="55" t="s">
        <v>733</v>
      </c>
      <c r="N33" s="55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6" t="s">
        <v>33</v>
      </c>
    </row>
    <row r="34" spans="1:15">
      <c r="A34" s="88" t="str">
        <f t="shared" si="6"/>
        <v>40024</v>
      </c>
      <c r="B34" s="80" t="str">
        <f t="shared" si="7"/>
        <v>4</v>
      </c>
      <c r="C34" s="55" t="str">
        <f t="shared" si="8"/>
        <v>nim0124</v>
      </c>
      <c r="D34" s="55" t="str">
        <f t="shared" si="9"/>
        <v>Home_box_nim_ocean brim02 (12)</v>
      </c>
      <c r="E34" s="55" t="str">
        <f t="shared" si="2"/>
        <v/>
      </c>
      <c r="F34" s="55" t="str">
        <f t="shared" si="3"/>
        <v/>
      </c>
      <c r="G34" s="55" t="str">
        <f t="shared" si="4"/>
        <v/>
      </c>
      <c r="H34" s="55" t="str">
        <f t="shared" si="5"/>
        <v/>
      </c>
      <c r="I34" s="80">
        <v>1</v>
      </c>
      <c r="J34" s="55" t="s">
        <v>332</v>
      </c>
      <c r="K34" s="55" t="s">
        <v>480</v>
      </c>
      <c r="L34" s="80">
        <v>40024</v>
      </c>
      <c r="M34" s="55" t="s">
        <v>734</v>
      </c>
      <c r="N34" s="55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6" t="s">
        <v>34</v>
      </c>
    </row>
    <row r="35" spans="1:15">
      <c r="A35" s="88" t="str">
        <f t="shared" si="6"/>
        <v>40025</v>
      </c>
      <c r="B35" s="80" t="str">
        <f t="shared" si="7"/>
        <v>4</v>
      </c>
      <c r="C35" s="55" t="str">
        <f t="shared" si="8"/>
        <v>nim0125</v>
      </c>
      <c r="D35" s="55" t="str">
        <f t="shared" si="9"/>
        <v>Home_box_nim_ocean brim01 (13)</v>
      </c>
      <c r="E35" s="55" t="str">
        <f t="shared" si="2"/>
        <v/>
      </c>
      <c r="F35" s="55" t="str">
        <f t="shared" si="3"/>
        <v/>
      </c>
      <c r="G35" s="55" t="str">
        <f t="shared" si="4"/>
        <v/>
      </c>
      <c r="H35" s="55" t="str">
        <f t="shared" si="5"/>
        <v/>
      </c>
      <c r="I35" s="80">
        <v>1</v>
      </c>
      <c r="J35" s="55" t="s">
        <v>360</v>
      </c>
      <c r="K35" s="55" t="s">
        <v>481</v>
      </c>
      <c r="L35" s="80">
        <v>40025</v>
      </c>
      <c r="M35" s="55" t="s">
        <v>735</v>
      </c>
      <c r="N35" s="55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6" t="s">
        <v>35</v>
      </c>
    </row>
    <row r="36" spans="1:15">
      <c r="A36" s="88" t="str">
        <f t="shared" si="6"/>
        <v>40026</v>
      </c>
      <c r="B36" s="80" t="str">
        <f t="shared" si="7"/>
        <v>4</v>
      </c>
      <c r="C36" s="55" t="str">
        <f t="shared" si="8"/>
        <v>nim0126</v>
      </c>
      <c r="D36" s="55" t="str">
        <f t="shared" si="9"/>
        <v>Home_box_nim_ocean brim02 (13)</v>
      </c>
      <c r="E36" s="55" t="str">
        <f t="shared" si="2"/>
        <v/>
      </c>
      <c r="F36" s="55" t="str">
        <f t="shared" si="3"/>
        <v/>
      </c>
      <c r="G36" s="55" t="str">
        <f t="shared" si="4"/>
        <v/>
      </c>
      <c r="H36" s="55" t="str">
        <f t="shared" si="5"/>
        <v/>
      </c>
      <c r="I36" s="80">
        <v>1</v>
      </c>
      <c r="J36" s="55" t="s">
        <v>361</v>
      </c>
      <c r="K36" s="55" t="s">
        <v>482</v>
      </c>
      <c r="L36" s="80">
        <v>40026</v>
      </c>
      <c r="M36" s="55" t="s">
        <v>736</v>
      </c>
      <c r="N36" s="55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6" t="s">
        <v>36</v>
      </c>
    </row>
    <row r="37" spans="1:15">
      <c r="A37" s="88" t="str">
        <f t="shared" si="6"/>
        <v>40027</v>
      </c>
      <c r="B37" s="80" t="str">
        <f t="shared" si="7"/>
        <v>4</v>
      </c>
      <c r="C37" s="55" t="str">
        <f t="shared" si="8"/>
        <v>nim0127</v>
      </c>
      <c r="D37" s="55" t="str">
        <f t="shared" si="9"/>
        <v>Home_box_nim_ocean brim01 (14)</v>
      </c>
      <c r="E37" s="55" t="str">
        <f t="shared" si="2"/>
        <v/>
      </c>
      <c r="F37" s="55" t="str">
        <f t="shared" si="3"/>
        <v/>
      </c>
      <c r="G37" s="55" t="str">
        <f t="shared" si="4"/>
        <v/>
      </c>
      <c r="H37" s="55" t="str">
        <f t="shared" si="5"/>
        <v/>
      </c>
      <c r="I37" s="80">
        <v>1</v>
      </c>
      <c r="J37" s="55" t="s">
        <v>362</v>
      </c>
      <c r="K37" s="55" t="s">
        <v>483</v>
      </c>
      <c r="L37" s="80">
        <v>40027</v>
      </c>
      <c r="M37" s="55" t="s">
        <v>737</v>
      </c>
      <c r="N37" s="55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6" t="s">
        <v>37</v>
      </c>
    </row>
    <row r="38" spans="1:15">
      <c r="A38" s="88" t="str">
        <f t="shared" si="6"/>
        <v>40028</v>
      </c>
      <c r="B38" s="80" t="str">
        <f t="shared" si="7"/>
        <v>4</v>
      </c>
      <c r="C38" s="55" t="str">
        <f t="shared" si="8"/>
        <v>nim0128</v>
      </c>
      <c r="D38" s="55" t="str">
        <f t="shared" si="9"/>
        <v>Home_box_nim_ocean brim02 (14)</v>
      </c>
      <c r="E38" s="55" t="str">
        <f t="shared" si="2"/>
        <v/>
      </c>
      <c r="F38" s="55" t="str">
        <f t="shared" si="3"/>
        <v/>
      </c>
      <c r="G38" s="55" t="str">
        <f t="shared" si="4"/>
        <v/>
      </c>
      <c r="H38" s="55" t="str">
        <f t="shared" si="5"/>
        <v/>
      </c>
      <c r="I38" s="80">
        <v>1</v>
      </c>
      <c r="J38" s="55" t="s">
        <v>363</v>
      </c>
      <c r="K38" s="55" t="s">
        <v>484</v>
      </c>
      <c r="L38" s="80">
        <v>40028</v>
      </c>
      <c r="M38" s="55" t="s">
        <v>738</v>
      </c>
      <c r="N38" s="55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6" t="s">
        <v>38</v>
      </c>
    </row>
    <row r="39" spans="1:15">
      <c r="A39" s="88" t="str">
        <f t="shared" si="6"/>
        <v>40029</v>
      </c>
      <c r="B39" s="80" t="str">
        <f t="shared" si="7"/>
        <v>4</v>
      </c>
      <c r="C39" s="55" t="str">
        <f t="shared" si="8"/>
        <v>nim0129</v>
      </c>
      <c r="D39" s="55" t="str">
        <f t="shared" si="9"/>
        <v>Home_box_nim_ocean brim01 (15)</v>
      </c>
      <c r="E39" s="55" t="str">
        <f t="shared" si="2"/>
        <v/>
      </c>
      <c r="F39" s="55" t="str">
        <f t="shared" si="3"/>
        <v/>
      </c>
      <c r="G39" s="55" t="str">
        <f t="shared" si="4"/>
        <v/>
      </c>
      <c r="H39" s="55" t="str">
        <f t="shared" si="5"/>
        <v/>
      </c>
      <c r="I39" s="80">
        <v>1</v>
      </c>
      <c r="J39" s="55" t="s">
        <v>364</v>
      </c>
      <c r="K39" s="55" t="s">
        <v>485</v>
      </c>
      <c r="L39" s="80">
        <v>40029</v>
      </c>
      <c r="M39" s="55" t="s">
        <v>739</v>
      </c>
      <c r="N39" s="55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6" t="s">
        <v>39</v>
      </c>
    </row>
    <row r="40" spans="1:15">
      <c r="A40" s="88" t="str">
        <f t="shared" si="6"/>
        <v>40030</v>
      </c>
      <c r="B40" s="80" t="str">
        <f t="shared" si="7"/>
        <v>4</v>
      </c>
      <c r="C40" s="55" t="str">
        <f t="shared" si="8"/>
        <v>nim0130</v>
      </c>
      <c r="D40" s="55" t="str">
        <f t="shared" si="9"/>
        <v>Home_box_nim_ocean brim02 (15)</v>
      </c>
      <c r="E40" s="55" t="str">
        <f t="shared" si="2"/>
        <v/>
      </c>
      <c r="F40" s="55" t="str">
        <f t="shared" si="3"/>
        <v/>
      </c>
      <c r="G40" s="55" t="str">
        <f t="shared" si="4"/>
        <v/>
      </c>
      <c r="H40" s="55" t="str">
        <f t="shared" si="5"/>
        <v/>
      </c>
      <c r="I40" s="80">
        <v>1</v>
      </c>
      <c r="J40" s="55" t="s">
        <v>365</v>
      </c>
      <c r="K40" s="55" t="s">
        <v>486</v>
      </c>
      <c r="L40" s="80">
        <v>40030</v>
      </c>
      <c r="M40" s="55" t="s">
        <v>740</v>
      </c>
      <c r="N40" s="55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6" t="s">
        <v>40</v>
      </c>
    </row>
    <row r="41" spans="1:15">
      <c r="A41" s="88" t="str">
        <f t="shared" si="6"/>
        <v>40031</v>
      </c>
      <c r="B41" s="80" t="str">
        <f t="shared" si="7"/>
        <v>4</v>
      </c>
      <c r="C41" s="55" t="str">
        <f t="shared" si="8"/>
        <v>nim0131</v>
      </c>
      <c r="D41" s="55" t="str">
        <f t="shared" si="9"/>
        <v>Home_box_nim_ocean brim01 (16)</v>
      </c>
      <c r="E41" s="55" t="str">
        <f t="shared" si="2"/>
        <v/>
      </c>
      <c r="F41" s="55" t="str">
        <f t="shared" si="3"/>
        <v/>
      </c>
      <c r="G41" s="55" t="str">
        <f t="shared" si="4"/>
        <v/>
      </c>
      <c r="H41" s="55" t="str">
        <f t="shared" si="5"/>
        <v/>
      </c>
      <c r="I41" s="80">
        <v>1</v>
      </c>
      <c r="J41" s="55" t="s">
        <v>366</v>
      </c>
      <c r="K41" s="55" t="s">
        <v>487</v>
      </c>
      <c r="L41" s="80">
        <v>40031</v>
      </c>
      <c r="M41" s="55" t="s">
        <v>741</v>
      </c>
      <c r="N41" s="55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6" t="s">
        <v>41</v>
      </c>
    </row>
    <row r="42" spans="1:15">
      <c r="A42" s="88" t="str">
        <f t="shared" si="6"/>
        <v>40032</v>
      </c>
      <c r="B42" s="80" t="str">
        <f t="shared" si="7"/>
        <v>4</v>
      </c>
      <c r="C42" s="55" t="str">
        <f t="shared" si="8"/>
        <v>nim0132</v>
      </c>
      <c r="D42" s="55" t="str">
        <f t="shared" si="9"/>
        <v>Home_box_nim_ocean brim02 (16)</v>
      </c>
      <c r="E42" s="55" t="str">
        <f t="shared" si="2"/>
        <v/>
      </c>
      <c r="F42" s="55" t="str">
        <f t="shared" si="3"/>
        <v/>
      </c>
      <c r="G42" s="55" t="str">
        <f t="shared" si="4"/>
        <v/>
      </c>
      <c r="H42" s="55" t="str">
        <f t="shared" si="5"/>
        <v/>
      </c>
      <c r="I42" s="80">
        <v>1</v>
      </c>
      <c r="J42" s="55" t="s">
        <v>367</v>
      </c>
      <c r="K42" s="55" t="s">
        <v>488</v>
      </c>
      <c r="L42" s="80">
        <v>40032</v>
      </c>
      <c r="M42" s="55" t="s">
        <v>742</v>
      </c>
      <c r="N42" s="55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6" t="s">
        <v>42</v>
      </c>
    </row>
    <row r="43" spans="1:15">
      <c r="A43" s="88" t="str">
        <f t="shared" si="6"/>
        <v>40033</v>
      </c>
      <c r="B43" s="80" t="str">
        <f t="shared" si="7"/>
        <v>4</v>
      </c>
      <c r="C43" s="55" t="str">
        <f t="shared" si="8"/>
        <v>nim0133</v>
      </c>
      <c r="D43" s="55" t="str">
        <f t="shared" si="9"/>
        <v>Home_box_nim_ocean brim01 (17)</v>
      </c>
      <c r="E43" s="55" t="str">
        <f t="shared" si="2"/>
        <v/>
      </c>
      <c r="F43" s="55" t="str">
        <f t="shared" si="3"/>
        <v/>
      </c>
      <c r="G43" s="55" t="str">
        <f t="shared" si="4"/>
        <v/>
      </c>
      <c r="H43" s="55" t="str">
        <f t="shared" si="5"/>
        <v/>
      </c>
      <c r="I43" s="80">
        <v>1</v>
      </c>
      <c r="J43" s="55" t="s">
        <v>368</v>
      </c>
      <c r="K43" s="55" t="s">
        <v>489</v>
      </c>
      <c r="L43" s="80">
        <v>40033</v>
      </c>
      <c r="M43" s="55" t="s">
        <v>743</v>
      </c>
      <c r="N43" s="55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6" t="s">
        <v>43</v>
      </c>
    </row>
    <row r="44" spans="1:15">
      <c r="A44" s="88" t="str">
        <f t="shared" si="6"/>
        <v>40034</v>
      </c>
      <c r="B44" s="80" t="str">
        <f t="shared" si="7"/>
        <v>4</v>
      </c>
      <c r="C44" s="55" t="str">
        <f t="shared" si="8"/>
        <v>nim0134</v>
      </c>
      <c r="D44" s="55" t="str">
        <f t="shared" si="9"/>
        <v>Home_box_nim_ocean brim02 (17)</v>
      </c>
      <c r="E44" s="55" t="str">
        <f t="shared" si="2"/>
        <v/>
      </c>
      <c r="F44" s="55" t="str">
        <f t="shared" si="3"/>
        <v/>
      </c>
      <c r="G44" s="55" t="str">
        <f t="shared" si="4"/>
        <v/>
      </c>
      <c r="H44" s="55" t="str">
        <f t="shared" si="5"/>
        <v/>
      </c>
      <c r="I44" s="80">
        <v>1</v>
      </c>
      <c r="J44" s="55" t="s">
        <v>369</v>
      </c>
      <c r="K44" s="55" t="s">
        <v>490</v>
      </c>
      <c r="L44" s="80">
        <v>40034</v>
      </c>
      <c r="M44" s="55" t="s">
        <v>744</v>
      </c>
      <c r="N44" s="55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6" t="s">
        <v>44</v>
      </c>
    </row>
    <row r="45" spans="1:15">
      <c r="A45" s="88" t="str">
        <f t="shared" si="6"/>
        <v>40035</v>
      </c>
      <c r="B45" s="80" t="str">
        <f t="shared" si="7"/>
        <v>4</v>
      </c>
      <c r="C45" s="55" t="str">
        <f t="shared" si="8"/>
        <v>nim0135</v>
      </c>
      <c r="D45" s="55" t="str">
        <f t="shared" si="9"/>
        <v>Home_box_nim_ocean brim01 (18)</v>
      </c>
      <c r="E45" s="55" t="str">
        <f t="shared" si="2"/>
        <v/>
      </c>
      <c r="F45" s="55" t="str">
        <f t="shared" si="3"/>
        <v/>
      </c>
      <c r="G45" s="55" t="str">
        <f t="shared" si="4"/>
        <v/>
      </c>
      <c r="H45" s="55" t="str">
        <f t="shared" si="5"/>
        <v/>
      </c>
      <c r="I45" s="80">
        <v>1</v>
      </c>
      <c r="J45" s="55" t="s">
        <v>370</v>
      </c>
      <c r="K45" s="55" t="s">
        <v>491</v>
      </c>
      <c r="L45" s="80">
        <v>40035</v>
      </c>
      <c r="M45" s="55" t="s">
        <v>745</v>
      </c>
      <c r="N45" s="55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6" t="s">
        <v>45</v>
      </c>
    </row>
    <row r="46" spans="1:15">
      <c r="A46" s="88" t="str">
        <f t="shared" si="6"/>
        <v>40036</v>
      </c>
      <c r="B46" s="80" t="str">
        <f t="shared" si="7"/>
        <v>4</v>
      </c>
      <c r="C46" s="55" t="str">
        <f t="shared" si="8"/>
        <v>nim0136</v>
      </c>
      <c r="D46" s="55" t="str">
        <f t="shared" si="9"/>
        <v>Home_box_nim_ocean brim02 (18)</v>
      </c>
      <c r="E46" s="55" t="str">
        <f t="shared" si="2"/>
        <v/>
      </c>
      <c r="F46" s="55" t="str">
        <f t="shared" si="3"/>
        <v/>
      </c>
      <c r="G46" s="55" t="str">
        <f t="shared" si="4"/>
        <v/>
      </c>
      <c r="H46" s="55" t="str">
        <f t="shared" si="5"/>
        <v/>
      </c>
      <c r="I46" s="80">
        <v>1</v>
      </c>
      <c r="J46" s="55" t="s">
        <v>371</v>
      </c>
      <c r="K46" s="55" t="s">
        <v>492</v>
      </c>
      <c r="L46" s="80">
        <v>40036</v>
      </c>
      <c r="M46" s="55" t="s">
        <v>746</v>
      </c>
      <c r="N46" s="55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6" t="s">
        <v>46</v>
      </c>
    </row>
    <row r="47" spans="1:15">
      <c r="A47" s="88" t="str">
        <f t="shared" si="6"/>
        <v>40037</v>
      </c>
      <c r="B47" s="80" t="str">
        <f t="shared" si="7"/>
        <v>4</v>
      </c>
      <c r="C47" s="55" t="str">
        <f t="shared" si="8"/>
        <v>nim0137</v>
      </c>
      <c r="D47" s="55" t="str">
        <f t="shared" si="9"/>
        <v>Home_box_nim_ocean brim01 (19)</v>
      </c>
      <c r="E47" s="55" t="str">
        <f t="shared" si="2"/>
        <v/>
      </c>
      <c r="F47" s="55" t="str">
        <f t="shared" si="3"/>
        <v/>
      </c>
      <c r="G47" s="55" t="str">
        <f t="shared" si="4"/>
        <v/>
      </c>
      <c r="H47" s="55" t="str">
        <f t="shared" si="5"/>
        <v/>
      </c>
      <c r="I47" s="80">
        <v>1</v>
      </c>
      <c r="J47" s="55" t="s">
        <v>372</v>
      </c>
      <c r="K47" s="55" t="s">
        <v>493</v>
      </c>
      <c r="L47" s="80">
        <v>40037</v>
      </c>
      <c r="M47" s="55" t="s">
        <v>747</v>
      </c>
      <c r="N47" s="55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6" t="s">
        <v>47</v>
      </c>
    </row>
    <row r="48" spans="1:15">
      <c r="A48" s="88" t="str">
        <f t="shared" si="6"/>
        <v>40038</v>
      </c>
      <c r="B48" s="80" t="str">
        <f t="shared" si="7"/>
        <v>4</v>
      </c>
      <c r="C48" s="55" t="str">
        <f t="shared" si="8"/>
        <v>nim0138</v>
      </c>
      <c r="D48" s="55" t="str">
        <f t="shared" si="9"/>
        <v>Home_box_nim_ocean brim02 (19)</v>
      </c>
      <c r="E48" s="55" t="str">
        <f t="shared" si="2"/>
        <v/>
      </c>
      <c r="F48" s="55" t="str">
        <f t="shared" si="3"/>
        <v/>
      </c>
      <c r="G48" s="55" t="str">
        <f t="shared" si="4"/>
        <v/>
      </c>
      <c r="H48" s="55" t="str">
        <f t="shared" si="5"/>
        <v/>
      </c>
      <c r="I48" s="80">
        <v>1</v>
      </c>
      <c r="J48" s="55" t="s">
        <v>373</v>
      </c>
      <c r="K48" s="55" t="s">
        <v>494</v>
      </c>
      <c r="L48" s="80">
        <v>40038</v>
      </c>
      <c r="M48" s="55" t="s">
        <v>748</v>
      </c>
      <c r="N48" s="55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6" t="s">
        <v>48</v>
      </c>
    </row>
    <row r="49" spans="1:15">
      <c r="A49" s="88" t="str">
        <f t="shared" si="6"/>
        <v>40039</v>
      </c>
      <c r="B49" s="80" t="str">
        <f t="shared" si="7"/>
        <v>4</v>
      </c>
      <c r="C49" s="55" t="str">
        <f t="shared" si="8"/>
        <v>nim0139</v>
      </c>
      <c r="D49" s="55" t="str">
        <f t="shared" si="9"/>
        <v>Home_box_nim_ocean brim01 (20)</v>
      </c>
      <c r="E49" s="55" t="str">
        <f t="shared" si="2"/>
        <v/>
      </c>
      <c r="F49" s="55" t="str">
        <f t="shared" si="3"/>
        <v/>
      </c>
      <c r="G49" s="55" t="str">
        <f t="shared" si="4"/>
        <v/>
      </c>
      <c r="H49" s="55" t="str">
        <f t="shared" si="5"/>
        <v/>
      </c>
      <c r="I49" s="80">
        <v>1</v>
      </c>
      <c r="J49" s="55" t="s">
        <v>374</v>
      </c>
      <c r="K49" s="55" t="s">
        <v>495</v>
      </c>
      <c r="L49" s="80">
        <v>40039</v>
      </c>
      <c r="M49" s="55" t="s">
        <v>749</v>
      </c>
      <c r="N49" s="55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6" t="s">
        <v>49</v>
      </c>
    </row>
    <row r="50" spans="1:15">
      <c r="A50" s="88" t="str">
        <f t="shared" si="6"/>
        <v>40040</v>
      </c>
      <c r="B50" s="80" t="str">
        <f t="shared" si="7"/>
        <v>4</v>
      </c>
      <c r="C50" s="55" t="str">
        <f t="shared" si="8"/>
        <v>nim0140</v>
      </c>
      <c r="D50" s="55" t="str">
        <f t="shared" si="9"/>
        <v>Home_box_nim_ocean brim02 (20)</v>
      </c>
      <c r="E50" s="55" t="str">
        <f t="shared" si="2"/>
        <v/>
      </c>
      <c r="F50" s="55" t="str">
        <f t="shared" si="3"/>
        <v/>
      </c>
      <c r="G50" s="55" t="str">
        <f t="shared" si="4"/>
        <v/>
      </c>
      <c r="H50" s="55" t="str">
        <f t="shared" si="5"/>
        <v/>
      </c>
      <c r="I50" s="80">
        <v>1</v>
      </c>
      <c r="J50" s="55" t="s">
        <v>375</v>
      </c>
      <c r="K50" s="55" t="s">
        <v>496</v>
      </c>
      <c r="L50" s="80">
        <v>40040</v>
      </c>
      <c r="M50" s="55" t="s">
        <v>750</v>
      </c>
      <c r="N50" s="55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6" t="s">
        <v>50</v>
      </c>
    </row>
    <row r="51" spans="1:15">
      <c r="A51" s="88" t="str">
        <f t="shared" si="6"/>
        <v>40041</v>
      </c>
      <c r="B51" s="80" t="str">
        <f t="shared" si="7"/>
        <v>4</v>
      </c>
      <c r="C51" s="55" t="str">
        <f t="shared" si="8"/>
        <v>nim0141</v>
      </c>
      <c r="D51" s="55" t="str">
        <f t="shared" si="9"/>
        <v>Home_box_nim_ocean brim01 (21)</v>
      </c>
      <c r="E51" s="55" t="str">
        <f t="shared" si="2"/>
        <v/>
      </c>
      <c r="F51" s="55" t="str">
        <f t="shared" si="3"/>
        <v/>
      </c>
      <c r="G51" s="55" t="str">
        <f t="shared" si="4"/>
        <v/>
      </c>
      <c r="H51" s="55" t="str">
        <f t="shared" si="5"/>
        <v/>
      </c>
      <c r="I51" s="80">
        <v>1</v>
      </c>
      <c r="J51" s="55" t="s">
        <v>376</v>
      </c>
      <c r="K51" s="55" t="s">
        <v>497</v>
      </c>
      <c r="L51" s="80">
        <v>40041</v>
      </c>
      <c r="M51" s="55" t="s">
        <v>751</v>
      </c>
      <c r="N51" s="55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6" t="s">
        <v>51</v>
      </c>
    </row>
    <row r="52" spans="1:15">
      <c r="A52" s="88" t="str">
        <f t="shared" si="6"/>
        <v>40042</v>
      </c>
      <c r="B52" s="80" t="str">
        <f t="shared" si="7"/>
        <v>4</v>
      </c>
      <c r="C52" s="55" t="str">
        <f t="shared" si="8"/>
        <v>nim0142</v>
      </c>
      <c r="D52" s="55" t="str">
        <f t="shared" si="9"/>
        <v>Home_box_nim_ocean brim02 (21)</v>
      </c>
      <c r="E52" s="55" t="str">
        <f t="shared" si="2"/>
        <v/>
      </c>
      <c r="F52" s="55" t="str">
        <f t="shared" si="3"/>
        <v/>
      </c>
      <c r="G52" s="55" t="str">
        <f t="shared" si="4"/>
        <v/>
      </c>
      <c r="H52" s="55" t="str">
        <f t="shared" si="5"/>
        <v/>
      </c>
      <c r="I52" s="80">
        <v>1</v>
      </c>
      <c r="J52" s="55" t="s">
        <v>377</v>
      </c>
      <c r="K52" s="55" t="s">
        <v>498</v>
      </c>
      <c r="L52" s="80">
        <v>40042</v>
      </c>
      <c r="M52" s="55" t="s">
        <v>752</v>
      </c>
      <c r="N52" s="55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6" t="s">
        <v>52</v>
      </c>
    </row>
    <row r="53" spans="1:15">
      <c r="A53" s="89" t="str">
        <f t="shared" si="6"/>
        <v>40043</v>
      </c>
      <c r="B53" s="81" t="str">
        <f t="shared" si="7"/>
        <v>4</v>
      </c>
      <c r="C53" s="57" t="str">
        <f t="shared" si="8"/>
        <v>nim0201</v>
      </c>
      <c r="D53" s="57" t="str">
        <f t="shared" si="9"/>
        <v>Home_box_nim_wonder woods01 (1)</v>
      </c>
      <c r="E53" s="57" t="str">
        <f t="shared" si="2"/>
        <v/>
      </c>
      <c r="F53" s="57" t="str">
        <f t="shared" si="3"/>
        <v/>
      </c>
      <c r="G53" s="57" t="str">
        <f t="shared" si="4"/>
        <v/>
      </c>
      <c r="H53" s="57" t="str">
        <f t="shared" si="5"/>
        <v/>
      </c>
      <c r="I53" s="81">
        <v>2</v>
      </c>
      <c r="J53" s="57" t="s">
        <v>1002</v>
      </c>
      <c r="K53" s="57" t="s">
        <v>499</v>
      </c>
      <c r="L53" s="81">
        <v>40043</v>
      </c>
      <c r="M53" s="57" t="s">
        <v>753</v>
      </c>
      <c r="N53" s="57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58" t="s">
        <v>53</v>
      </c>
    </row>
    <row r="54" spans="1:15">
      <c r="A54" s="89" t="str">
        <f t="shared" si="6"/>
        <v>40044</v>
      </c>
      <c r="B54" s="81" t="str">
        <f t="shared" si="7"/>
        <v>4</v>
      </c>
      <c r="C54" s="57" t="str">
        <f t="shared" si="8"/>
        <v>nim0202</v>
      </c>
      <c r="D54" s="57" t="str">
        <f t="shared" si="9"/>
        <v>Home_box_nim_wonder woods02 (1)</v>
      </c>
      <c r="E54" s="57" t="str">
        <f t="shared" si="2"/>
        <v/>
      </c>
      <c r="F54" s="57" t="str">
        <f t="shared" si="3"/>
        <v/>
      </c>
      <c r="G54" s="57" t="str">
        <f t="shared" si="4"/>
        <v/>
      </c>
      <c r="H54" s="57" t="str">
        <f t="shared" si="5"/>
        <v/>
      </c>
      <c r="I54" s="81">
        <v>2</v>
      </c>
      <c r="J54" s="57" t="s">
        <v>378</v>
      </c>
      <c r="K54" s="57" t="s">
        <v>500</v>
      </c>
      <c r="L54" s="81">
        <v>40044</v>
      </c>
      <c r="M54" s="57" t="s">
        <v>754</v>
      </c>
      <c r="N54" s="57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58" t="s">
        <v>54</v>
      </c>
    </row>
    <row r="55" spans="1:15">
      <c r="A55" s="89" t="str">
        <f t="shared" si="6"/>
        <v>40045</v>
      </c>
      <c r="B55" s="81" t="str">
        <f t="shared" si="7"/>
        <v>4</v>
      </c>
      <c r="C55" s="57" t="str">
        <f t="shared" si="8"/>
        <v>nim0203</v>
      </c>
      <c r="D55" s="57" t="str">
        <f t="shared" si="9"/>
        <v>Home_box_nim_wonder woods01 (2)</v>
      </c>
      <c r="E55" s="57" t="str">
        <f t="shared" si="2"/>
        <v/>
      </c>
      <c r="F55" s="57" t="str">
        <f t="shared" si="3"/>
        <v/>
      </c>
      <c r="G55" s="57" t="str">
        <f t="shared" si="4"/>
        <v/>
      </c>
      <c r="H55" s="57" t="str">
        <f t="shared" si="5"/>
        <v/>
      </c>
      <c r="I55" s="81">
        <v>2</v>
      </c>
      <c r="J55" s="57" t="s">
        <v>333</v>
      </c>
      <c r="K55" s="57" t="s">
        <v>501</v>
      </c>
      <c r="L55" s="81">
        <v>40045</v>
      </c>
      <c r="M55" s="57" t="s">
        <v>755</v>
      </c>
      <c r="N55" s="57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58" t="s">
        <v>55</v>
      </c>
    </row>
    <row r="56" spans="1:15">
      <c r="A56" s="89" t="str">
        <f t="shared" si="6"/>
        <v>40046</v>
      </c>
      <c r="B56" s="81" t="str">
        <f t="shared" si="7"/>
        <v>4</v>
      </c>
      <c r="C56" s="57" t="str">
        <f t="shared" si="8"/>
        <v>nim0204</v>
      </c>
      <c r="D56" s="57" t="str">
        <f t="shared" si="9"/>
        <v>Home_box_nim_wonder woods02 (2)</v>
      </c>
      <c r="E56" s="57" t="str">
        <f t="shared" si="2"/>
        <v/>
      </c>
      <c r="F56" s="57" t="str">
        <f t="shared" si="3"/>
        <v/>
      </c>
      <c r="G56" s="57" t="str">
        <f t="shared" si="4"/>
        <v/>
      </c>
      <c r="H56" s="57" t="str">
        <f t="shared" si="5"/>
        <v/>
      </c>
      <c r="I56" s="81">
        <v>2</v>
      </c>
      <c r="J56" s="57" t="s">
        <v>379</v>
      </c>
      <c r="K56" s="57" t="s">
        <v>502</v>
      </c>
      <c r="L56" s="81">
        <v>40046</v>
      </c>
      <c r="M56" s="57" t="s">
        <v>756</v>
      </c>
      <c r="N56" s="57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58" t="s">
        <v>56</v>
      </c>
    </row>
    <row r="57" spans="1:15">
      <c r="A57" s="89" t="str">
        <f t="shared" si="6"/>
        <v>40047</v>
      </c>
      <c r="B57" s="81" t="str">
        <f t="shared" si="7"/>
        <v>4</v>
      </c>
      <c r="C57" s="57" t="str">
        <f t="shared" si="8"/>
        <v>nim0205</v>
      </c>
      <c r="D57" s="57" t="str">
        <f t="shared" si="9"/>
        <v>Home_box_nim_wonder woods01 (3)</v>
      </c>
      <c r="E57" s="57" t="str">
        <f t="shared" si="2"/>
        <v/>
      </c>
      <c r="F57" s="57" t="str">
        <f t="shared" si="3"/>
        <v/>
      </c>
      <c r="G57" s="57" t="str">
        <f t="shared" si="4"/>
        <v/>
      </c>
      <c r="H57" s="57" t="str">
        <f t="shared" si="5"/>
        <v/>
      </c>
      <c r="I57" s="81">
        <v>2</v>
      </c>
      <c r="J57" s="57" t="s">
        <v>398</v>
      </c>
      <c r="K57" s="57" t="s">
        <v>503</v>
      </c>
      <c r="L57" s="81">
        <v>40047</v>
      </c>
      <c r="M57" s="57" t="s">
        <v>757</v>
      </c>
      <c r="N57" s="57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58" t="s">
        <v>57</v>
      </c>
    </row>
    <row r="58" spans="1:15">
      <c r="A58" s="89" t="str">
        <f t="shared" si="6"/>
        <v>40048</v>
      </c>
      <c r="B58" s="81" t="str">
        <f t="shared" si="7"/>
        <v>4</v>
      </c>
      <c r="C58" s="57" t="str">
        <f t="shared" si="8"/>
        <v>nim0206</v>
      </c>
      <c r="D58" s="57" t="str">
        <f t="shared" si="9"/>
        <v>Home_box_nim_wonder woods02 (3)</v>
      </c>
      <c r="E58" s="57" t="str">
        <f t="shared" si="2"/>
        <v/>
      </c>
      <c r="F58" s="57" t="str">
        <f t="shared" si="3"/>
        <v/>
      </c>
      <c r="G58" s="57" t="str">
        <f t="shared" si="4"/>
        <v/>
      </c>
      <c r="H58" s="57" t="str">
        <f t="shared" si="5"/>
        <v/>
      </c>
      <c r="I58" s="81">
        <v>2</v>
      </c>
      <c r="J58" s="57" t="s">
        <v>335</v>
      </c>
      <c r="K58" s="57" t="s">
        <v>504</v>
      </c>
      <c r="L58" s="81">
        <v>40048</v>
      </c>
      <c r="M58" s="57" t="s">
        <v>758</v>
      </c>
      <c r="N58" s="57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58" t="s">
        <v>58</v>
      </c>
    </row>
    <row r="59" spans="1:15">
      <c r="A59" s="89" t="str">
        <f t="shared" si="6"/>
        <v>40049</v>
      </c>
      <c r="B59" s="81" t="str">
        <f t="shared" si="7"/>
        <v>4</v>
      </c>
      <c r="C59" s="57" t="str">
        <f t="shared" si="8"/>
        <v>nim0207</v>
      </c>
      <c r="D59" s="57" t="str">
        <f t="shared" si="9"/>
        <v>Home_box_nim_wonder woods01 (4)</v>
      </c>
      <c r="E59" s="57" t="str">
        <f t="shared" si="2"/>
        <v/>
      </c>
      <c r="F59" s="57" t="str">
        <f t="shared" si="3"/>
        <v/>
      </c>
      <c r="G59" s="57" t="str">
        <f t="shared" si="4"/>
        <v/>
      </c>
      <c r="H59" s="57" t="str">
        <f t="shared" si="5"/>
        <v/>
      </c>
      <c r="I59" s="81">
        <v>2</v>
      </c>
      <c r="J59" s="57" t="s">
        <v>400</v>
      </c>
      <c r="K59" s="57" t="s">
        <v>505</v>
      </c>
      <c r="L59" s="81">
        <v>40049</v>
      </c>
      <c r="M59" s="57" t="s">
        <v>759</v>
      </c>
      <c r="N59" s="57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58" t="s">
        <v>59</v>
      </c>
    </row>
    <row r="60" spans="1:15">
      <c r="A60" s="89" t="str">
        <f t="shared" si="6"/>
        <v>40050</v>
      </c>
      <c r="B60" s="81" t="str">
        <f t="shared" si="7"/>
        <v>4</v>
      </c>
      <c r="C60" s="57" t="str">
        <f t="shared" si="8"/>
        <v>nim0208</v>
      </c>
      <c r="D60" s="57" t="str">
        <f t="shared" si="9"/>
        <v>Home_box_nim_wonder woods02 (4)</v>
      </c>
      <c r="E60" s="57" t="str">
        <f t="shared" si="2"/>
        <v/>
      </c>
      <c r="F60" s="57" t="str">
        <f t="shared" si="3"/>
        <v/>
      </c>
      <c r="G60" s="57" t="str">
        <f t="shared" si="4"/>
        <v/>
      </c>
      <c r="H60" s="57" t="str">
        <f t="shared" si="5"/>
        <v/>
      </c>
      <c r="I60" s="81">
        <v>2</v>
      </c>
      <c r="J60" s="57" t="s">
        <v>380</v>
      </c>
      <c r="K60" s="57" t="s">
        <v>506</v>
      </c>
      <c r="L60" s="81">
        <v>40050</v>
      </c>
      <c r="M60" s="57" t="s">
        <v>760</v>
      </c>
      <c r="N60" s="57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58" t="s">
        <v>60</v>
      </c>
    </row>
    <row r="61" spans="1:15">
      <c r="A61" s="89" t="str">
        <f t="shared" si="6"/>
        <v>40051</v>
      </c>
      <c r="B61" s="81" t="str">
        <f t="shared" si="7"/>
        <v>4</v>
      </c>
      <c r="C61" s="57" t="str">
        <f t="shared" si="8"/>
        <v>nim0209</v>
      </c>
      <c r="D61" s="57" t="str">
        <f t="shared" si="9"/>
        <v>Home_box_nim_wonder woods01 (5)</v>
      </c>
      <c r="E61" s="57" t="str">
        <f t="shared" si="2"/>
        <v/>
      </c>
      <c r="F61" s="57" t="str">
        <f t="shared" si="3"/>
        <v/>
      </c>
      <c r="G61" s="57" t="str">
        <f t="shared" si="4"/>
        <v/>
      </c>
      <c r="H61" s="57" t="str">
        <f t="shared" si="5"/>
        <v/>
      </c>
      <c r="I61" s="81">
        <v>2</v>
      </c>
      <c r="J61" s="57" t="s">
        <v>402</v>
      </c>
      <c r="K61" s="57" t="s">
        <v>507</v>
      </c>
      <c r="L61" s="81">
        <v>40051</v>
      </c>
      <c r="M61" s="57" t="s">
        <v>761</v>
      </c>
      <c r="N61" s="57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58" t="s">
        <v>61</v>
      </c>
    </row>
    <row r="62" spans="1:15">
      <c r="A62" s="89" t="str">
        <f t="shared" si="6"/>
        <v>40052</v>
      </c>
      <c r="B62" s="81" t="str">
        <f t="shared" si="7"/>
        <v>4</v>
      </c>
      <c r="C62" s="57" t="str">
        <f t="shared" si="8"/>
        <v>nim0210</v>
      </c>
      <c r="D62" s="57" t="str">
        <f t="shared" si="9"/>
        <v>Home_box_nim_wonder woods02 (5)</v>
      </c>
      <c r="E62" s="57" t="str">
        <f t="shared" si="2"/>
        <v/>
      </c>
      <c r="F62" s="57" t="str">
        <f t="shared" si="3"/>
        <v/>
      </c>
      <c r="G62" s="57" t="str">
        <f t="shared" si="4"/>
        <v/>
      </c>
      <c r="H62" s="57" t="str">
        <f t="shared" si="5"/>
        <v/>
      </c>
      <c r="I62" s="81">
        <v>2</v>
      </c>
      <c r="J62" s="57" t="s">
        <v>381</v>
      </c>
      <c r="K62" s="57" t="s">
        <v>508</v>
      </c>
      <c r="L62" s="81">
        <v>40052</v>
      </c>
      <c r="M62" s="57" t="s">
        <v>762</v>
      </c>
      <c r="N62" s="57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58" t="s">
        <v>62</v>
      </c>
    </row>
    <row r="63" spans="1:15">
      <c r="A63" s="89" t="str">
        <f t="shared" si="6"/>
        <v>40053</v>
      </c>
      <c r="B63" s="81" t="str">
        <f t="shared" si="7"/>
        <v>4</v>
      </c>
      <c r="C63" s="57" t="str">
        <f t="shared" si="8"/>
        <v>nim0211</v>
      </c>
      <c r="D63" s="57" t="str">
        <f t="shared" si="9"/>
        <v>Home_box_nim_wonder woods01 (6)</v>
      </c>
      <c r="E63" s="57" t="str">
        <f t="shared" si="2"/>
        <v/>
      </c>
      <c r="F63" s="57" t="str">
        <f t="shared" si="3"/>
        <v/>
      </c>
      <c r="G63" s="57" t="str">
        <f t="shared" si="4"/>
        <v/>
      </c>
      <c r="H63" s="57" t="str">
        <f t="shared" si="5"/>
        <v/>
      </c>
      <c r="I63" s="81">
        <v>2</v>
      </c>
      <c r="J63" s="57" t="s">
        <v>404</v>
      </c>
      <c r="K63" s="57" t="s">
        <v>509</v>
      </c>
      <c r="L63" s="81">
        <v>40053</v>
      </c>
      <c r="M63" s="57" t="s">
        <v>763</v>
      </c>
      <c r="N63" s="57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58" t="s">
        <v>63</v>
      </c>
    </row>
    <row r="64" spans="1:15">
      <c r="A64" s="89" t="str">
        <f t="shared" si="6"/>
        <v>40054</v>
      </c>
      <c r="B64" s="81" t="str">
        <f t="shared" si="7"/>
        <v>4</v>
      </c>
      <c r="C64" s="57" t="str">
        <f t="shared" si="8"/>
        <v>nim0212</v>
      </c>
      <c r="D64" s="57" t="str">
        <f t="shared" si="9"/>
        <v>Home_box_nim_wonder woods02 (6)</v>
      </c>
      <c r="E64" s="57" t="str">
        <f t="shared" si="2"/>
        <v/>
      </c>
      <c r="F64" s="57" t="str">
        <f t="shared" si="3"/>
        <v/>
      </c>
      <c r="G64" s="57" t="str">
        <f t="shared" si="4"/>
        <v/>
      </c>
      <c r="H64" s="57" t="str">
        <f t="shared" si="5"/>
        <v/>
      </c>
      <c r="I64" s="81">
        <v>2</v>
      </c>
      <c r="J64" s="57" t="s">
        <v>382</v>
      </c>
      <c r="K64" s="57" t="s">
        <v>510</v>
      </c>
      <c r="L64" s="81">
        <v>40054</v>
      </c>
      <c r="M64" s="57" t="s">
        <v>764</v>
      </c>
      <c r="N64" s="57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58" t="s">
        <v>64</v>
      </c>
    </row>
    <row r="65" spans="1:15">
      <c r="A65" s="89" t="str">
        <f t="shared" si="6"/>
        <v>40055</v>
      </c>
      <c r="B65" s="81" t="str">
        <f t="shared" si="7"/>
        <v>4</v>
      </c>
      <c r="C65" s="57" t="str">
        <f t="shared" si="8"/>
        <v>nim0213</v>
      </c>
      <c r="D65" s="57" t="str">
        <f t="shared" si="9"/>
        <v>Home_box_nim_wonder woods01 (7)</v>
      </c>
      <c r="E65" s="57" t="str">
        <f t="shared" si="2"/>
        <v/>
      </c>
      <c r="F65" s="57" t="str">
        <f t="shared" si="3"/>
        <v/>
      </c>
      <c r="G65" s="57" t="str">
        <f t="shared" si="4"/>
        <v/>
      </c>
      <c r="H65" s="57" t="str">
        <f t="shared" si="5"/>
        <v/>
      </c>
      <c r="I65" s="81">
        <v>2</v>
      </c>
      <c r="J65" s="57" t="s">
        <v>406</v>
      </c>
      <c r="K65" s="57" t="s">
        <v>511</v>
      </c>
      <c r="L65" s="81">
        <v>40055</v>
      </c>
      <c r="M65" s="57" t="s">
        <v>765</v>
      </c>
      <c r="N65" s="57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58" t="s">
        <v>65</v>
      </c>
    </row>
    <row r="66" spans="1:15">
      <c r="A66" s="89" t="str">
        <f t="shared" si="6"/>
        <v>40056</v>
      </c>
      <c r="B66" s="81" t="str">
        <f t="shared" si="7"/>
        <v>4</v>
      </c>
      <c r="C66" s="57" t="str">
        <f t="shared" si="8"/>
        <v>nim0214</v>
      </c>
      <c r="D66" s="57" t="str">
        <f t="shared" si="9"/>
        <v>Home_box_nim_wonder woods02 (7)</v>
      </c>
      <c r="E66" s="57" t="str">
        <f t="shared" si="2"/>
        <v/>
      </c>
      <c r="F66" s="57" t="str">
        <f t="shared" si="3"/>
        <v/>
      </c>
      <c r="G66" s="57" t="str">
        <f t="shared" si="4"/>
        <v/>
      </c>
      <c r="H66" s="57" t="str">
        <f t="shared" si="5"/>
        <v/>
      </c>
      <c r="I66" s="81">
        <v>2</v>
      </c>
      <c r="J66" s="57" t="s">
        <v>383</v>
      </c>
      <c r="K66" s="57" t="s">
        <v>512</v>
      </c>
      <c r="L66" s="81">
        <v>40056</v>
      </c>
      <c r="M66" s="57" t="s">
        <v>766</v>
      </c>
      <c r="N66" s="57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58" t="s">
        <v>66</v>
      </c>
    </row>
    <row r="67" spans="1:15">
      <c r="A67" s="89" t="str">
        <f t="shared" si="6"/>
        <v>40057</v>
      </c>
      <c r="B67" s="81" t="str">
        <f t="shared" si="7"/>
        <v>4</v>
      </c>
      <c r="C67" s="57" t="str">
        <f t="shared" si="8"/>
        <v>nim0215</v>
      </c>
      <c r="D67" s="57" t="str">
        <f t="shared" si="9"/>
        <v>Home_box_nim_wonder woods01 (8)</v>
      </c>
      <c r="E67" s="57" t="str">
        <f t="shared" si="2"/>
        <v/>
      </c>
      <c r="F67" s="57" t="str">
        <f t="shared" si="3"/>
        <v/>
      </c>
      <c r="G67" s="57" t="str">
        <f t="shared" si="4"/>
        <v/>
      </c>
      <c r="H67" s="57" t="str">
        <f t="shared" si="5"/>
        <v/>
      </c>
      <c r="I67" s="81">
        <v>2</v>
      </c>
      <c r="J67" s="57" t="s">
        <v>408</v>
      </c>
      <c r="K67" s="57" t="s">
        <v>513</v>
      </c>
      <c r="L67" s="81">
        <v>40057</v>
      </c>
      <c r="M67" s="57" t="s">
        <v>767</v>
      </c>
      <c r="N67" s="57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58" t="s">
        <v>67</v>
      </c>
    </row>
    <row r="68" spans="1:15">
      <c r="A68" s="89" t="str">
        <f t="shared" si="6"/>
        <v>40058</v>
      </c>
      <c r="B68" s="81" t="str">
        <f t="shared" si="7"/>
        <v>4</v>
      </c>
      <c r="C68" s="57" t="str">
        <f t="shared" si="8"/>
        <v>nim0216</v>
      </c>
      <c r="D68" s="57" t="str">
        <f t="shared" si="9"/>
        <v>Home_box_nim_wonder woods02 (8)</v>
      </c>
      <c r="E68" s="57" t="str">
        <f t="shared" si="2"/>
        <v/>
      </c>
      <c r="F68" s="57" t="str">
        <f t="shared" si="3"/>
        <v/>
      </c>
      <c r="G68" s="57" t="str">
        <f t="shared" si="4"/>
        <v/>
      </c>
      <c r="H68" s="57" t="str">
        <f t="shared" si="5"/>
        <v/>
      </c>
      <c r="I68" s="81">
        <v>2</v>
      </c>
      <c r="J68" s="57" t="s">
        <v>384</v>
      </c>
      <c r="K68" s="57" t="s">
        <v>514</v>
      </c>
      <c r="L68" s="81">
        <v>40058</v>
      </c>
      <c r="M68" s="57" t="s">
        <v>768</v>
      </c>
      <c r="N68" s="57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58" t="s">
        <v>68</v>
      </c>
    </row>
    <row r="69" spans="1:15">
      <c r="A69" s="89" t="str">
        <f t="shared" si="6"/>
        <v>40059</v>
      </c>
      <c r="B69" s="81" t="str">
        <f t="shared" si="7"/>
        <v>4</v>
      </c>
      <c r="C69" s="57" t="str">
        <f t="shared" si="8"/>
        <v>nim0217</v>
      </c>
      <c r="D69" s="57" t="str">
        <f t="shared" si="9"/>
        <v>Home_box_nim_wonder woods01 (9)</v>
      </c>
      <c r="E69" s="57" t="str">
        <f t="shared" si="2"/>
        <v/>
      </c>
      <c r="F69" s="57" t="str">
        <f t="shared" si="3"/>
        <v/>
      </c>
      <c r="G69" s="57" t="str">
        <f t="shared" si="4"/>
        <v/>
      </c>
      <c r="H69" s="57" t="str">
        <f t="shared" si="5"/>
        <v/>
      </c>
      <c r="I69" s="81">
        <v>2</v>
      </c>
      <c r="J69" s="57" t="s">
        <v>410</v>
      </c>
      <c r="K69" s="57" t="s">
        <v>515</v>
      </c>
      <c r="L69" s="81">
        <v>40059</v>
      </c>
      <c r="M69" s="57" t="s">
        <v>769</v>
      </c>
      <c r="N69" s="57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58" t="s">
        <v>69</v>
      </c>
    </row>
    <row r="70" spans="1:15">
      <c r="A70" s="89" t="str">
        <f t="shared" si="6"/>
        <v>40060</v>
      </c>
      <c r="B70" s="81" t="str">
        <f t="shared" si="7"/>
        <v>4</v>
      </c>
      <c r="C70" s="57" t="str">
        <f t="shared" si="8"/>
        <v>nim0218</v>
      </c>
      <c r="D70" s="57" t="str">
        <f t="shared" si="9"/>
        <v>Home_box_nim_wonder woods02 (9)</v>
      </c>
      <c r="E70" s="57" t="str">
        <f t="shared" si="2"/>
        <v/>
      </c>
      <c r="F70" s="57" t="str">
        <f t="shared" si="3"/>
        <v/>
      </c>
      <c r="G70" s="57" t="str">
        <f t="shared" si="4"/>
        <v/>
      </c>
      <c r="H70" s="57" t="str">
        <f t="shared" si="5"/>
        <v/>
      </c>
      <c r="I70" s="81">
        <v>2</v>
      </c>
      <c r="J70" s="57" t="s">
        <v>385</v>
      </c>
      <c r="K70" s="57" t="s">
        <v>516</v>
      </c>
      <c r="L70" s="81">
        <v>40060</v>
      </c>
      <c r="M70" s="57" t="s">
        <v>770</v>
      </c>
      <c r="N70" s="57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58" t="s">
        <v>70</v>
      </c>
    </row>
    <row r="71" spans="1:15">
      <c r="A71" s="89" t="str">
        <f t="shared" si="6"/>
        <v>40061</v>
      </c>
      <c r="B71" s="81" t="str">
        <f t="shared" si="7"/>
        <v>4</v>
      </c>
      <c r="C71" s="57" t="str">
        <f t="shared" si="8"/>
        <v>nim0219</v>
      </c>
      <c r="D71" s="57" t="str">
        <f t="shared" si="9"/>
        <v>Home_box_nim_wonder woods01 (10)</v>
      </c>
      <c r="E71" s="57" t="str">
        <f t="shared" si="2"/>
        <v/>
      </c>
      <c r="F71" s="57" t="str">
        <f t="shared" si="3"/>
        <v/>
      </c>
      <c r="G71" s="57" t="str">
        <f t="shared" si="4"/>
        <v/>
      </c>
      <c r="H71" s="57" t="str">
        <f t="shared" si="5"/>
        <v/>
      </c>
      <c r="I71" s="81">
        <v>2</v>
      </c>
      <c r="J71" s="57" t="s">
        <v>412</v>
      </c>
      <c r="K71" s="57" t="s">
        <v>517</v>
      </c>
      <c r="L71" s="81">
        <v>40061</v>
      </c>
      <c r="M71" s="57" t="s">
        <v>771</v>
      </c>
      <c r="N71" s="57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58" t="s">
        <v>71</v>
      </c>
    </row>
    <row r="72" spans="1:15">
      <c r="A72" s="89" t="str">
        <f t="shared" si="6"/>
        <v>40062</v>
      </c>
      <c r="B72" s="81" t="str">
        <f t="shared" si="7"/>
        <v>4</v>
      </c>
      <c r="C72" s="57" t="str">
        <f t="shared" si="8"/>
        <v>nim0220</v>
      </c>
      <c r="D72" s="57" t="str">
        <f t="shared" si="9"/>
        <v>Home_box_nim_wonder woods02 (10)</v>
      </c>
      <c r="E72" s="57" t="str">
        <f t="shared" si="2"/>
        <v/>
      </c>
      <c r="F72" s="57" t="str">
        <f t="shared" si="3"/>
        <v/>
      </c>
      <c r="G72" s="57" t="str">
        <f t="shared" si="4"/>
        <v/>
      </c>
      <c r="H72" s="57" t="str">
        <f t="shared" si="5"/>
        <v/>
      </c>
      <c r="I72" s="81">
        <v>2</v>
      </c>
      <c r="J72" s="57" t="s">
        <v>386</v>
      </c>
      <c r="K72" s="57" t="s">
        <v>518</v>
      </c>
      <c r="L72" s="81">
        <v>40062</v>
      </c>
      <c r="M72" s="57" t="s">
        <v>772</v>
      </c>
      <c r="N72" s="57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58" t="s">
        <v>72</v>
      </c>
    </row>
    <row r="73" spans="1:15">
      <c r="A73" s="89" t="str">
        <f t="shared" si="6"/>
        <v>40063</v>
      </c>
      <c r="B73" s="81" t="str">
        <f t="shared" si="7"/>
        <v>4</v>
      </c>
      <c r="C73" s="57" t="str">
        <f t="shared" si="8"/>
        <v>nim0221</v>
      </c>
      <c r="D73" s="57" t="str">
        <f t="shared" si="9"/>
        <v>Home_box_nim_wonder woods01 (11)</v>
      </c>
      <c r="E73" s="57" t="str">
        <f t="shared" si="2"/>
        <v/>
      </c>
      <c r="F73" s="57" t="str">
        <f t="shared" si="3"/>
        <v/>
      </c>
      <c r="G73" s="57" t="str">
        <f t="shared" si="4"/>
        <v/>
      </c>
      <c r="H73" s="57" t="str">
        <f t="shared" si="5"/>
        <v/>
      </c>
      <c r="I73" s="81">
        <v>2</v>
      </c>
      <c r="J73" s="57" t="s">
        <v>414</v>
      </c>
      <c r="K73" s="57" t="s">
        <v>519</v>
      </c>
      <c r="L73" s="81">
        <v>40063</v>
      </c>
      <c r="M73" s="57" t="s">
        <v>773</v>
      </c>
      <c r="N73" s="57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58" t="s">
        <v>73</v>
      </c>
    </row>
    <row r="74" spans="1:15">
      <c r="A74" s="89" t="str">
        <f t="shared" si="6"/>
        <v>40064</v>
      </c>
      <c r="B74" s="81" t="str">
        <f t="shared" si="7"/>
        <v>4</v>
      </c>
      <c r="C74" s="57" t="str">
        <f t="shared" si="8"/>
        <v>nim0222</v>
      </c>
      <c r="D74" s="57" t="str">
        <f t="shared" si="9"/>
        <v>Home_box_nim_wonder woods02 (11)</v>
      </c>
      <c r="E74" s="57" t="str">
        <f t="shared" si="2"/>
        <v/>
      </c>
      <c r="F74" s="57" t="str">
        <f t="shared" si="3"/>
        <v/>
      </c>
      <c r="G74" s="57" t="str">
        <f t="shared" si="4"/>
        <v/>
      </c>
      <c r="H74" s="57" t="str">
        <f t="shared" si="5"/>
        <v/>
      </c>
      <c r="I74" s="81">
        <v>2</v>
      </c>
      <c r="J74" s="57" t="s">
        <v>387</v>
      </c>
      <c r="K74" s="57" t="s">
        <v>520</v>
      </c>
      <c r="L74" s="81">
        <v>40064</v>
      </c>
      <c r="M74" s="57" t="s">
        <v>774</v>
      </c>
      <c r="N74" s="57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58" t="s">
        <v>74</v>
      </c>
    </row>
    <row r="75" spans="1:15">
      <c r="A75" s="89" t="str">
        <f t="shared" si="6"/>
        <v>40065</v>
      </c>
      <c r="B75" s="81" t="str">
        <f t="shared" si="7"/>
        <v>4</v>
      </c>
      <c r="C75" s="57" t="str">
        <f t="shared" si="8"/>
        <v>nim0223</v>
      </c>
      <c r="D75" s="57" t="str">
        <f t="shared" si="9"/>
        <v>Home_box_nim_wonder woods01 (12)</v>
      </c>
      <c r="E75" s="57" t="str">
        <f t="shared" ref="E75:E136" si="11">MID(O75, FIND("Icon=""", O75) +6, FIND(""" StoryBg=",O75) - FIND("Icon=""", O75) - 6)</f>
        <v/>
      </c>
      <c r="F75" s="57" t="str">
        <f t="shared" ref="F75:F136" si="12">MID(O75, FIND("StoryBg=""", O75) +9, FIND(""" AudioId=",O75) - FIND("StoryBg=""", O75) - 9)</f>
        <v/>
      </c>
      <c r="G75" s="57" t="str">
        <f t="shared" ref="G75:G136" si="13">MID(O75, FIND("AudioId=""", O75) +9, FIND(""" Description=",O75) - FIND("AudioId=""", O75) - 9)</f>
        <v/>
      </c>
      <c r="H75" s="57" t="str">
        <f t="shared" ref="H75:H136" si="14">MID(O75, FIND("Description=""", O75) +13,FIND("""/&gt;",O75)-FIND("Description=""", O75)-13)</f>
        <v/>
      </c>
      <c r="I75" s="81">
        <v>2</v>
      </c>
      <c r="J75" s="57" t="s">
        <v>416</v>
      </c>
      <c r="K75" s="57" t="s">
        <v>521</v>
      </c>
      <c r="L75" s="81">
        <v>40065</v>
      </c>
      <c r="M75" s="57" t="s">
        <v>775</v>
      </c>
      <c r="N75" s="57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58" t="s">
        <v>75</v>
      </c>
    </row>
    <row r="76" spans="1:15">
      <c r="A76" s="89" t="str">
        <f t="shared" ref="A76:A136" si="15">MID(O76, FIND("Item Id=""", O76, 1) + 9, 5)</f>
        <v>40066</v>
      </c>
      <c r="B76" s="81" t="str">
        <f t="shared" ref="B76:B136" si="16">MID(O76, FIND("Type=""", O76, 1) +6, 1)</f>
        <v>4</v>
      </c>
      <c r="C76" s="57" t="str">
        <f t="shared" ref="C76:C136" si="17">MID(O76, FIND("Name=""", O76, 1) +6, 7)</f>
        <v>nim0224</v>
      </c>
      <c r="D76" s="57" t="str">
        <f t="shared" ref="D76:D136" si="18">MID(O76, FIND("getImage=""", O76) +10, FIND(""" Icon=",O76)-FIND("getImage=""", O76) -10)</f>
        <v>Home_box_nim_wonder woods02 (12)</v>
      </c>
      <c r="E76" s="57" t="str">
        <f t="shared" si="11"/>
        <v/>
      </c>
      <c r="F76" s="57" t="str">
        <f t="shared" si="12"/>
        <v/>
      </c>
      <c r="G76" s="57" t="str">
        <f t="shared" si="13"/>
        <v/>
      </c>
      <c r="H76" s="57" t="str">
        <f t="shared" si="14"/>
        <v/>
      </c>
      <c r="I76" s="81">
        <v>2</v>
      </c>
      <c r="J76" s="57" t="s">
        <v>388</v>
      </c>
      <c r="K76" s="57" t="s">
        <v>522</v>
      </c>
      <c r="L76" s="81">
        <v>40066</v>
      </c>
      <c r="M76" s="57" t="s">
        <v>776</v>
      </c>
      <c r="N76" s="57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58" t="s">
        <v>76</v>
      </c>
    </row>
    <row r="77" spans="1:15">
      <c r="A77" s="89" t="str">
        <f t="shared" si="15"/>
        <v>40067</v>
      </c>
      <c r="B77" s="81" t="str">
        <f t="shared" si="16"/>
        <v>4</v>
      </c>
      <c r="C77" s="57" t="str">
        <f t="shared" si="17"/>
        <v>nim0225</v>
      </c>
      <c r="D77" s="57" t="str">
        <f t="shared" si="18"/>
        <v>Home_box_nim_wonder woods01 (13)</v>
      </c>
      <c r="E77" s="57" t="str">
        <f t="shared" si="11"/>
        <v/>
      </c>
      <c r="F77" s="57" t="str">
        <f t="shared" si="12"/>
        <v/>
      </c>
      <c r="G77" s="57" t="str">
        <f t="shared" si="13"/>
        <v/>
      </c>
      <c r="H77" s="57" t="str">
        <f t="shared" si="14"/>
        <v/>
      </c>
      <c r="I77" s="81">
        <v>2</v>
      </c>
      <c r="J77" s="57" t="s">
        <v>334</v>
      </c>
      <c r="K77" s="57" t="s">
        <v>523</v>
      </c>
      <c r="L77" s="81">
        <v>40067</v>
      </c>
      <c r="M77" s="57" t="s">
        <v>777</v>
      </c>
      <c r="N77" s="57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58" t="s">
        <v>77</v>
      </c>
    </row>
    <row r="78" spans="1:15">
      <c r="A78" s="89" t="str">
        <f t="shared" si="15"/>
        <v>40068</v>
      </c>
      <c r="B78" s="81" t="str">
        <f t="shared" si="16"/>
        <v>4</v>
      </c>
      <c r="C78" s="57" t="str">
        <f t="shared" si="17"/>
        <v>nim0226</v>
      </c>
      <c r="D78" s="57" t="str">
        <f t="shared" si="18"/>
        <v>Home_box_nim_wonder woods02 (13)</v>
      </c>
      <c r="E78" s="57" t="str">
        <f t="shared" si="11"/>
        <v/>
      </c>
      <c r="F78" s="57" t="str">
        <f t="shared" si="12"/>
        <v/>
      </c>
      <c r="G78" s="57" t="str">
        <f t="shared" si="13"/>
        <v/>
      </c>
      <c r="H78" s="57" t="str">
        <f t="shared" si="14"/>
        <v/>
      </c>
      <c r="I78" s="81">
        <v>2</v>
      </c>
      <c r="J78" s="57" t="s">
        <v>389</v>
      </c>
      <c r="K78" s="57" t="s">
        <v>524</v>
      </c>
      <c r="L78" s="81">
        <v>40068</v>
      </c>
      <c r="M78" s="57" t="s">
        <v>778</v>
      </c>
      <c r="N78" s="57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58" t="s">
        <v>78</v>
      </c>
    </row>
    <row r="79" spans="1:15">
      <c r="A79" s="89" t="str">
        <f t="shared" si="15"/>
        <v>40069</v>
      </c>
      <c r="B79" s="81" t="str">
        <f t="shared" si="16"/>
        <v>4</v>
      </c>
      <c r="C79" s="57" t="str">
        <f t="shared" si="17"/>
        <v>nim0227</v>
      </c>
      <c r="D79" s="57" t="str">
        <f t="shared" si="18"/>
        <v>Home_box_nim_wonder woods01 (14)</v>
      </c>
      <c r="E79" s="57" t="str">
        <f t="shared" si="11"/>
        <v/>
      </c>
      <c r="F79" s="57" t="str">
        <f t="shared" si="12"/>
        <v/>
      </c>
      <c r="G79" s="57" t="str">
        <f t="shared" si="13"/>
        <v/>
      </c>
      <c r="H79" s="57" t="str">
        <f t="shared" si="14"/>
        <v/>
      </c>
      <c r="I79" s="81">
        <v>2</v>
      </c>
      <c r="J79" s="57" t="s">
        <v>419</v>
      </c>
      <c r="K79" s="57" t="s">
        <v>525</v>
      </c>
      <c r="L79" s="81">
        <v>40069</v>
      </c>
      <c r="M79" s="57" t="s">
        <v>779</v>
      </c>
      <c r="N79" s="57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58" t="s">
        <v>79</v>
      </c>
    </row>
    <row r="80" spans="1:15">
      <c r="A80" s="89" t="str">
        <f t="shared" si="15"/>
        <v>40070</v>
      </c>
      <c r="B80" s="81" t="str">
        <f t="shared" si="16"/>
        <v>4</v>
      </c>
      <c r="C80" s="57" t="str">
        <f t="shared" si="17"/>
        <v>nim0228</v>
      </c>
      <c r="D80" s="57" t="str">
        <f t="shared" si="18"/>
        <v>Home_box_nim_wonder woods02 (14)</v>
      </c>
      <c r="E80" s="57" t="str">
        <f t="shared" si="11"/>
        <v/>
      </c>
      <c r="F80" s="57" t="str">
        <f t="shared" si="12"/>
        <v/>
      </c>
      <c r="G80" s="57" t="str">
        <f t="shared" si="13"/>
        <v/>
      </c>
      <c r="H80" s="57" t="str">
        <f t="shared" si="14"/>
        <v/>
      </c>
      <c r="I80" s="81">
        <v>2</v>
      </c>
      <c r="J80" s="57" t="s">
        <v>336</v>
      </c>
      <c r="K80" s="57" t="s">
        <v>526</v>
      </c>
      <c r="L80" s="81">
        <v>40070</v>
      </c>
      <c r="M80" s="57" t="s">
        <v>780</v>
      </c>
      <c r="N80" s="57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58" t="s">
        <v>80</v>
      </c>
    </row>
    <row r="81" spans="1:15">
      <c r="A81" s="89" t="str">
        <f t="shared" si="15"/>
        <v>40071</v>
      </c>
      <c r="B81" s="81" t="str">
        <f t="shared" si="16"/>
        <v>4</v>
      </c>
      <c r="C81" s="57" t="str">
        <f t="shared" si="17"/>
        <v>nim0229</v>
      </c>
      <c r="D81" s="57" t="str">
        <f t="shared" si="18"/>
        <v>Home_box_nim_wonder woods01 (15)</v>
      </c>
      <c r="E81" s="57" t="str">
        <f t="shared" si="11"/>
        <v/>
      </c>
      <c r="F81" s="57" t="str">
        <f t="shared" si="12"/>
        <v/>
      </c>
      <c r="G81" s="57" t="str">
        <f t="shared" si="13"/>
        <v/>
      </c>
      <c r="H81" s="57" t="str">
        <f t="shared" si="14"/>
        <v/>
      </c>
      <c r="I81" s="81">
        <v>2</v>
      </c>
      <c r="J81" s="57" t="s">
        <v>421</v>
      </c>
      <c r="K81" s="57" t="s">
        <v>527</v>
      </c>
      <c r="L81" s="81">
        <v>40071</v>
      </c>
      <c r="M81" s="57" t="s">
        <v>781</v>
      </c>
      <c r="N81" s="57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58" t="s">
        <v>81</v>
      </c>
    </row>
    <row r="82" spans="1:15">
      <c r="A82" s="89" t="str">
        <f t="shared" si="15"/>
        <v>40072</v>
      </c>
      <c r="B82" s="81" t="str">
        <f t="shared" si="16"/>
        <v>4</v>
      </c>
      <c r="C82" s="57" t="str">
        <f t="shared" si="17"/>
        <v>nim0230</v>
      </c>
      <c r="D82" s="57" t="str">
        <f t="shared" si="18"/>
        <v>Home_box_nim_wonder woods02 (15)</v>
      </c>
      <c r="E82" s="57" t="str">
        <f t="shared" si="11"/>
        <v/>
      </c>
      <c r="F82" s="57" t="str">
        <f t="shared" si="12"/>
        <v/>
      </c>
      <c r="G82" s="57" t="str">
        <f t="shared" si="13"/>
        <v/>
      </c>
      <c r="H82" s="57" t="str">
        <f t="shared" si="14"/>
        <v/>
      </c>
      <c r="I82" s="81">
        <v>2</v>
      </c>
      <c r="J82" s="57" t="s">
        <v>390</v>
      </c>
      <c r="K82" s="57" t="s">
        <v>528</v>
      </c>
      <c r="L82" s="81">
        <v>40072</v>
      </c>
      <c r="M82" s="57" t="s">
        <v>782</v>
      </c>
      <c r="N82" s="57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58" t="s">
        <v>82</v>
      </c>
    </row>
    <row r="83" spans="1:15">
      <c r="A83" s="89" t="str">
        <f t="shared" si="15"/>
        <v>40073</v>
      </c>
      <c r="B83" s="81" t="str">
        <f t="shared" si="16"/>
        <v>4</v>
      </c>
      <c r="C83" s="57" t="str">
        <f t="shared" si="17"/>
        <v>nim0231</v>
      </c>
      <c r="D83" s="57" t="str">
        <f t="shared" si="18"/>
        <v>Home_box_nim_wonder woods01 (16)</v>
      </c>
      <c r="E83" s="57" t="str">
        <f t="shared" si="11"/>
        <v/>
      </c>
      <c r="F83" s="57" t="str">
        <f t="shared" si="12"/>
        <v/>
      </c>
      <c r="G83" s="57" t="str">
        <f t="shared" si="13"/>
        <v/>
      </c>
      <c r="H83" s="57" t="str">
        <f t="shared" si="14"/>
        <v/>
      </c>
      <c r="I83" s="81">
        <v>2</v>
      </c>
      <c r="J83" s="57" t="s">
        <v>423</v>
      </c>
      <c r="K83" s="57" t="s">
        <v>529</v>
      </c>
      <c r="L83" s="81">
        <v>40073</v>
      </c>
      <c r="M83" s="57" t="s">
        <v>783</v>
      </c>
      <c r="N83" s="57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58" t="s">
        <v>83</v>
      </c>
    </row>
    <row r="84" spans="1:15">
      <c r="A84" s="89" t="str">
        <f t="shared" si="15"/>
        <v>40074</v>
      </c>
      <c r="B84" s="81" t="str">
        <f t="shared" si="16"/>
        <v>4</v>
      </c>
      <c r="C84" s="57" t="str">
        <f t="shared" si="17"/>
        <v>nim0232</v>
      </c>
      <c r="D84" s="57" t="str">
        <f t="shared" si="18"/>
        <v>Home_box_nim_wonder woods02 (16)</v>
      </c>
      <c r="E84" s="57" t="str">
        <f t="shared" si="11"/>
        <v/>
      </c>
      <c r="F84" s="57" t="str">
        <f t="shared" si="12"/>
        <v/>
      </c>
      <c r="G84" s="57" t="str">
        <f t="shared" si="13"/>
        <v/>
      </c>
      <c r="H84" s="57" t="str">
        <f t="shared" si="14"/>
        <v/>
      </c>
      <c r="I84" s="81">
        <v>2</v>
      </c>
      <c r="J84" s="57" t="s">
        <v>391</v>
      </c>
      <c r="K84" s="57" t="s">
        <v>530</v>
      </c>
      <c r="L84" s="81">
        <v>40074</v>
      </c>
      <c r="M84" s="57" t="s">
        <v>784</v>
      </c>
      <c r="N84" s="57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58" t="s">
        <v>84</v>
      </c>
    </row>
    <row r="85" spans="1:15">
      <c r="A85" s="89" t="str">
        <f t="shared" si="15"/>
        <v>40075</v>
      </c>
      <c r="B85" s="81" t="str">
        <f t="shared" si="16"/>
        <v>4</v>
      </c>
      <c r="C85" s="57" t="str">
        <f t="shared" si="17"/>
        <v>nim0233</v>
      </c>
      <c r="D85" s="57" t="str">
        <f t="shared" si="18"/>
        <v>Home_box_nim_wonder woods01 (17)</v>
      </c>
      <c r="E85" s="57" t="str">
        <f t="shared" si="11"/>
        <v/>
      </c>
      <c r="F85" s="57" t="str">
        <f t="shared" si="12"/>
        <v/>
      </c>
      <c r="G85" s="57" t="str">
        <f t="shared" si="13"/>
        <v/>
      </c>
      <c r="H85" s="57" t="str">
        <f t="shared" si="14"/>
        <v/>
      </c>
      <c r="I85" s="81">
        <v>2</v>
      </c>
      <c r="J85" s="57" t="s">
        <v>425</v>
      </c>
      <c r="K85" s="57" t="s">
        <v>531</v>
      </c>
      <c r="L85" s="81">
        <v>40075</v>
      </c>
      <c r="M85" s="57" t="s">
        <v>785</v>
      </c>
      <c r="N85" s="57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58" t="s">
        <v>85</v>
      </c>
    </row>
    <row r="86" spans="1:15">
      <c r="A86" s="89" t="str">
        <f t="shared" si="15"/>
        <v>40076</v>
      </c>
      <c r="B86" s="81" t="str">
        <f t="shared" si="16"/>
        <v>4</v>
      </c>
      <c r="C86" s="57" t="str">
        <f t="shared" si="17"/>
        <v>nim0234</v>
      </c>
      <c r="D86" s="57" t="str">
        <f t="shared" si="18"/>
        <v>Home_box_nim_wonder woods02 (17)</v>
      </c>
      <c r="E86" s="57" t="str">
        <f t="shared" si="11"/>
        <v/>
      </c>
      <c r="F86" s="57" t="str">
        <f t="shared" si="12"/>
        <v/>
      </c>
      <c r="G86" s="57" t="str">
        <f t="shared" si="13"/>
        <v/>
      </c>
      <c r="H86" s="57" t="str">
        <f t="shared" si="14"/>
        <v/>
      </c>
      <c r="I86" s="81">
        <v>2</v>
      </c>
      <c r="J86" s="57" t="s">
        <v>392</v>
      </c>
      <c r="K86" s="57" t="s">
        <v>532</v>
      </c>
      <c r="L86" s="81">
        <v>40076</v>
      </c>
      <c r="M86" s="57" t="s">
        <v>786</v>
      </c>
      <c r="N86" s="57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58" t="s">
        <v>86</v>
      </c>
    </row>
    <row r="87" spans="1:15">
      <c r="A87" s="89" t="str">
        <f t="shared" si="15"/>
        <v>40077</v>
      </c>
      <c r="B87" s="81" t="str">
        <f t="shared" si="16"/>
        <v>4</v>
      </c>
      <c r="C87" s="57" t="str">
        <f t="shared" si="17"/>
        <v>nim0235</v>
      </c>
      <c r="D87" s="57" t="str">
        <f t="shared" si="18"/>
        <v>Home_box_nim_wonder woods01 (18)</v>
      </c>
      <c r="E87" s="57" t="str">
        <f t="shared" si="11"/>
        <v/>
      </c>
      <c r="F87" s="57" t="str">
        <f t="shared" si="12"/>
        <v/>
      </c>
      <c r="G87" s="57" t="str">
        <f t="shared" si="13"/>
        <v/>
      </c>
      <c r="H87" s="57" t="str">
        <f t="shared" si="14"/>
        <v/>
      </c>
      <c r="I87" s="81">
        <v>2</v>
      </c>
      <c r="J87" s="57" t="s">
        <v>427</v>
      </c>
      <c r="K87" s="57" t="s">
        <v>533</v>
      </c>
      <c r="L87" s="81">
        <v>40077</v>
      </c>
      <c r="M87" s="57" t="s">
        <v>787</v>
      </c>
      <c r="N87" s="57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58" t="s">
        <v>87</v>
      </c>
    </row>
    <row r="88" spans="1:15">
      <c r="A88" s="89" t="str">
        <f t="shared" si="15"/>
        <v>40078</v>
      </c>
      <c r="B88" s="81" t="str">
        <f t="shared" si="16"/>
        <v>4</v>
      </c>
      <c r="C88" s="57" t="str">
        <f t="shared" si="17"/>
        <v>nim0236</v>
      </c>
      <c r="D88" s="57" t="str">
        <f t="shared" si="18"/>
        <v>Home_box_nim_wonder woods02 (18)</v>
      </c>
      <c r="E88" s="57" t="str">
        <f t="shared" si="11"/>
        <v/>
      </c>
      <c r="F88" s="57" t="str">
        <f t="shared" si="12"/>
        <v/>
      </c>
      <c r="G88" s="57" t="str">
        <f t="shared" si="13"/>
        <v/>
      </c>
      <c r="H88" s="57" t="str">
        <f t="shared" si="14"/>
        <v/>
      </c>
      <c r="I88" s="81">
        <v>2</v>
      </c>
      <c r="J88" s="57" t="s">
        <v>393</v>
      </c>
      <c r="K88" s="57" t="s">
        <v>534</v>
      </c>
      <c r="L88" s="81">
        <v>40078</v>
      </c>
      <c r="M88" s="57" t="s">
        <v>788</v>
      </c>
      <c r="N88" s="57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58" t="s">
        <v>88</v>
      </c>
    </row>
    <row r="89" spans="1:15">
      <c r="A89" s="89" t="str">
        <f t="shared" si="15"/>
        <v>40079</v>
      </c>
      <c r="B89" s="81" t="str">
        <f t="shared" si="16"/>
        <v>4</v>
      </c>
      <c r="C89" s="57" t="str">
        <f t="shared" si="17"/>
        <v>nim0237</v>
      </c>
      <c r="D89" s="57" t="str">
        <f t="shared" si="18"/>
        <v>Home_box_nim_wonder woods01 (19)</v>
      </c>
      <c r="E89" s="57" t="str">
        <f t="shared" si="11"/>
        <v/>
      </c>
      <c r="F89" s="57" t="str">
        <f t="shared" si="12"/>
        <v/>
      </c>
      <c r="G89" s="57" t="str">
        <f t="shared" si="13"/>
        <v/>
      </c>
      <c r="H89" s="57" t="str">
        <f t="shared" si="14"/>
        <v/>
      </c>
      <c r="I89" s="81">
        <v>2</v>
      </c>
      <c r="J89" s="57" t="s">
        <v>429</v>
      </c>
      <c r="K89" s="57" t="s">
        <v>535</v>
      </c>
      <c r="L89" s="81">
        <v>40079</v>
      </c>
      <c r="M89" s="57" t="s">
        <v>789</v>
      </c>
      <c r="N89" s="57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58" t="s">
        <v>89</v>
      </c>
    </row>
    <row r="90" spans="1:15">
      <c r="A90" s="89" t="str">
        <f t="shared" si="15"/>
        <v>40080</v>
      </c>
      <c r="B90" s="81" t="str">
        <f t="shared" si="16"/>
        <v>4</v>
      </c>
      <c r="C90" s="57" t="str">
        <f t="shared" si="17"/>
        <v>nim0238</v>
      </c>
      <c r="D90" s="57" t="str">
        <f t="shared" si="18"/>
        <v>Home_box_nim_wonder woods02 (19)</v>
      </c>
      <c r="E90" s="57" t="str">
        <f t="shared" si="11"/>
        <v/>
      </c>
      <c r="F90" s="57" t="str">
        <f t="shared" si="12"/>
        <v/>
      </c>
      <c r="G90" s="57" t="str">
        <f t="shared" si="13"/>
        <v/>
      </c>
      <c r="H90" s="57" t="str">
        <f t="shared" si="14"/>
        <v/>
      </c>
      <c r="I90" s="81">
        <v>2</v>
      </c>
      <c r="J90" s="57" t="s">
        <v>394</v>
      </c>
      <c r="K90" s="57" t="s">
        <v>536</v>
      </c>
      <c r="L90" s="81">
        <v>40080</v>
      </c>
      <c r="M90" s="57" t="s">
        <v>790</v>
      </c>
      <c r="N90" s="57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58" t="s">
        <v>90</v>
      </c>
    </row>
    <row r="91" spans="1:15">
      <c r="A91" s="89" t="str">
        <f t="shared" si="15"/>
        <v>40081</v>
      </c>
      <c r="B91" s="81" t="str">
        <f t="shared" si="16"/>
        <v>4</v>
      </c>
      <c r="C91" s="57" t="str">
        <f t="shared" si="17"/>
        <v>nim0239</v>
      </c>
      <c r="D91" s="57" t="str">
        <f t="shared" si="18"/>
        <v>Home_box_nim_wonder woods01 (20)</v>
      </c>
      <c r="E91" s="57" t="str">
        <f t="shared" si="11"/>
        <v/>
      </c>
      <c r="F91" s="57" t="str">
        <f t="shared" si="12"/>
        <v/>
      </c>
      <c r="G91" s="57" t="str">
        <f t="shared" si="13"/>
        <v/>
      </c>
      <c r="H91" s="57" t="str">
        <f t="shared" si="14"/>
        <v/>
      </c>
      <c r="I91" s="81">
        <v>2</v>
      </c>
      <c r="J91" s="57" t="s">
        <v>431</v>
      </c>
      <c r="K91" s="57" t="s">
        <v>537</v>
      </c>
      <c r="L91" s="81">
        <v>40081</v>
      </c>
      <c r="M91" s="57" t="s">
        <v>791</v>
      </c>
      <c r="N91" s="57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58" t="s">
        <v>91</v>
      </c>
    </row>
    <row r="92" spans="1:15">
      <c r="A92" s="89" t="str">
        <f t="shared" si="15"/>
        <v>40082</v>
      </c>
      <c r="B92" s="81" t="str">
        <f t="shared" si="16"/>
        <v>4</v>
      </c>
      <c r="C92" s="57" t="str">
        <f t="shared" si="17"/>
        <v>nim0240</v>
      </c>
      <c r="D92" s="57" t="str">
        <f t="shared" si="18"/>
        <v>Home_box_nim_wonder woods02 (20)</v>
      </c>
      <c r="E92" s="57" t="str">
        <f t="shared" si="11"/>
        <v/>
      </c>
      <c r="F92" s="57" t="str">
        <f t="shared" si="12"/>
        <v/>
      </c>
      <c r="G92" s="57" t="str">
        <f t="shared" si="13"/>
        <v/>
      </c>
      <c r="H92" s="57" t="str">
        <f t="shared" si="14"/>
        <v/>
      </c>
      <c r="I92" s="81">
        <v>2</v>
      </c>
      <c r="J92" s="57" t="s">
        <v>395</v>
      </c>
      <c r="K92" s="57" t="s">
        <v>538</v>
      </c>
      <c r="L92" s="81">
        <v>40082</v>
      </c>
      <c r="M92" s="57" t="s">
        <v>792</v>
      </c>
      <c r="N92" s="57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58" t="s">
        <v>92</v>
      </c>
    </row>
    <row r="93" spans="1:15">
      <c r="A93" s="89" t="str">
        <f t="shared" si="15"/>
        <v>40083</v>
      </c>
      <c r="B93" s="81" t="str">
        <f t="shared" si="16"/>
        <v>4</v>
      </c>
      <c r="C93" s="57" t="str">
        <f t="shared" si="17"/>
        <v>nim0241</v>
      </c>
      <c r="D93" s="57" t="str">
        <f t="shared" si="18"/>
        <v>Home_box_nim_wonder woods01 (21)</v>
      </c>
      <c r="E93" s="57" t="str">
        <f t="shared" si="11"/>
        <v/>
      </c>
      <c r="F93" s="57" t="str">
        <f t="shared" si="12"/>
        <v/>
      </c>
      <c r="G93" s="57" t="str">
        <f t="shared" si="13"/>
        <v/>
      </c>
      <c r="H93" s="57" t="str">
        <f t="shared" si="14"/>
        <v/>
      </c>
      <c r="I93" s="81">
        <v>2</v>
      </c>
      <c r="J93" s="57" t="s">
        <v>433</v>
      </c>
      <c r="K93" s="57" t="s">
        <v>539</v>
      </c>
      <c r="L93" s="81">
        <v>40083</v>
      </c>
      <c r="M93" s="57" t="s">
        <v>793</v>
      </c>
      <c r="N93" s="57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58" t="s">
        <v>93</v>
      </c>
    </row>
    <row r="94" spans="1:15">
      <c r="A94" s="89" t="str">
        <f t="shared" si="15"/>
        <v>40084</v>
      </c>
      <c r="B94" s="81" t="str">
        <f t="shared" si="16"/>
        <v>4</v>
      </c>
      <c r="C94" s="57" t="str">
        <f t="shared" si="17"/>
        <v>nim0242</v>
      </c>
      <c r="D94" s="57" t="str">
        <f t="shared" si="18"/>
        <v>Home_box_nim_wonder woods02 (21)</v>
      </c>
      <c r="E94" s="57" t="str">
        <f t="shared" si="11"/>
        <v/>
      </c>
      <c r="F94" s="57" t="str">
        <f t="shared" si="12"/>
        <v/>
      </c>
      <c r="G94" s="57" t="str">
        <f t="shared" si="13"/>
        <v/>
      </c>
      <c r="H94" s="57" t="str">
        <f t="shared" si="14"/>
        <v/>
      </c>
      <c r="I94" s="81">
        <v>2</v>
      </c>
      <c r="J94" s="57" t="s">
        <v>396</v>
      </c>
      <c r="K94" s="57" t="s">
        <v>540</v>
      </c>
      <c r="L94" s="81">
        <v>40084</v>
      </c>
      <c r="M94" s="57" t="s">
        <v>794</v>
      </c>
      <c r="N94" s="57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58" t="s">
        <v>94</v>
      </c>
    </row>
    <row r="95" spans="1:15">
      <c r="A95" s="90" t="str">
        <f t="shared" si="15"/>
        <v>40085</v>
      </c>
      <c r="B95" s="82" t="str">
        <f t="shared" si="16"/>
        <v>4</v>
      </c>
      <c r="C95" s="59" t="str">
        <f t="shared" si="17"/>
        <v>nim0301</v>
      </c>
      <c r="D95" s="59" t="str">
        <f t="shared" si="18"/>
        <v>Home_box_nim_desert daze01 (1)</v>
      </c>
      <c r="E95" s="59" t="str">
        <f t="shared" si="11"/>
        <v/>
      </c>
      <c r="F95" s="59" t="str">
        <f t="shared" si="12"/>
        <v/>
      </c>
      <c r="G95" s="59" t="str">
        <f t="shared" si="13"/>
        <v/>
      </c>
      <c r="H95" s="59" t="str">
        <f t="shared" si="14"/>
        <v/>
      </c>
      <c r="I95" s="82">
        <v>3</v>
      </c>
      <c r="J95" s="59" t="s">
        <v>435</v>
      </c>
      <c r="K95" s="59" t="s">
        <v>541</v>
      </c>
      <c r="L95" s="82">
        <v>40085</v>
      </c>
      <c r="M95" s="59" t="s">
        <v>795</v>
      </c>
      <c r="N95" s="59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0" t="s">
        <v>95</v>
      </c>
    </row>
    <row r="96" spans="1:15">
      <c r="A96" s="90" t="str">
        <f t="shared" si="15"/>
        <v>40086</v>
      </c>
      <c r="B96" s="82" t="str">
        <f t="shared" si="16"/>
        <v>4</v>
      </c>
      <c r="C96" s="59" t="str">
        <f t="shared" si="17"/>
        <v>nim0302</v>
      </c>
      <c r="D96" s="59" t="str">
        <f t="shared" si="18"/>
        <v>Home_box_nim_desert daze02 (1)</v>
      </c>
      <c r="E96" s="59" t="str">
        <f t="shared" si="11"/>
        <v/>
      </c>
      <c r="F96" s="59" t="str">
        <f t="shared" si="12"/>
        <v/>
      </c>
      <c r="G96" s="59" t="str">
        <f t="shared" si="13"/>
        <v/>
      </c>
      <c r="H96" s="59" t="str">
        <f t="shared" si="14"/>
        <v/>
      </c>
      <c r="I96" s="82">
        <v>3</v>
      </c>
      <c r="J96" s="59" t="s">
        <v>1003</v>
      </c>
      <c r="K96" s="59" t="s">
        <v>542</v>
      </c>
      <c r="L96" s="82">
        <v>40086</v>
      </c>
      <c r="M96" s="59" t="s">
        <v>796</v>
      </c>
      <c r="N96" s="59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0" t="s">
        <v>96</v>
      </c>
    </row>
    <row r="97" spans="1:15">
      <c r="A97" s="90" t="str">
        <f t="shared" si="15"/>
        <v>40087</v>
      </c>
      <c r="B97" s="82" t="str">
        <f t="shared" si="16"/>
        <v>4</v>
      </c>
      <c r="C97" s="59" t="str">
        <f t="shared" si="17"/>
        <v>nim0303</v>
      </c>
      <c r="D97" s="59" t="str">
        <f t="shared" si="18"/>
        <v>Home_box_nim_desert daze01 (2)</v>
      </c>
      <c r="E97" s="59" t="str">
        <f t="shared" si="11"/>
        <v/>
      </c>
      <c r="F97" s="59" t="str">
        <f t="shared" si="12"/>
        <v/>
      </c>
      <c r="G97" s="59" t="str">
        <f t="shared" si="13"/>
        <v/>
      </c>
      <c r="H97" s="59" t="str">
        <f t="shared" si="14"/>
        <v/>
      </c>
      <c r="I97" s="82">
        <v>3</v>
      </c>
      <c r="J97" s="59" t="s">
        <v>436</v>
      </c>
      <c r="K97" s="59" t="s">
        <v>543</v>
      </c>
      <c r="L97" s="82">
        <v>40087</v>
      </c>
      <c r="M97" s="59" t="s">
        <v>797</v>
      </c>
      <c r="N97" s="59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0" t="s">
        <v>97</v>
      </c>
    </row>
    <row r="98" spans="1:15">
      <c r="A98" s="90" t="str">
        <f t="shared" si="15"/>
        <v>40088</v>
      </c>
      <c r="B98" s="82" t="str">
        <f t="shared" si="16"/>
        <v>4</v>
      </c>
      <c r="C98" s="59" t="str">
        <f t="shared" si="17"/>
        <v>nim0304</v>
      </c>
      <c r="D98" s="59" t="str">
        <f t="shared" si="18"/>
        <v>Home_box_nim_desert daze02 (2)</v>
      </c>
      <c r="E98" s="59" t="str">
        <f t="shared" si="11"/>
        <v/>
      </c>
      <c r="F98" s="59" t="str">
        <f t="shared" si="12"/>
        <v/>
      </c>
      <c r="G98" s="59" t="str">
        <f t="shared" si="13"/>
        <v/>
      </c>
      <c r="H98" s="59" t="str">
        <f t="shared" si="14"/>
        <v/>
      </c>
      <c r="I98" s="82">
        <v>3</v>
      </c>
      <c r="J98" s="59" t="s">
        <v>397</v>
      </c>
      <c r="K98" s="59" t="s">
        <v>544</v>
      </c>
      <c r="L98" s="82">
        <v>40088</v>
      </c>
      <c r="M98" s="59" t="s">
        <v>798</v>
      </c>
      <c r="N98" s="59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0" t="s">
        <v>98</v>
      </c>
    </row>
    <row r="99" spans="1:15">
      <c r="A99" s="90" t="str">
        <f t="shared" si="15"/>
        <v>40089</v>
      </c>
      <c r="B99" s="82" t="str">
        <f t="shared" si="16"/>
        <v>4</v>
      </c>
      <c r="C99" s="59" t="str">
        <f t="shared" si="17"/>
        <v>nim0305</v>
      </c>
      <c r="D99" s="59" t="str">
        <f t="shared" si="18"/>
        <v>Home_box_nim_desert daze01 (3)</v>
      </c>
      <c r="E99" s="59" t="str">
        <f t="shared" si="11"/>
        <v/>
      </c>
      <c r="F99" s="59" t="str">
        <f t="shared" si="12"/>
        <v/>
      </c>
      <c r="G99" s="59" t="str">
        <f t="shared" si="13"/>
        <v/>
      </c>
      <c r="H99" s="59" t="str">
        <f t="shared" si="14"/>
        <v/>
      </c>
      <c r="I99" s="82">
        <v>3</v>
      </c>
      <c r="J99" s="59" t="s">
        <v>437</v>
      </c>
      <c r="K99" s="59" t="s">
        <v>545</v>
      </c>
      <c r="L99" s="82">
        <v>40089</v>
      </c>
      <c r="M99" s="59" t="s">
        <v>799</v>
      </c>
      <c r="N99" s="59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0" t="s">
        <v>99</v>
      </c>
    </row>
    <row r="100" spans="1:15">
      <c r="A100" s="90" t="str">
        <f t="shared" si="15"/>
        <v>40090</v>
      </c>
      <c r="B100" s="82" t="str">
        <f t="shared" si="16"/>
        <v>4</v>
      </c>
      <c r="C100" s="59" t="str">
        <f t="shared" si="17"/>
        <v>nim0306</v>
      </c>
      <c r="D100" s="59" t="str">
        <f t="shared" si="18"/>
        <v>Home_box_nim_desert daze02 (3)</v>
      </c>
      <c r="E100" s="59" t="str">
        <f t="shared" si="11"/>
        <v/>
      </c>
      <c r="F100" s="59" t="str">
        <f t="shared" si="12"/>
        <v/>
      </c>
      <c r="G100" s="59" t="str">
        <f t="shared" si="13"/>
        <v/>
      </c>
      <c r="H100" s="59" t="str">
        <f t="shared" si="14"/>
        <v/>
      </c>
      <c r="I100" s="82">
        <v>3</v>
      </c>
      <c r="J100" s="59" t="s">
        <v>399</v>
      </c>
      <c r="K100" s="59" t="s">
        <v>546</v>
      </c>
      <c r="L100" s="82">
        <v>40090</v>
      </c>
      <c r="M100" s="59" t="s">
        <v>800</v>
      </c>
      <c r="N100" s="59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0" t="s">
        <v>100</v>
      </c>
    </row>
    <row r="101" spans="1:15">
      <c r="A101" s="90" t="str">
        <f t="shared" si="15"/>
        <v>40091</v>
      </c>
      <c r="B101" s="82" t="str">
        <f t="shared" si="16"/>
        <v>4</v>
      </c>
      <c r="C101" s="59" t="str">
        <f t="shared" si="17"/>
        <v>nim0307</v>
      </c>
      <c r="D101" s="59" t="str">
        <f t="shared" si="18"/>
        <v>Home_box_nim_desert daze01 (4)</v>
      </c>
      <c r="E101" s="59" t="str">
        <f t="shared" si="11"/>
        <v/>
      </c>
      <c r="F101" s="59" t="str">
        <f t="shared" si="12"/>
        <v/>
      </c>
      <c r="G101" s="59" t="str">
        <f t="shared" si="13"/>
        <v/>
      </c>
      <c r="H101" s="59" t="str">
        <f t="shared" si="14"/>
        <v/>
      </c>
      <c r="I101" s="82">
        <v>3</v>
      </c>
      <c r="J101" s="59" t="s">
        <v>337</v>
      </c>
      <c r="K101" s="59" t="s">
        <v>547</v>
      </c>
      <c r="L101" s="82">
        <v>40091</v>
      </c>
      <c r="M101" s="59" t="s">
        <v>801</v>
      </c>
      <c r="N101" s="59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0" t="s">
        <v>101</v>
      </c>
    </row>
    <row r="102" spans="1:15">
      <c r="A102" s="90" t="str">
        <f t="shared" si="15"/>
        <v>40092</v>
      </c>
      <c r="B102" s="82" t="str">
        <f t="shared" si="16"/>
        <v>4</v>
      </c>
      <c r="C102" s="59" t="str">
        <f t="shared" si="17"/>
        <v>nim0308</v>
      </c>
      <c r="D102" s="59" t="str">
        <f t="shared" si="18"/>
        <v>Home_box_nim_desert daze02 (4)</v>
      </c>
      <c r="E102" s="59" t="str">
        <f t="shared" si="11"/>
        <v/>
      </c>
      <c r="F102" s="59" t="str">
        <f t="shared" si="12"/>
        <v/>
      </c>
      <c r="G102" s="59" t="str">
        <f t="shared" si="13"/>
        <v/>
      </c>
      <c r="H102" s="59" t="str">
        <f t="shared" si="14"/>
        <v/>
      </c>
      <c r="I102" s="82">
        <v>3</v>
      </c>
      <c r="J102" s="59" t="s">
        <v>401</v>
      </c>
      <c r="K102" s="59" t="s">
        <v>548</v>
      </c>
      <c r="L102" s="82">
        <v>40092</v>
      </c>
      <c r="M102" s="59" t="s">
        <v>802</v>
      </c>
      <c r="N102" s="59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0" t="s">
        <v>102</v>
      </c>
    </row>
    <row r="103" spans="1:15">
      <c r="A103" s="90" t="str">
        <f t="shared" si="15"/>
        <v>40093</v>
      </c>
      <c r="B103" s="82" t="str">
        <f t="shared" si="16"/>
        <v>4</v>
      </c>
      <c r="C103" s="59" t="str">
        <f t="shared" si="17"/>
        <v>nim0309</v>
      </c>
      <c r="D103" s="59" t="str">
        <f t="shared" si="18"/>
        <v>Home_box_nim_desert daze01 (5)</v>
      </c>
      <c r="E103" s="59" t="str">
        <f t="shared" si="11"/>
        <v/>
      </c>
      <c r="F103" s="59" t="str">
        <f t="shared" si="12"/>
        <v/>
      </c>
      <c r="G103" s="59" t="str">
        <f t="shared" si="13"/>
        <v/>
      </c>
      <c r="H103" s="59" t="str">
        <f t="shared" si="14"/>
        <v/>
      </c>
      <c r="I103" s="82">
        <v>3</v>
      </c>
      <c r="J103" s="59" t="s">
        <v>438</v>
      </c>
      <c r="K103" s="59" t="s">
        <v>549</v>
      </c>
      <c r="L103" s="82">
        <v>40093</v>
      </c>
      <c r="M103" s="59" t="s">
        <v>803</v>
      </c>
      <c r="N103" s="59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0" t="s">
        <v>103</v>
      </c>
    </row>
    <row r="104" spans="1:15">
      <c r="A104" s="90" t="str">
        <f t="shared" si="15"/>
        <v>40094</v>
      </c>
      <c r="B104" s="82" t="str">
        <f t="shared" si="16"/>
        <v>4</v>
      </c>
      <c r="C104" s="59" t="str">
        <f t="shared" si="17"/>
        <v>nim0310</v>
      </c>
      <c r="D104" s="59" t="str">
        <f t="shared" si="18"/>
        <v>Home_box_nim_desert daze02 (5)</v>
      </c>
      <c r="E104" s="59" t="str">
        <f t="shared" si="11"/>
        <v/>
      </c>
      <c r="F104" s="59" t="str">
        <f t="shared" si="12"/>
        <v/>
      </c>
      <c r="G104" s="59" t="str">
        <f t="shared" si="13"/>
        <v/>
      </c>
      <c r="H104" s="59" t="str">
        <f t="shared" si="14"/>
        <v/>
      </c>
      <c r="I104" s="82">
        <v>3</v>
      </c>
      <c r="J104" s="59" t="s">
        <v>403</v>
      </c>
      <c r="K104" s="59" t="s">
        <v>550</v>
      </c>
      <c r="L104" s="82">
        <v>40094</v>
      </c>
      <c r="M104" s="59" t="s">
        <v>804</v>
      </c>
      <c r="N104" s="59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0" t="s">
        <v>104</v>
      </c>
    </row>
    <row r="105" spans="1:15">
      <c r="A105" s="90" t="str">
        <f t="shared" si="15"/>
        <v>40095</v>
      </c>
      <c r="B105" s="82" t="str">
        <f t="shared" si="16"/>
        <v>4</v>
      </c>
      <c r="C105" s="59" t="str">
        <f t="shared" si="17"/>
        <v>nim0311</v>
      </c>
      <c r="D105" s="59" t="str">
        <f t="shared" si="18"/>
        <v>Home_box_nim_desert daze01 (6)</v>
      </c>
      <c r="E105" s="59" t="str">
        <f t="shared" si="11"/>
        <v/>
      </c>
      <c r="F105" s="59" t="str">
        <f t="shared" si="12"/>
        <v/>
      </c>
      <c r="G105" s="59" t="str">
        <f t="shared" si="13"/>
        <v/>
      </c>
      <c r="H105" s="59" t="str">
        <f t="shared" si="14"/>
        <v/>
      </c>
      <c r="I105" s="82">
        <v>3</v>
      </c>
      <c r="J105" s="59" t="s">
        <v>439</v>
      </c>
      <c r="K105" s="59" t="s">
        <v>551</v>
      </c>
      <c r="L105" s="82">
        <v>40095</v>
      </c>
      <c r="M105" s="59" t="s">
        <v>805</v>
      </c>
      <c r="N105" s="59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0" t="s">
        <v>105</v>
      </c>
    </row>
    <row r="106" spans="1:15">
      <c r="A106" s="90" t="str">
        <f t="shared" si="15"/>
        <v>40096</v>
      </c>
      <c r="B106" s="82" t="str">
        <f t="shared" si="16"/>
        <v>4</v>
      </c>
      <c r="C106" s="59" t="str">
        <f t="shared" si="17"/>
        <v>nim0312</v>
      </c>
      <c r="D106" s="59" t="str">
        <f t="shared" si="18"/>
        <v>Home_box_nim_desert daze02 (6)</v>
      </c>
      <c r="E106" s="59" t="str">
        <f t="shared" si="11"/>
        <v/>
      </c>
      <c r="F106" s="59" t="str">
        <f t="shared" si="12"/>
        <v/>
      </c>
      <c r="G106" s="59" t="str">
        <f t="shared" si="13"/>
        <v/>
      </c>
      <c r="H106" s="59" t="str">
        <f t="shared" si="14"/>
        <v/>
      </c>
      <c r="I106" s="82">
        <v>3</v>
      </c>
      <c r="J106" s="59" t="s">
        <v>405</v>
      </c>
      <c r="K106" s="59" t="s">
        <v>552</v>
      </c>
      <c r="L106" s="82">
        <v>40096</v>
      </c>
      <c r="M106" s="59" t="s">
        <v>806</v>
      </c>
      <c r="N106" s="59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0" t="s">
        <v>106</v>
      </c>
    </row>
    <row r="107" spans="1:15">
      <c r="A107" s="90" t="str">
        <f t="shared" si="15"/>
        <v>40097</v>
      </c>
      <c r="B107" s="82" t="str">
        <f t="shared" si="16"/>
        <v>4</v>
      </c>
      <c r="C107" s="59" t="str">
        <f t="shared" si="17"/>
        <v>nim0313</v>
      </c>
      <c r="D107" s="59" t="str">
        <f t="shared" si="18"/>
        <v>Home_box_nim_desert daze01 (7)</v>
      </c>
      <c r="E107" s="59" t="str">
        <f t="shared" si="11"/>
        <v/>
      </c>
      <c r="F107" s="59" t="str">
        <f t="shared" si="12"/>
        <v/>
      </c>
      <c r="G107" s="59" t="str">
        <f t="shared" si="13"/>
        <v/>
      </c>
      <c r="H107" s="59" t="str">
        <f t="shared" si="14"/>
        <v/>
      </c>
      <c r="I107" s="82">
        <v>3</v>
      </c>
      <c r="J107" s="59" t="s">
        <v>440</v>
      </c>
      <c r="K107" s="59" t="s">
        <v>553</v>
      </c>
      <c r="L107" s="82">
        <v>40097</v>
      </c>
      <c r="M107" s="59" t="s">
        <v>807</v>
      </c>
      <c r="N107" s="59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0" t="s">
        <v>107</v>
      </c>
    </row>
    <row r="108" spans="1:15">
      <c r="A108" s="90" t="str">
        <f t="shared" si="15"/>
        <v>40098</v>
      </c>
      <c r="B108" s="82" t="str">
        <f t="shared" si="16"/>
        <v>4</v>
      </c>
      <c r="C108" s="59" t="str">
        <f t="shared" si="17"/>
        <v>nim0314</v>
      </c>
      <c r="D108" s="59" t="str">
        <f t="shared" si="18"/>
        <v>Home_box_nim_desert daze02 (7)</v>
      </c>
      <c r="E108" s="59" t="str">
        <f t="shared" si="11"/>
        <v/>
      </c>
      <c r="F108" s="59" t="str">
        <f t="shared" si="12"/>
        <v/>
      </c>
      <c r="G108" s="59" t="str">
        <f t="shared" si="13"/>
        <v/>
      </c>
      <c r="H108" s="59" t="str">
        <f t="shared" si="14"/>
        <v/>
      </c>
      <c r="I108" s="82">
        <v>3</v>
      </c>
      <c r="J108" s="59" t="s">
        <v>407</v>
      </c>
      <c r="K108" s="59" t="s">
        <v>554</v>
      </c>
      <c r="L108" s="82">
        <v>40098</v>
      </c>
      <c r="M108" s="59" t="s">
        <v>808</v>
      </c>
      <c r="N108" s="59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0" t="s">
        <v>108</v>
      </c>
    </row>
    <row r="109" spans="1:15">
      <c r="A109" s="90" t="str">
        <f t="shared" si="15"/>
        <v>40099</v>
      </c>
      <c r="B109" s="82" t="str">
        <f t="shared" si="16"/>
        <v>4</v>
      </c>
      <c r="C109" s="59" t="str">
        <f t="shared" si="17"/>
        <v>nim0315</v>
      </c>
      <c r="D109" s="59" t="str">
        <f t="shared" si="18"/>
        <v>Home_box_nim_desert daze01 (8)</v>
      </c>
      <c r="E109" s="59" t="str">
        <f t="shared" si="11"/>
        <v/>
      </c>
      <c r="F109" s="59" t="str">
        <f t="shared" si="12"/>
        <v/>
      </c>
      <c r="G109" s="59" t="str">
        <f t="shared" si="13"/>
        <v/>
      </c>
      <c r="H109" s="59" t="str">
        <f t="shared" si="14"/>
        <v/>
      </c>
      <c r="I109" s="82">
        <v>3</v>
      </c>
      <c r="J109" s="59" t="s">
        <v>441</v>
      </c>
      <c r="K109" s="59" t="s">
        <v>555</v>
      </c>
      <c r="L109" s="82">
        <v>40099</v>
      </c>
      <c r="M109" s="59" t="s">
        <v>809</v>
      </c>
      <c r="N109" s="59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0" t="s">
        <v>109</v>
      </c>
    </row>
    <row r="110" spans="1:15">
      <c r="A110" s="90" t="str">
        <f t="shared" si="15"/>
        <v>40100</v>
      </c>
      <c r="B110" s="82" t="str">
        <f t="shared" si="16"/>
        <v>4</v>
      </c>
      <c r="C110" s="59" t="str">
        <f t="shared" si="17"/>
        <v>nim0316</v>
      </c>
      <c r="D110" s="59" t="str">
        <f t="shared" si="18"/>
        <v>Home_box_nim_desert daze02 (8)</v>
      </c>
      <c r="E110" s="59" t="str">
        <f t="shared" si="11"/>
        <v/>
      </c>
      <c r="F110" s="59" t="str">
        <f t="shared" si="12"/>
        <v/>
      </c>
      <c r="G110" s="59" t="str">
        <f t="shared" si="13"/>
        <v/>
      </c>
      <c r="H110" s="59" t="str">
        <f t="shared" si="14"/>
        <v/>
      </c>
      <c r="I110" s="82">
        <v>3</v>
      </c>
      <c r="J110" s="59" t="s">
        <v>409</v>
      </c>
      <c r="K110" s="59" t="s">
        <v>556</v>
      </c>
      <c r="L110" s="82">
        <v>40100</v>
      </c>
      <c r="M110" s="59" t="s">
        <v>810</v>
      </c>
      <c r="N110" s="59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0" t="s">
        <v>110</v>
      </c>
    </row>
    <row r="111" spans="1:15">
      <c r="A111" s="90" t="str">
        <f t="shared" si="15"/>
        <v>40101</v>
      </c>
      <c r="B111" s="82" t="str">
        <f t="shared" si="16"/>
        <v>4</v>
      </c>
      <c r="C111" s="59" t="str">
        <f t="shared" si="17"/>
        <v>nim0317</v>
      </c>
      <c r="D111" s="59" t="str">
        <f t="shared" si="18"/>
        <v>Home_box_nim_desert daze01 (9)</v>
      </c>
      <c r="E111" s="59" t="str">
        <f t="shared" si="11"/>
        <v/>
      </c>
      <c r="F111" s="59" t="str">
        <f t="shared" si="12"/>
        <v/>
      </c>
      <c r="G111" s="59" t="str">
        <f t="shared" si="13"/>
        <v/>
      </c>
      <c r="H111" s="59" t="str">
        <f t="shared" si="14"/>
        <v/>
      </c>
      <c r="I111" s="82">
        <v>3</v>
      </c>
      <c r="J111" s="59" t="s">
        <v>442</v>
      </c>
      <c r="K111" s="59" t="s">
        <v>557</v>
      </c>
      <c r="L111" s="82">
        <v>40101</v>
      </c>
      <c r="M111" s="59" t="s">
        <v>811</v>
      </c>
      <c r="N111" s="59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0" t="s">
        <v>111</v>
      </c>
    </row>
    <row r="112" spans="1:15">
      <c r="A112" s="90" t="str">
        <f t="shared" si="15"/>
        <v>40102</v>
      </c>
      <c r="B112" s="82" t="str">
        <f t="shared" si="16"/>
        <v>4</v>
      </c>
      <c r="C112" s="59" t="str">
        <f t="shared" si="17"/>
        <v>nim0318</v>
      </c>
      <c r="D112" s="59" t="str">
        <f t="shared" si="18"/>
        <v>Home_box_nim_desert daze02 (9)</v>
      </c>
      <c r="E112" s="59" t="str">
        <f t="shared" si="11"/>
        <v/>
      </c>
      <c r="F112" s="59" t="str">
        <f t="shared" si="12"/>
        <v/>
      </c>
      <c r="G112" s="59" t="str">
        <f t="shared" si="13"/>
        <v/>
      </c>
      <c r="H112" s="59" t="str">
        <f t="shared" si="14"/>
        <v/>
      </c>
      <c r="I112" s="82">
        <v>3</v>
      </c>
      <c r="J112" s="59" t="s">
        <v>411</v>
      </c>
      <c r="K112" s="59" t="s">
        <v>558</v>
      </c>
      <c r="L112" s="82">
        <v>40102</v>
      </c>
      <c r="M112" s="59" t="s">
        <v>812</v>
      </c>
      <c r="N112" s="59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0" t="s">
        <v>112</v>
      </c>
    </row>
    <row r="113" spans="1:15">
      <c r="A113" s="90" t="str">
        <f t="shared" si="15"/>
        <v>40103</v>
      </c>
      <c r="B113" s="82" t="str">
        <f t="shared" si="16"/>
        <v>4</v>
      </c>
      <c r="C113" s="59" t="str">
        <f t="shared" si="17"/>
        <v>nim0319</v>
      </c>
      <c r="D113" s="59" t="str">
        <f t="shared" si="18"/>
        <v>Home_box_nim_desert daze01 (10)</v>
      </c>
      <c r="E113" s="59" t="str">
        <f t="shared" si="11"/>
        <v/>
      </c>
      <c r="F113" s="59" t="str">
        <f t="shared" si="12"/>
        <v/>
      </c>
      <c r="G113" s="59" t="str">
        <f t="shared" si="13"/>
        <v/>
      </c>
      <c r="H113" s="59" t="str">
        <f t="shared" si="14"/>
        <v/>
      </c>
      <c r="I113" s="82">
        <v>3</v>
      </c>
      <c r="J113" s="59" t="s">
        <v>443</v>
      </c>
      <c r="K113" s="59" t="s">
        <v>559</v>
      </c>
      <c r="L113" s="82">
        <v>40103</v>
      </c>
      <c r="M113" s="59" t="s">
        <v>813</v>
      </c>
      <c r="N113" s="59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0" t="s">
        <v>113</v>
      </c>
    </row>
    <row r="114" spans="1:15">
      <c r="A114" s="90" t="str">
        <f t="shared" si="15"/>
        <v>40104</v>
      </c>
      <c r="B114" s="82" t="str">
        <f t="shared" si="16"/>
        <v>4</v>
      </c>
      <c r="C114" s="59" t="str">
        <f t="shared" si="17"/>
        <v>nim0320</v>
      </c>
      <c r="D114" s="59" t="str">
        <f t="shared" si="18"/>
        <v>Home_box_nim_desert daze02 (10)</v>
      </c>
      <c r="E114" s="59" t="str">
        <f t="shared" si="11"/>
        <v/>
      </c>
      <c r="F114" s="59" t="str">
        <f t="shared" si="12"/>
        <v/>
      </c>
      <c r="G114" s="59" t="str">
        <f t="shared" si="13"/>
        <v/>
      </c>
      <c r="H114" s="59" t="str">
        <f t="shared" si="14"/>
        <v/>
      </c>
      <c r="I114" s="82">
        <v>3</v>
      </c>
      <c r="J114" s="59" t="s">
        <v>413</v>
      </c>
      <c r="K114" s="59" t="s">
        <v>560</v>
      </c>
      <c r="L114" s="82">
        <v>40104</v>
      </c>
      <c r="M114" s="59" t="s">
        <v>814</v>
      </c>
      <c r="N114" s="59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0" t="s">
        <v>114</v>
      </c>
    </row>
    <row r="115" spans="1:15">
      <c r="A115" s="90" t="str">
        <f t="shared" si="15"/>
        <v>40105</v>
      </c>
      <c r="B115" s="82" t="str">
        <f t="shared" si="16"/>
        <v>4</v>
      </c>
      <c r="C115" s="59" t="str">
        <f t="shared" si="17"/>
        <v>nim0321</v>
      </c>
      <c r="D115" s="59" t="str">
        <f t="shared" si="18"/>
        <v>Home_box_nim_desert daze01 (11)</v>
      </c>
      <c r="E115" s="59" t="str">
        <f t="shared" si="11"/>
        <v/>
      </c>
      <c r="F115" s="59" t="str">
        <f t="shared" si="12"/>
        <v/>
      </c>
      <c r="G115" s="59" t="str">
        <f t="shared" si="13"/>
        <v/>
      </c>
      <c r="H115" s="59" t="str">
        <f t="shared" si="14"/>
        <v/>
      </c>
      <c r="I115" s="82">
        <v>3</v>
      </c>
      <c r="J115" s="59" t="s">
        <v>444</v>
      </c>
      <c r="K115" s="59" t="s">
        <v>561</v>
      </c>
      <c r="L115" s="82">
        <v>40105</v>
      </c>
      <c r="M115" s="59" t="s">
        <v>815</v>
      </c>
      <c r="N115" s="59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0" t="s">
        <v>115</v>
      </c>
    </row>
    <row r="116" spans="1:15">
      <c r="A116" s="90" t="str">
        <f t="shared" si="15"/>
        <v>40106</v>
      </c>
      <c r="B116" s="82" t="str">
        <f t="shared" si="16"/>
        <v>4</v>
      </c>
      <c r="C116" s="59" t="str">
        <f t="shared" si="17"/>
        <v>nim0322</v>
      </c>
      <c r="D116" s="59" t="str">
        <f t="shared" si="18"/>
        <v>Home_box_nim_desert daze02 (11)</v>
      </c>
      <c r="E116" s="59" t="str">
        <f t="shared" si="11"/>
        <v/>
      </c>
      <c r="F116" s="59" t="str">
        <f t="shared" si="12"/>
        <v/>
      </c>
      <c r="G116" s="59" t="str">
        <f t="shared" si="13"/>
        <v/>
      </c>
      <c r="H116" s="59" t="str">
        <f t="shared" si="14"/>
        <v/>
      </c>
      <c r="I116" s="82">
        <v>3</v>
      </c>
      <c r="J116" s="59" t="s">
        <v>415</v>
      </c>
      <c r="K116" s="59" t="s">
        <v>562</v>
      </c>
      <c r="L116" s="82">
        <v>40106</v>
      </c>
      <c r="M116" s="59" t="s">
        <v>816</v>
      </c>
      <c r="N116" s="59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0" t="s">
        <v>116</v>
      </c>
    </row>
    <row r="117" spans="1:15">
      <c r="A117" s="90" t="str">
        <f t="shared" si="15"/>
        <v>40107</v>
      </c>
      <c r="B117" s="82" t="str">
        <f t="shared" si="16"/>
        <v>4</v>
      </c>
      <c r="C117" s="59" t="str">
        <f t="shared" si="17"/>
        <v>nim0323</v>
      </c>
      <c r="D117" s="59" t="str">
        <f t="shared" si="18"/>
        <v>Home_box_nim_desert daze01 (12)</v>
      </c>
      <c r="E117" s="59" t="str">
        <f t="shared" si="11"/>
        <v/>
      </c>
      <c r="F117" s="59" t="str">
        <f t="shared" si="12"/>
        <v/>
      </c>
      <c r="G117" s="59" t="str">
        <f t="shared" si="13"/>
        <v/>
      </c>
      <c r="H117" s="59" t="str">
        <f t="shared" si="14"/>
        <v/>
      </c>
      <c r="I117" s="82">
        <v>3</v>
      </c>
      <c r="J117" s="59" t="s">
        <v>445</v>
      </c>
      <c r="K117" s="59" t="s">
        <v>563</v>
      </c>
      <c r="L117" s="82">
        <v>40107</v>
      </c>
      <c r="M117" s="59" t="s">
        <v>817</v>
      </c>
      <c r="N117" s="59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0" t="s">
        <v>117</v>
      </c>
    </row>
    <row r="118" spans="1:15">
      <c r="A118" s="90" t="str">
        <f t="shared" si="15"/>
        <v>40108</v>
      </c>
      <c r="B118" s="82" t="str">
        <f t="shared" si="16"/>
        <v>4</v>
      </c>
      <c r="C118" s="59" t="str">
        <f t="shared" si="17"/>
        <v>nim0324</v>
      </c>
      <c r="D118" s="59" t="str">
        <f t="shared" si="18"/>
        <v>Home_box_nim_desert daze02 (12)</v>
      </c>
      <c r="E118" s="59" t="str">
        <f t="shared" si="11"/>
        <v/>
      </c>
      <c r="F118" s="59" t="str">
        <f t="shared" si="12"/>
        <v/>
      </c>
      <c r="G118" s="59" t="str">
        <f t="shared" si="13"/>
        <v/>
      </c>
      <c r="H118" s="59" t="str">
        <f t="shared" si="14"/>
        <v/>
      </c>
      <c r="I118" s="82">
        <v>3</v>
      </c>
      <c r="J118" s="59" t="s">
        <v>417</v>
      </c>
      <c r="K118" s="59" t="s">
        <v>564</v>
      </c>
      <c r="L118" s="82">
        <v>40108</v>
      </c>
      <c r="M118" s="59" t="s">
        <v>818</v>
      </c>
      <c r="N118" s="59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0" t="s">
        <v>118</v>
      </c>
    </row>
    <row r="119" spans="1:15">
      <c r="A119" s="90" t="str">
        <f t="shared" si="15"/>
        <v>40109</v>
      </c>
      <c r="B119" s="82" t="str">
        <f t="shared" si="16"/>
        <v>4</v>
      </c>
      <c r="C119" s="59" t="str">
        <f t="shared" si="17"/>
        <v>nim0325</v>
      </c>
      <c r="D119" s="59" t="str">
        <f t="shared" si="18"/>
        <v>Home_box_nim_desert daze01 (13)</v>
      </c>
      <c r="E119" s="59" t="str">
        <f t="shared" si="11"/>
        <v/>
      </c>
      <c r="F119" s="59" t="str">
        <f t="shared" si="12"/>
        <v/>
      </c>
      <c r="G119" s="59" t="str">
        <f t="shared" si="13"/>
        <v/>
      </c>
      <c r="H119" s="59" t="str">
        <f t="shared" si="14"/>
        <v/>
      </c>
      <c r="I119" s="82">
        <v>3</v>
      </c>
      <c r="J119" s="59" t="s">
        <v>446</v>
      </c>
      <c r="K119" s="59" t="s">
        <v>565</v>
      </c>
      <c r="L119" s="82">
        <v>40109</v>
      </c>
      <c r="M119" s="59" t="s">
        <v>819</v>
      </c>
      <c r="N119" s="59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0" t="s">
        <v>119</v>
      </c>
    </row>
    <row r="120" spans="1:15">
      <c r="A120" s="90" t="str">
        <f t="shared" si="15"/>
        <v>40110</v>
      </c>
      <c r="B120" s="82" t="str">
        <f t="shared" si="16"/>
        <v>4</v>
      </c>
      <c r="C120" s="59" t="str">
        <f t="shared" si="17"/>
        <v>nim0326</v>
      </c>
      <c r="D120" s="59" t="str">
        <f t="shared" si="18"/>
        <v>Home_box_nim_desert daze02 (13)</v>
      </c>
      <c r="E120" s="59" t="str">
        <f t="shared" si="11"/>
        <v/>
      </c>
      <c r="F120" s="59" t="str">
        <f t="shared" si="12"/>
        <v/>
      </c>
      <c r="G120" s="59" t="str">
        <f t="shared" si="13"/>
        <v/>
      </c>
      <c r="H120" s="59" t="str">
        <f t="shared" si="14"/>
        <v/>
      </c>
      <c r="I120" s="82">
        <v>3</v>
      </c>
      <c r="J120" s="59" t="s">
        <v>418</v>
      </c>
      <c r="K120" s="59" t="s">
        <v>566</v>
      </c>
      <c r="L120" s="82">
        <v>40110</v>
      </c>
      <c r="M120" s="59" t="s">
        <v>820</v>
      </c>
      <c r="N120" s="59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0" t="s">
        <v>120</v>
      </c>
    </row>
    <row r="121" spans="1:15">
      <c r="A121" s="90" t="str">
        <f t="shared" si="15"/>
        <v>40111</v>
      </c>
      <c r="B121" s="82" t="str">
        <f t="shared" si="16"/>
        <v>4</v>
      </c>
      <c r="C121" s="59" t="str">
        <f t="shared" si="17"/>
        <v>nim0327</v>
      </c>
      <c r="D121" s="59" t="str">
        <f t="shared" si="18"/>
        <v>Home_box_nim_desert daze01 (14)</v>
      </c>
      <c r="E121" s="59" t="str">
        <f t="shared" si="11"/>
        <v/>
      </c>
      <c r="F121" s="59" t="str">
        <f t="shared" si="12"/>
        <v/>
      </c>
      <c r="G121" s="59" t="str">
        <f t="shared" si="13"/>
        <v/>
      </c>
      <c r="H121" s="59" t="str">
        <f t="shared" si="14"/>
        <v/>
      </c>
      <c r="I121" s="82">
        <v>3</v>
      </c>
      <c r="J121" s="59" t="s">
        <v>447</v>
      </c>
      <c r="K121" s="59" t="s">
        <v>567</v>
      </c>
      <c r="L121" s="82">
        <v>40111</v>
      </c>
      <c r="M121" s="59" t="s">
        <v>821</v>
      </c>
      <c r="N121" s="59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0" t="s">
        <v>121</v>
      </c>
    </row>
    <row r="122" spans="1:15">
      <c r="A122" s="90" t="str">
        <f t="shared" si="15"/>
        <v>40112</v>
      </c>
      <c r="B122" s="82" t="str">
        <f t="shared" si="16"/>
        <v>4</v>
      </c>
      <c r="C122" s="59" t="str">
        <f t="shared" si="17"/>
        <v>nim0328</v>
      </c>
      <c r="D122" s="59" t="str">
        <f t="shared" si="18"/>
        <v>Home_box_nim_desert daze02 (14)</v>
      </c>
      <c r="E122" s="59" t="str">
        <f t="shared" si="11"/>
        <v/>
      </c>
      <c r="F122" s="59" t="str">
        <f t="shared" si="12"/>
        <v/>
      </c>
      <c r="G122" s="59" t="str">
        <f t="shared" si="13"/>
        <v/>
      </c>
      <c r="H122" s="59" t="str">
        <f t="shared" si="14"/>
        <v/>
      </c>
      <c r="I122" s="82">
        <v>3</v>
      </c>
      <c r="J122" s="59" t="s">
        <v>420</v>
      </c>
      <c r="K122" s="59" t="s">
        <v>568</v>
      </c>
      <c r="L122" s="82">
        <v>40112</v>
      </c>
      <c r="M122" s="59" t="s">
        <v>822</v>
      </c>
      <c r="N122" s="59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0" t="s">
        <v>122</v>
      </c>
    </row>
    <row r="123" spans="1:15">
      <c r="A123" s="90" t="str">
        <f t="shared" si="15"/>
        <v>40113</v>
      </c>
      <c r="B123" s="82" t="str">
        <f t="shared" si="16"/>
        <v>4</v>
      </c>
      <c r="C123" s="59" t="str">
        <f t="shared" si="17"/>
        <v>nim0329</v>
      </c>
      <c r="D123" s="59" t="str">
        <f t="shared" si="18"/>
        <v>Home_box_nim_desert daze01 (15)</v>
      </c>
      <c r="E123" s="59" t="str">
        <f t="shared" si="11"/>
        <v/>
      </c>
      <c r="F123" s="59" t="str">
        <f t="shared" si="12"/>
        <v/>
      </c>
      <c r="G123" s="59" t="str">
        <f t="shared" si="13"/>
        <v/>
      </c>
      <c r="H123" s="59" t="str">
        <f t="shared" si="14"/>
        <v/>
      </c>
      <c r="I123" s="82">
        <v>3</v>
      </c>
      <c r="J123" s="59" t="s">
        <v>338</v>
      </c>
      <c r="K123" s="59" t="s">
        <v>569</v>
      </c>
      <c r="L123" s="82">
        <v>40113</v>
      </c>
      <c r="M123" s="59" t="s">
        <v>823</v>
      </c>
      <c r="N123" s="59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0" t="s">
        <v>123</v>
      </c>
    </row>
    <row r="124" spans="1:15">
      <c r="A124" s="90" t="str">
        <f t="shared" si="15"/>
        <v>40114</v>
      </c>
      <c r="B124" s="82" t="str">
        <f t="shared" si="16"/>
        <v>4</v>
      </c>
      <c r="C124" s="59" t="str">
        <f t="shared" si="17"/>
        <v>nim0330</v>
      </c>
      <c r="D124" s="59" t="str">
        <f t="shared" si="18"/>
        <v>Home_box_nim_desert daze02 (15)</v>
      </c>
      <c r="E124" s="59" t="str">
        <f t="shared" si="11"/>
        <v/>
      </c>
      <c r="F124" s="59" t="str">
        <f t="shared" si="12"/>
        <v/>
      </c>
      <c r="G124" s="59" t="str">
        <f t="shared" si="13"/>
        <v/>
      </c>
      <c r="H124" s="59" t="str">
        <f t="shared" si="14"/>
        <v/>
      </c>
      <c r="I124" s="82">
        <v>3</v>
      </c>
      <c r="J124" s="59" t="s">
        <v>422</v>
      </c>
      <c r="K124" s="59" t="s">
        <v>570</v>
      </c>
      <c r="L124" s="82">
        <v>40114</v>
      </c>
      <c r="M124" s="59" t="s">
        <v>824</v>
      </c>
      <c r="N124" s="59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0" t="s">
        <v>124</v>
      </c>
    </row>
    <row r="125" spans="1:15">
      <c r="A125" s="90" t="str">
        <f t="shared" si="15"/>
        <v>40115</v>
      </c>
      <c r="B125" s="82" t="str">
        <f t="shared" si="16"/>
        <v>4</v>
      </c>
      <c r="C125" s="59" t="str">
        <f t="shared" si="17"/>
        <v>nim0331</v>
      </c>
      <c r="D125" s="59" t="str">
        <f t="shared" si="18"/>
        <v>Home_box_nim_desert daze01 (16)</v>
      </c>
      <c r="E125" s="59" t="str">
        <f t="shared" si="11"/>
        <v/>
      </c>
      <c r="F125" s="59" t="str">
        <f t="shared" si="12"/>
        <v/>
      </c>
      <c r="G125" s="59" t="str">
        <f t="shared" si="13"/>
        <v/>
      </c>
      <c r="H125" s="59" t="str">
        <f t="shared" si="14"/>
        <v/>
      </c>
      <c r="I125" s="82">
        <v>3</v>
      </c>
      <c r="J125" s="59" t="s">
        <v>448</v>
      </c>
      <c r="K125" s="59" t="s">
        <v>571</v>
      </c>
      <c r="L125" s="82">
        <v>40115</v>
      </c>
      <c r="M125" s="59" t="s">
        <v>825</v>
      </c>
      <c r="N125" s="59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0" t="s">
        <v>125</v>
      </c>
    </row>
    <row r="126" spans="1:15">
      <c r="A126" s="90" t="str">
        <f t="shared" si="15"/>
        <v>40116</v>
      </c>
      <c r="B126" s="82" t="str">
        <f t="shared" si="16"/>
        <v>4</v>
      </c>
      <c r="C126" s="59" t="str">
        <f t="shared" si="17"/>
        <v>nim0332</v>
      </c>
      <c r="D126" s="59" t="str">
        <f t="shared" si="18"/>
        <v>Home_box_nim_desert daze02 (16)</v>
      </c>
      <c r="E126" s="59" t="str">
        <f t="shared" si="11"/>
        <v/>
      </c>
      <c r="F126" s="59" t="str">
        <f t="shared" si="12"/>
        <v/>
      </c>
      <c r="G126" s="59" t="str">
        <f t="shared" si="13"/>
        <v/>
      </c>
      <c r="H126" s="59" t="str">
        <f t="shared" si="14"/>
        <v/>
      </c>
      <c r="I126" s="82">
        <v>3</v>
      </c>
      <c r="J126" s="59" t="s">
        <v>424</v>
      </c>
      <c r="K126" s="59" t="s">
        <v>572</v>
      </c>
      <c r="L126" s="82">
        <v>40116</v>
      </c>
      <c r="M126" s="59" t="s">
        <v>826</v>
      </c>
      <c r="N126" s="59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0" t="s">
        <v>126</v>
      </c>
    </row>
    <row r="127" spans="1:15">
      <c r="A127" s="90" t="str">
        <f t="shared" si="15"/>
        <v>40117</v>
      </c>
      <c r="B127" s="82" t="str">
        <f t="shared" si="16"/>
        <v>4</v>
      </c>
      <c r="C127" s="59" t="str">
        <f t="shared" si="17"/>
        <v>nim0333</v>
      </c>
      <c r="D127" s="59" t="str">
        <f t="shared" si="18"/>
        <v>Home_box_nim_desert daze01 (17)</v>
      </c>
      <c r="E127" s="59" t="str">
        <f t="shared" si="11"/>
        <v/>
      </c>
      <c r="F127" s="59" t="str">
        <f t="shared" si="12"/>
        <v/>
      </c>
      <c r="G127" s="59" t="str">
        <f t="shared" si="13"/>
        <v/>
      </c>
      <c r="H127" s="59" t="str">
        <f t="shared" si="14"/>
        <v/>
      </c>
      <c r="I127" s="82">
        <v>3</v>
      </c>
      <c r="J127" s="59" t="s">
        <v>449</v>
      </c>
      <c r="K127" s="59" t="s">
        <v>573</v>
      </c>
      <c r="L127" s="82">
        <v>40117</v>
      </c>
      <c r="M127" s="59" t="s">
        <v>827</v>
      </c>
      <c r="N127" s="59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0" t="s">
        <v>127</v>
      </c>
    </row>
    <row r="128" spans="1:15">
      <c r="A128" s="90" t="str">
        <f t="shared" si="15"/>
        <v>40118</v>
      </c>
      <c r="B128" s="82" t="str">
        <f t="shared" si="16"/>
        <v>4</v>
      </c>
      <c r="C128" s="59" t="str">
        <f t="shared" si="17"/>
        <v>nim0334</v>
      </c>
      <c r="D128" s="59" t="str">
        <f t="shared" si="18"/>
        <v>Home_box_nim_desert daze02 (17)</v>
      </c>
      <c r="E128" s="59" t="str">
        <f t="shared" si="11"/>
        <v/>
      </c>
      <c r="F128" s="59" t="str">
        <f t="shared" si="12"/>
        <v/>
      </c>
      <c r="G128" s="59" t="str">
        <f t="shared" si="13"/>
        <v/>
      </c>
      <c r="H128" s="59" t="str">
        <f t="shared" si="14"/>
        <v/>
      </c>
      <c r="I128" s="82">
        <v>3</v>
      </c>
      <c r="J128" s="59" t="s">
        <v>426</v>
      </c>
      <c r="K128" s="59" t="s">
        <v>574</v>
      </c>
      <c r="L128" s="82">
        <v>40118</v>
      </c>
      <c r="M128" s="59" t="s">
        <v>828</v>
      </c>
      <c r="N128" s="59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0" t="s">
        <v>128</v>
      </c>
    </row>
    <row r="129" spans="1:15">
      <c r="A129" s="90" t="str">
        <f t="shared" si="15"/>
        <v>40119</v>
      </c>
      <c r="B129" s="82" t="str">
        <f t="shared" si="16"/>
        <v>4</v>
      </c>
      <c r="C129" s="59" t="str">
        <f t="shared" si="17"/>
        <v>nim0335</v>
      </c>
      <c r="D129" s="59" t="str">
        <f t="shared" si="18"/>
        <v>Home_box_nim_desert daze01 (18)</v>
      </c>
      <c r="E129" s="59" t="str">
        <f t="shared" si="11"/>
        <v/>
      </c>
      <c r="F129" s="59" t="str">
        <f t="shared" si="12"/>
        <v/>
      </c>
      <c r="G129" s="59" t="str">
        <f t="shared" si="13"/>
        <v/>
      </c>
      <c r="H129" s="59" t="str">
        <f t="shared" si="14"/>
        <v/>
      </c>
      <c r="I129" s="82">
        <v>3</v>
      </c>
      <c r="J129" s="59" t="s">
        <v>450</v>
      </c>
      <c r="K129" s="59" t="s">
        <v>575</v>
      </c>
      <c r="L129" s="82">
        <v>40119</v>
      </c>
      <c r="M129" s="59" t="s">
        <v>829</v>
      </c>
      <c r="N129" s="59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0" t="s">
        <v>129</v>
      </c>
    </row>
    <row r="130" spans="1:15">
      <c r="A130" s="90" t="str">
        <f t="shared" si="15"/>
        <v>40120</v>
      </c>
      <c r="B130" s="82" t="str">
        <f t="shared" si="16"/>
        <v>4</v>
      </c>
      <c r="C130" s="59" t="str">
        <f t="shared" si="17"/>
        <v>nim0336</v>
      </c>
      <c r="D130" s="59" t="str">
        <f t="shared" si="18"/>
        <v>Home_box_nim_desert daze02 (18)</v>
      </c>
      <c r="E130" s="59" t="str">
        <f t="shared" si="11"/>
        <v/>
      </c>
      <c r="F130" s="59" t="str">
        <f t="shared" si="12"/>
        <v/>
      </c>
      <c r="G130" s="59" t="str">
        <f t="shared" si="13"/>
        <v/>
      </c>
      <c r="H130" s="59" t="str">
        <f t="shared" si="14"/>
        <v/>
      </c>
      <c r="I130" s="82">
        <v>3</v>
      </c>
      <c r="J130" s="59" t="s">
        <v>428</v>
      </c>
      <c r="K130" s="59" t="s">
        <v>576</v>
      </c>
      <c r="L130" s="82">
        <v>40120</v>
      </c>
      <c r="M130" s="59" t="s">
        <v>830</v>
      </c>
      <c r="N130" s="59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0" t="s">
        <v>130</v>
      </c>
    </row>
    <row r="131" spans="1:15">
      <c r="A131" s="90" t="str">
        <f t="shared" si="15"/>
        <v>40121</v>
      </c>
      <c r="B131" s="82" t="str">
        <f t="shared" si="16"/>
        <v>4</v>
      </c>
      <c r="C131" s="59" t="str">
        <f t="shared" si="17"/>
        <v>nim0337</v>
      </c>
      <c r="D131" s="59" t="str">
        <f t="shared" si="18"/>
        <v>Home_box_nim_desert daze01 (19)</v>
      </c>
      <c r="E131" s="59" t="str">
        <f t="shared" si="11"/>
        <v/>
      </c>
      <c r="F131" s="59" t="str">
        <f t="shared" si="12"/>
        <v/>
      </c>
      <c r="G131" s="59" t="str">
        <f t="shared" si="13"/>
        <v/>
      </c>
      <c r="H131" s="59" t="str">
        <f t="shared" si="14"/>
        <v/>
      </c>
      <c r="I131" s="82">
        <v>3</v>
      </c>
      <c r="J131" s="59" t="s">
        <v>451</v>
      </c>
      <c r="K131" s="59" t="s">
        <v>577</v>
      </c>
      <c r="L131" s="82">
        <v>40121</v>
      </c>
      <c r="M131" s="59" t="s">
        <v>831</v>
      </c>
      <c r="N131" s="59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0" t="s">
        <v>131</v>
      </c>
    </row>
    <row r="132" spans="1:15">
      <c r="A132" s="90" t="str">
        <f t="shared" si="15"/>
        <v>40122</v>
      </c>
      <c r="B132" s="82" t="str">
        <f t="shared" si="16"/>
        <v>4</v>
      </c>
      <c r="C132" s="59" t="str">
        <f t="shared" si="17"/>
        <v>nim0338</v>
      </c>
      <c r="D132" s="59" t="str">
        <f t="shared" si="18"/>
        <v>Home_box_nim_desert daze02 (19)</v>
      </c>
      <c r="E132" s="59" t="str">
        <f t="shared" si="11"/>
        <v/>
      </c>
      <c r="F132" s="59" t="str">
        <f t="shared" si="12"/>
        <v/>
      </c>
      <c r="G132" s="59" t="str">
        <f t="shared" si="13"/>
        <v/>
      </c>
      <c r="H132" s="59" t="str">
        <f t="shared" si="14"/>
        <v/>
      </c>
      <c r="I132" s="82">
        <v>3</v>
      </c>
      <c r="J132" s="59" t="s">
        <v>430</v>
      </c>
      <c r="K132" s="59" t="s">
        <v>578</v>
      </c>
      <c r="L132" s="82">
        <v>40122</v>
      </c>
      <c r="M132" s="59" t="s">
        <v>832</v>
      </c>
      <c r="N132" s="59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0" t="s">
        <v>132</v>
      </c>
    </row>
    <row r="133" spans="1:15">
      <c r="A133" s="90" t="str">
        <f t="shared" si="15"/>
        <v>40123</v>
      </c>
      <c r="B133" s="82" t="str">
        <f t="shared" si="16"/>
        <v>4</v>
      </c>
      <c r="C133" s="59" t="str">
        <f t="shared" si="17"/>
        <v>nim0339</v>
      </c>
      <c r="D133" s="59" t="str">
        <f t="shared" si="18"/>
        <v>Home_box_nim_desert daze01 (20)</v>
      </c>
      <c r="E133" s="59" t="str">
        <f t="shared" si="11"/>
        <v/>
      </c>
      <c r="F133" s="59" t="str">
        <f t="shared" si="12"/>
        <v/>
      </c>
      <c r="G133" s="59" t="str">
        <f t="shared" si="13"/>
        <v/>
      </c>
      <c r="H133" s="59" t="str">
        <f t="shared" si="14"/>
        <v/>
      </c>
      <c r="I133" s="82">
        <v>3</v>
      </c>
      <c r="J133" s="59" t="s">
        <v>452</v>
      </c>
      <c r="K133" s="59" t="s">
        <v>579</v>
      </c>
      <c r="L133" s="82">
        <v>40123</v>
      </c>
      <c r="M133" s="59" t="s">
        <v>833</v>
      </c>
      <c r="N133" s="59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0" t="s">
        <v>133</v>
      </c>
    </row>
    <row r="134" spans="1:15">
      <c r="A134" s="90" t="str">
        <f t="shared" si="15"/>
        <v>40124</v>
      </c>
      <c r="B134" s="82" t="str">
        <f t="shared" si="16"/>
        <v>4</v>
      </c>
      <c r="C134" s="59" t="str">
        <f t="shared" si="17"/>
        <v>nim0340</v>
      </c>
      <c r="D134" s="59" t="str">
        <f t="shared" si="18"/>
        <v>Home_box_nim_desert daze02 (20)</v>
      </c>
      <c r="E134" s="59" t="str">
        <f t="shared" si="11"/>
        <v/>
      </c>
      <c r="F134" s="59" t="str">
        <f t="shared" si="12"/>
        <v/>
      </c>
      <c r="G134" s="59" t="str">
        <f t="shared" si="13"/>
        <v/>
      </c>
      <c r="H134" s="59" t="str">
        <f t="shared" si="14"/>
        <v/>
      </c>
      <c r="I134" s="82">
        <v>3</v>
      </c>
      <c r="J134" s="59" t="s">
        <v>432</v>
      </c>
      <c r="K134" s="59" t="s">
        <v>580</v>
      </c>
      <c r="L134" s="82">
        <v>40124</v>
      </c>
      <c r="M134" s="59" t="s">
        <v>834</v>
      </c>
      <c r="N134" s="59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0" t="s">
        <v>134</v>
      </c>
    </row>
    <row r="135" spans="1:15">
      <c r="A135" s="90" t="str">
        <f t="shared" si="15"/>
        <v>40125</v>
      </c>
      <c r="B135" s="82" t="str">
        <f t="shared" si="16"/>
        <v>4</v>
      </c>
      <c r="C135" s="59" t="str">
        <f t="shared" si="17"/>
        <v>nim0341</v>
      </c>
      <c r="D135" s="59" t="str">
        <f t="shared" si="18"/>
        <v>Home_box_nim_desert daze01 (21)</v>
      </c>
      <c r="E135" s="59" t="str">
        <f t="shared" si="11"/>
        <v/>
      </c>
      <c r="F135" s="59" t="str">
        <f t="shared" si="12"/>
        <v/>
      </c>
      <c r="G135" s="59" t="str">
        <f t="shared" si="13"/>
        <v/>
      </c>
      <c r="H135" s="59" t="str">
        <f t="shared" si="14"/>
        <v/>
      </c>
      <c r="I135" s="82">
        <v>3</v>
      </c>
      <c r="J135" s="59" t="s">
        <v>453</v>
      </c>
      <c r="K135" s="59" t="s">
        <v>581</v>
      </c>
      <c r="L135" s="82">
        <v>40125</v>
      </c>
      <c r="M135" s="59" t="s">
        <v>835</v>
      </c>
      <c r="N135" s="59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0" t="s">
        <v>135</v>
      </c>
    </row>
    <row r="136" spans="1:15">
      <c r="A136" s="90" t="str">
        <f t="shared" si="15"/>
        <v>40126</v>
      </c>
      <c r="B136" s="82" t="str">
        <f t="shared" si="16"/>
        <v>4</v>
      </c>
      <c r="C136" s="59" t="str">
        <f t="shared" si="17"/>
        <v>nim0342</v>
      </c>
      <c r="D136" s="59" t="str">
        <f t="shared" si="18"/>
        <v>Home_box_nim_desert daze02 (21)</v>
      </c>
      <c r="E136" s="59" t="str">
        <f t="shared" si="11"/>
        <v/>
      </c>
      <c r="F136" s="59" t="str">
        <f t="shared" si="12"/>
        <v/>
      </c>
      <c r="G136" s="59" t="str">
        <f t="shared" si="13"/>
        <v/>
      </c>
      <c r="H136" s="59" t="str">
        <f t="shared" si="14"/>
        <v/>
      </c>
      <c r="I136" s="82">
        <v>3</v>
      </c>
      <c r="J136" s="59" t="s">
        <v>434</v>
      </c>
      <c r="K136" s="59" t="s">
        <v>582</v>
      </c>
      <c r="L136" s="82">
        <v>40126</v>
      </c>
      <c r="M136" s="59" t="s">
        <v>836</v>
      </c>
      <c r="N136" s="59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0" t="s">
        <v>136</v>
      </c>
    </row>
    <row r="137" spans="1:15">
      <c r="A137" s="91">
        <v>40147</v>
      </c>
      <c r="B137" s="83">
        <v>4</v>
      </c>
      <c r="C137" s="61" t="s">
        <v>897</v>
      </c>
      <c r="D137" s="61" t="s">
        <v>837</v>
      </c>
      <c r="E137" s="61"/>
      <c r="F137" s="61"/>
      <c r="G137" s="61"/>
      <c r="H137" s="61"/>
      <c r="I137" s="83">
        <v>4</v>
      </c>
      <c r="J137" s="61" t="s">
        <v>839</v>
      </c>
      <c r="K137" s="61" t="s">
        <v>1007</v>
      </c>
      <c r="L137" s="83"/>
      <c r="M137" s="61" t="s">
        <v>840</v>
      </c>
      <c r="N137" s="61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2"/>
    </row>
    <row r="138" spans="1:15">
      <c r="A138" s="91">
        <v>40148</v>
      </c>
      <c r="B138" s="83">
        <v>4</v>
      </c>
      <c r="C138" s="61" t="s">
        <v>898</v>
      </c>
      <c r="D138" s="61" t="s">
        <v>896</v>
      </c>
      <c r="E138" s="61"/>
      <c r="F138" s="61"/>
      <c r="G138" s="61"/>
      <c r="H138" s="61"/>
      <c r="I138" s="83">
        <v>4</v>
      </c>
      <c r="J138" s="61" t="s">
        <v>859</v>
      </c>
      <c r="K138" s="61" t="s">
        <v>1008</v>
      </c>
      <c r="L138" s="83"/>
      <c r="M138" s="61" t="s">
        <v>842</v>
      </c>
      <c r="N138" s="61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2"/>
    </row>
    <row r="139" spans="1:15">
      <c r="A139" s="91">
        <v>40149</v>
      </c>
      <c r="B139" s="83">
        <v>4</v>
      </c>
      <c r="C139" s="61" t="s">
        <v>899</v>
      </c>
      <c r="D139" s="61" t="s">
        <v>838</v>
      </c>
      <c r="E139" s="61"/>
      <c r="F139" s="61"/>
      <c r="G139" s="61"/>
      <c r="H139" s="61"/>
      <c r="I139" s="83">
        <v>4</v>
      </c>
      <c r="J139" s="61" t="s">
        <v>841</v>
      </c>
      <c r="K139" s="61" t="s">
        <v>1009</v>
      </c>
      <c r="L139" s="83"/>
      <c r="M139" s="61" t="s">
        <v>860</v>
      </c>
      <c r="N139" s="61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2"/>
    </row>
    <row r="140" spans="1:15">
      <c r="A140" s="91">
        <v>40150</v>
      </c>
      <c r="B140" s="83">
        <v>4</v>
      </c>
      <c r="C140" s="61" t="s">
        <v>900</v>
      </c>
      <c r="D140" s="61" t="s">
        <v>869</v>
      </c>
      <c r="E140" s="61"/>
      <c r="F140" s="61"/>
      <c r="G140" s="61"/>
      <c r="H140" s="61"/>
      <c r="I140" s="83">
        <v>4</v>
      </c>
      <c r="J140" s="61" t="s">
        <v>870</v>
      </c>
      <c r="K140" s="61" t="s">
        <v>1010</v>
      </c>
      <c r="L140" s="83"/>
      <c r="M140" s="61" t="s">
        <v>861</v>
      </c>
      <c r="N140" s="61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2"/>
    </row>
    <row r="141" spans="1:15">
      <c r="A141" s="91">
        <v>40151</v>
      </c>
      <c r="B141" s="83">
        <v>4</v>
      </c>
      <c r="C141" s="61" t="s">
        <v>901</v>
      </c>
      <c r="D141" s="61" t="s">
        <v>843</v>
      </c>
      <c r="E141" s="61"/>
      <c r="F141" s="61"/>
      <c r="G141" s="61"/>
      <c r="H141" s="61"/>
      <c r="I141" s="83">
        <v>4</v>
      </c>
      <c r="J141" s="61" t="s">
        <v>844</v>
      </c>
      <c r="K141" s="61" t="s">
        <v>1011</v>
      </c>
      <c r="L141" s="83"/>
      <c r="M141" s="61" t="s">
        <v>862</v>
      </c>
      <c r="N141" s="61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2"/>
    </row>
    <row r="142" spans="1:15">
      <c r="A142" s="91">
        <v>40152</v>
      </c>
      <c r="B142" s="83">
        <v>4</v>
      </c>
      <c r="C142" s="61" t="s">
        <v>902</v>
      </c>
      <c r="D142" s="61" t="s">
        <v>872</v>
      </c>
      <c r="E142" s="61"/>
      <c r="F142" s="61"/>
      <c r="G142" s="61"/>
      <c r="H142" s="61"/>
      <c r="I142" s="83">
        <v>4</v>
      </c>
      <c r="J142" s="61" t="s">
        <v>873</v>
      </c>
      <c r="K142" s="61" t="s">
        <v>1012</v>
      </c>
      <c r="L142" s="83"/>
      <c r="M142" s="61" t="s">
        <v>863</v>
      </c>
      <c r="N142" s="61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2"/>
    </row>
    <row r="143" spans="1:15">
      <c r="A143" s="91">
        <v>40153</v>
      </c>
      <c r="B143" s="83">
        <v>4</v>
      </c>
      <c r="C143" s="61" t="s">
        <v>903</v>
      </c>
      <c r="D143" s="61" t="s">
        <v>845</v>
      </c>
      <c r="E143" s="61"/>
      <c r="F143" s="61"/>
      <c r="G143" s="61"/>
      <c r="H143" s="61"/>
      <c r="I143" s="83">
        <v>4</v>
      </c>
      <c r="J143" s="61" t="s">
        <v>846</v>
      </c>
      <c r="K143" s="61" t="s">
        <v>1013</v>
      </c>
      <c r="L143" s="83"/>
      <c r="M143" s="61" t="s">
        <v>864</v>
      </c>
      <c r="N143" s="61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2"/>
    </row>
    <row r="144" spans="1:15">
      <c r="A144" s="91">
        <v>40154</v>
      </c>
      <c r="B144" s="83">
        <v>4</v>
      </c>
      <c r="C144" s="61" t="s">
        <v>904</v>
      </c>
      <c r="D144" s="61" t="s">
        <v>874</v>
      </c>
      <c r="E144" s="61"/>
      <c r="F144" s="61"/>
      <c r="G144" s="61"/>
      <c r="H144" s="61"/>
      <c r="I144" s="83">
        <v>4</v>
      </c>
      <c r="J144" s="61" t="s">
        <v>875</v>
      </c>
      <c r="K144" s="61" t="s">
        <v>1014</v>
      </c>
      <c r="L144" s="83"/>
      <c r="M144" s="61" t="s">
        <v>865</v>
      </c>
      <c r="N144" s="61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2"/>
    </row>
    <row r="145" spans="1:15">
      <c r="A145" s="91">
        <v>40155</v>
      </c>
      <c r="B145" s="83">
        <v>4</v>
      </c>
      <c r="C145" s="61" t="s">
        <v>905</v>
      </c>
      <c r="D145" s="61" t="s">
        <v>847</v>
      </c>
      <c r="E145" s="61"/>
      <c r="F145" s="61"/>
      <c r="G145" s="61"/>
      <c r="H145" s="61"/>
      <c r="I145" s="83">
        <v>4</v>
      </c>
      <c r="J145" s="61" t="s">
        <v>848</v>
      </c>
      <c r="K145" s="61" t="s">
        <v>1015</v>
      </c>
      <c r="L145" s="83"/>
      <c r="M145" s="61" t="s">
        <v>866</v>
      </c>
      <c r="N145" s="61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2"/>
    </row>
    <row r="146" spans="1:15">
      <c r="A146" s="91">
        <v>40156</v>
      </c>
      <c r="B146" s="83">
        <v>4</v>
      </c>
      <c r="C146" s="61" t="s">
        <v>906</v>
      </c>
      <c r="D146" s="61" t="s">
        <v>876</v>
      </c>
      <c r="E146" s="61"/>
      <c r="F146" s="61"/>
      <c r="G146" s="61"/>
      <c r="H146" s="61"/>
      <c r="I146" s="83">
        <v>4</v>
      </c>
      <c r="J146" s="61" t="s">
        <v>877</v>
      </c>
      <c r="K146" s="61" t="s">
        <v>1016</v>
      </c>
      <c r="L146" s="83"/>
      <c r="M146" s="61" t="s">
        <v>867</v>
      </c>
      <c r="N146" s="61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2"/>
    </row>
    <row r="147" spans="1:15">
      <c r="A147" s="91">
        <v>40157</v>
      </c>
      <c r="B147" s="83">
        <v>4</v>
      </c>
      <c r="C147" s="61" t="s">
        <v>907</v>
      </c>
      <c r="D147" s="61" t="s">
        <v>849</v>
      </c>
      <c r="E147" s="61"/>
      <c r="F147" s="61"/>
      <c r="G147" s="61"/>
      <c r="H147" s="61"/>
      <c r="I147" s="83">
        <v>4</v>
      </c>
      <c r="J147" s="61" t="s">
        <v>850</v>
      </c>
      <c r="K147" s="61" t="s">
        <v>1017</v>
      </c>
      <c r="L147" s="83"/>
      <c r="M147" s="61" t="s">
        <v>868</v>
      </c>
      <c r="N147" s="61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2"/>
    </row>
    <row r="148" spans="1:15">
      <c r="A148" s="91">
        <v>40158</v>
      </c>
      <c r="B148" s="83">
        <v>4</v>
      </c>
      <c r="C148" s="61" t="s">
        <v>908</v>
      </c>
      <c r="D148" s="61" t="s">
        <v>878</v>
      </c>
      <c r="E148" s="61"/>
      <c r="F148" s="61"/>
      <c r="G148" s="61"/>
      <c r="H148" s="61"/>
      <c r="I148" s="83">
        <v>4</v>
      </c>
      <c r="J148" s="61" t="s">
        <v>879</v>
      </c>
      <c r="K148" s="61" t="s">
        <v>1018</v>
      </c>
      <c r="L148" s="83"/>
      <c r="M148" s="61" t="s">
        <v>871</v>
      </c>
      <c r="N148" s="61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2"/>
    </row>
    <row r="149" spans="1:15">
      <c r="A149" s="91">
        <v>40159</v>
      </c>
      <c r="B149" s="83">
        <v>4</v>
      </c>
      <c r="C149" s="61" t="s">
        <v>909</v>
      </c>
      <c r="D149" s="61" t="s">
        <v>851</v>
      </c>
      <c r="E149" s="61"/>
      <c r="F149" s="61"/>
      <c r="G149" s="61"/>
      <c r="H149" s="61"/>
      <c r="I149" s="83">
        <v>4</v>
      </c>
      <c r="J149" s="61" t="s">
        <v>852</v>
      </c>
      <c r="K149" s="61" t="s">
        <v>1019</v>
      </c>
      <c r="L149" s="83"/>
      <c r="M149" s="61" t="s">
        <v>888</v>
      </c>
      <c r="N149" s="61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2"/>
    </row>
    <row r="150" spans="1:15">
      <c r="A150" s="91">
        <v>40160</v>
      </c>
      <c r="B150" s="83">
        <v>4</v>
      </c>
      <c r="C150" s="61" t="s">
        <v>910</v>
      </c>
      <c r="D150" s="61" t="s">
        <v>880</v>
      </c>
      <c r="E150" s="61"/>
      <c r="F150" s="61"/>
      <c r="G150" s="61"/>
      <c r="H150" s="61"/>
      <c r="I150" s="83">
        <v>4</v>
      </c>
      <c r="J150" s="61" t="s">
        <v>881</v>
      </c>
      <c r="K150" s="61" t="s">
        <v>1020</v>
      </c>
      <c r="L150" s="83"/>
      <c r="M150" s="61" t="s">
        <v>889</v>
      </c>
      <c r="N150" s="61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2"/>
    </row>
    <row r="151" spans="1:15">
      <c r="A151" s="91">
        <v>40161</v>
      </c>
      <c r="B151" s="83">
        <v>4</v>
      </c>
      <c r="C151" s="61" t="s">
        <v>911</v>
      </c>
      <c r="D151" s="61" t="s">
        <v>853</v>
      </c>
      <c r="E151" s="61"/>
      <c r="F151" s="61"/>
      <c r="G151" s="61"/>
      <c r="H151" s="61"/>
      <c r="I151" s="83">
        <v>4</v>
      </c>
      <c r="J151" s="61" t="s">
        <v>854</v>
      </c>
      <c r="K151" s="61" t="s">
        <v>1021</v>
      </c>
      <c r="L151" s="83"/>
      <c r="M151" s="61" t="s">
        <v>890</v>
      </c>
      <c r="N151" s="61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2"/>
    </row>
    <row r="152" spans="1:15">
      <c r="A152" s="91">
        <v>40162</v>
      </c>
      <c r="B152" s="83">
        <v>4</v>
      </c>
      <c r="C152" s="61" t="s">
        <v>912</v>
      </c>
      <c r="D152" s="61" t="s">
        <v>882</v>
      </c>
      <c r="E152" s="61"/>
      <c r="F152" s="61"/>
      <c r="G152" s="61"/>
      <c r="H152" s="61"/>
      <c r="I152" s="83">
        <v>4</v>
      </c>
      <c r="J152" s="61" t="s">
        <v>883</v>
      </c>
      <c r="K152" s="61" t="s">
        <v>1022</v>
      </c>
      <c r="L152" s="83"/>
      <c r="M152" s="61" t="s">
        <v>891</v>
      </c>
      <c r="N152" s="61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2"/>
    </row>
    <row r="153" spans="1:15">
      <c r="A153" s="91">
        <v>40163</v>
      </c>
      <c r="B153" s="83">
        <v>4</v>
      </c>
      <c r="C153" s="61" t="s">
        <v>913</v>
      </c>
      <c r="D153" s="61" t="s">
        <v>855</v>
      </c>
      <c r="E153" s="61"/>
      <c r="F153" s="61"/>
      <c r="G153" s="61"/>
      <c r="H153" s="61"/>
      <c r="I153" s="83">
        <v>4</v>
      </c>
      <c r="J153" s="61" t="s">
        <v>856</v>
      </c>
      <c r="K153" s="61" t="s">
        <v>1023</v>
      </c>
      <c r="L153" s="83"/>
      <c r="M153" s="61" t="s">
        <v>892</v>
      </c>
      <c r="N153" s="61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2"/>
    </row>
    <row r="154" spans="1:15">
      <c r="A154" s="91">
        <v>40164</v>
      </c>
      <c r="B154" s="83">
        <v>4</v>
      </c>
      <c r="C154" s="61" t="s">
        <v>914</v>
      </c>
      <c r="D154" s="61" t="s">
        <v>884</v>
      </c>
      <c r="E154" s="61"/>
      <c r="F154" s="61"/>
      <c r="G154" s="61"/>
      <c r="H154" s="61"/>
      <c r="I154" s="83">
        <v>4</v>
      </c>
      <c r="J154" s="61" t="s">
        <v>885</v>
      </c>
      <c r="K154" s="61" t="s">
        <v>1024</v>
      </c>
      <c r="L154" s="83"/>
      <c r="M154" s="61" t="s">
        <v>893</v>
      </c>
      <c r="N154" s="61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2"/>
    </row>
    <row r="155" spans="1:15">
      <c r="A155" s="91">
        <v>40165</v>
      </c>
      <c r="B155" s="83">
        <v>4</v>
      </c>
      <c r="C155" s="61" t="s">
        <v>915</v>
      </c>
      <c r="D155" s="61" t="s">
        <v>857</v>
      </c>
      <c r="E155" s="61"/>
      <c r="F155" s="61"/>
      <c r="G155" s="61"/>
      <c r="H155" s="61"/>
      <c r="I155" s="83">
        <v>4</v>
      </c>
      <c r="J155" s="61" t="s">
        <v>858</v>
      </c>
      <c r="K155" s="61" t="s">
        <v>1025</v>
      </c>
      <c r="L155" s="83"/>
      <c r="M155" s="61" t="s">
        <v>894</v>
      </c>
      <c r="N155" s="61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2"/>
    </row>
    <row r="156" spans="1:15">
      <c r="A156" s="91">
        <v>40166</v>
      </c>
      <c r="B156" s="83">
        <v>4</v>
      </c>
      <c r="C156" s="61" t="s">
        <v>916</v>
      </c>
      <c r="D156" s="61" t="s">
        <v>886</v>
      </c>
      <c r="E156" s="61"/>
      <c r="F156" s="61"/>
      <c r="G156" s="61"/>
      <c r="H156" s="61"/>
      <c r="I156" s="83">
        <v>4</v>
      </c>
      <c r="J156" s="61" t="s">
        <v>887</v>
      </c>
      <c r="K156" s="61" t="s">
        <v>1026</v>
      </c>
      <c r="L156" s="83"/>
      <c r="M156" s="61" t="s">
        <v>895</v>
      </c>
      <c r="N156" s="61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2"/>
    </row>
    <row r="157" spans="1:15" ht="15.75">
      <c r="A157" s="127" t="s">
        <v>1880</v>
      </c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</row>
    <row r="158" spans="1:15">
      <c r="A158" s="92">
        <f>ItemFood!B12</f>
        <v>69004</v>
      </c>
      <c r="B158" s="84">
        <f>ItemFood!C12</f>
        <v>6</v>
      </c>
      <c r="C158" s="63" t="str">
        <f>ItemFood!D12</f>
        <v>flagjuice</v>
      </c>
      <c r="D158" s="63" t="str">
        <f>ItemFood!S12</f>
        <v>food_flagjuice</v>
      </c>
      <c r="E158" s="63"/>
      <c r="F158" s="63"/>
      <c r="G158" s="63"/>
      <c r="H158" s="63"/>
      <c r="I158" s="84"/>
      <c r="J158" s="63"/>
      <c r="K158" s="63"/>
      <c r="L158" s="84"/>
      <c r="M158" s="63"/>
      <c r="N158" s="63" t="str">
        <f t="shared" si="20"/>
        <v>&lt;Item Id="69004" Type="6" Name="flagjuice" getImage="food_flagjuice" Icon="" StoryBg="" AudioId="" Description="" PetType="" Image="" Audio="" Animation="" Preview=""/&gt;</v>
      </c>
      <c r="O158" s="64"/>
    </row>
    <row r="159" spans="1:15">
      <c r="A159" s="92">
        <f>ItemFood!B13</f>
        <v>69005</v>
      </c>
      <c r="B159" s="84">
        <f>ItemFood!C13</f>
        <v>6</v>
      </c>
      <c r="C159" s="63" t="str">
        <f>ItemFood!D13</f>
        <v>bombmuffin</v>
      </c>
      <c r="D159" s="63" t="str">
        <f>ItemFood!S13</f>
        <v>food_bombmuffin</v>
      </c>
      <c r="E159" s="63"/>
      <c r="F159" s="63"/>
      <c r="G159" s="63"/>
      <c r="H159" s="63"/>
      <c r="I159" s="84"/>
      <c r="J159" s="63"/>
      <c r="K159" s="63"/>
      <c r="L159" s="84"/>
      <c r="M159" s="63"/>
      <c r="N159" s="63" t="str">
        <f t="shared" si="20"/>
        <v>&lt;Item Id="69005" Type="6" Name="bombmuffin" getImage="food_bombmuffin" Icon="" StoryBg="" AudioId="" Description="" PetType="" Image="" Audio="" Animation="" Preview=""/&gt;</v>
      </c>
      <c r="O159" s="64"/>
    </row>
    <row r="160" spans="1:15">
      <c r="A160" s="92">
        <f>ItemFood!B14</f>
        <v>69006</v>
      </c>
      <c r="B160" s="84">
        <f>ItemFood!C14</f>
        <v>6</v>
      </c>
      <c r="C160" s="63" t="str">
        <f>ItemFood!D14</f>
        <v>nestcake</v>
      </c>
      <c r="D160" s="63" t="str">
        <f>ItemFood!S14</f>
        <v>food_nestcake</v>
      </c>
      <c r="E160" s="63"/>
      <c r="F160" s="63"/>
      <c r="G160" s="63"/>
      <c r="H160" s="63"/>
      <c r="I160" s="84"/>
      <c r="J160" s="63"/>
      <c r="K160" s="63"/>
      <c r="L160" s="84"/>
      <c r="M160" s="63"/>
      <c r="N160" s="63" t="str">
        <f t="shared" si="20"/>
        <v>&lt;Item Id="69006" Type="6" Name="nestcake" getImage="food_nestcake" Icon="" StoryBg="" AudioId="" Description="" PetType="" Image="" Audio="" Animation="" Preview=""/&gt;</v>
      </c>
      <c r="O160" s="64"/>
    </row>
    <row r="161" spans="1:15">
      <c r="A161" s="92">
        <f>ItemFood!B15</f>
        <v>69007</v>
      </c>
      <c r="B161" s="84">
        <f>ItemFood!C15</f>
        <v>6</v>
      </c>
      <c r="C161" s="63" t="str">
        <f>ItemFood!D15</f>
        <v>rocketcookie</v>
      </c>
      <c r="D161" s="63" t="str">
        <f>ItemFood!S15</f>
        <v>food_rocketcookie</v>
      </c>
      <c r="E161" s="63"/>
      <c r="F161" s="63"/>
      <c r="G161" s="63"/>
      <c r="H161" s="63"/>
      <c r="I161" s="84"/>
      <c r="J161" s="63"/>
      <c r="K161" s="63"/>
      <c r="L161" s="84"/>
      <c r="M161" s="63"/>
      <c r="N161" s="63" t="str">
        <f t="shared" si="20"/>
        <v>&lt;Item Id="69007" Type="6" Name="rocketcookie" getImage="food_rocketcookie" Icon="" StoryBg="" AudioId="" Description="" PetType="" Image="" Audio="" Animation="" Preview=""/&gt;</v>
      </c>
      <c r="O161" s="64"/>
    </row>
    <row r="162" spans="1:15">
      <c r="A162" s="93">
        <f>ItemFood!B16</f>
        <v>69008</v>
      </c>
      <c r="B162" s="85">
        <f>ItemFood!C16</f>
        <v>6</v>
      </c>
      <c r="C162" s="65" t="str">
        <f>ItemFood!D16</f>
        <v>spider cake</v>
      </c>
      <c r="D162" s="65" t="str">
        <f>ItemFood!S16</f>
        <v>food_spider_cake</v>
      </c>
      <c r="E162" s="65"/>
      <c r="F162" s="65"/>
      <c r="G162" s="65"/>
      <c r="H162" s="65"/>
      <c r="I162" s="85"/>
      <c r="J162" s="65"/>
      <c r="K162" s="65"/>
      <c r="L162" s="85"/>
      <c r="M162" s="65"/>
      <c r="N162" s="65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6"/>
    </row>
    <row r="163" spans="1:15">
      <c r="A163" s="93">
        <f>ItemFood!B17</f>
        <v>69009</v>
      </c>
      <c r="B163" s="85">
        <f>ItemFood!C17</f>
        <v>6</v>
      </c>
      <c r="C163" s="65" t="str">
        <f>ItemFood!D17</f>
        <v>toffee apple</v>
      </c>
      <c r="D163" s="65" t="str">
        <f>ItemFood!S17</f>
        <v>food_toffee_apple</v>
      </c>
      <c r="E163" s="65"/>
      <c r="F163" s="65"/>
      <c r="G163" s="65"/>
      <c r="H163" s="65"/>
      <c r="I163" s="85"/>
      <c r="J163" s="65"/>
      <c r="K163" s="65"/>
      <c r="L163" s="85"/>
      <c r="M163" s="65"/>
      <c r="N163" s="65" t="str">
        <f t="shared" si="21"/>
        <v>&lt;Item Id="69009" Type="6" Name="toffee apple" getImage="food_toffee_apple" Icon="" StoryBg="" AudioId="" Description="" PetType="" Image="" Audio="" Animation="" Preview=""/&gt;</v>
      </c>
      <c r="O163" s="66"/>
    </row>
    <row r="164" spans="1:15">
      <c r="A164" s="93">
        <f>ItemFood!B18</f>
        <v>69010</v>
      </c>
      <c r="B164" s="85">
        <f>ItemFood!C18</f>
        <v>6</v>
      </c>
      <c r="C164" s="65" t="str">
        <f>ItemFood!D18</f>
        <v>mummy chocolate</v>
      </c>
      <c r="D164" s="65" t="str">
        <f>ItemFood!S18</f>
        <v>food_mummy_chocolate</v>
      </c>
      <c r="E164" s="65"/>
      <c r="F164" s="65"/>
      <c r="G164" s="65"/>
      <c r="H164" s="65"/>
      <c r="I164" s="85"/>
      <c r="J164" s="65"/>
      <c r="K164" s="65"/>
      <c r="L164" s="85"/>
      <c r="M164" s="65"/>
      <c r="N164" s="65" t="str">
        <f t="shared" si="21"/>
        <v>&lt;Item Id="69010" Type="6" Name="mummy chocolate" getImage="food_mummy_chocolate" Icon="" StoryBg="" AudioId="" Description="" PetType="" Image="" Audio="" Animation="" Preview=""/&gt;</v>
      </c>
      <c r="O164" s="66"/>
    </row>
    <row r="165" spans="1:15">
      <c r="A165" s="93">
        <f>ItemFood!B19</f>
        <v>69011</v>
      </c>
      <c r="B165" s="85">
        <f>ItemFood!C19</f>
        <v>6</v>
      </c>
      <c r="C165" s="65" t="str">
        <f>ItemFood!D19</f>
        <v>skull cookie</v>
      </c>
      <c r="D165" s="65" t="str">
        <f>ItemFood!S19</f>
        <v>food_skull_cookie</v>
      </c>
      <c r="E165" s="65"/>
      <c r="F165" s="65"/>
      <c r="G165" s="65"/>
      <c r="H165" s="65"/>
      <c r="I165" s="85"/>
      <c r="J165" s="65"/>
      <c r="K165" s="65"/>
      <c r="L165" s="85"/>
      <c r="M165" s="65"/>
      <c r="N165" s="65" t="str">
        <f t="shared" si="21"/>
        <v>&lt;Item Id="69011" Type="6" Name="skull cookie" getImage="food_skull_cookie" Icon="" StoryBg="" AudioId="" Description="" PetType="" Image="" Audio="" Animation="" Preview=""/&gt;</v>
      </c>
      <c r="O165" s="66"/>
    </row>
    <row r="166" spans="1:15">
      <c r="A166" s="94">
        <f>ItemFood!B20</f>
        <v>69012</v>
      </c>
      <c r="B166" s="86">
        <f>ItemFood!C20</f>
        <v>6</v>
      </c>
      <c r="C166" s="72" t="str">
        <f>ItemFood!D20</f>
        <v>opensandwich</v>
      </c>
      <c r="D166" s="72" t="str">
        <f>ItemFood!S20</f>
        <v>food_opensandwich</v>
      </c>
      <c r="E166" s="72"/>
      <c r="F166" s="72"/>
      <c r="G166" s="72"/>
      <c r="H166" s="72"/>
      <c r="I166" s="86"/>
      <c r="J166" s="72"/>
      <c r="K166" s="72"/>
      <c r="L166" s="86"/>
      <c r="M166" s="72"/>
      <c r="N166" s="72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3"/>
    </row>
    <row r="167" spans="1:15">
      <c r="A167" s="94">
        <f>ItemFood!B21</f>
        <v>69013</v>
      </c>
      <c r="B167" s="86">
        <f>ItemFood!C21</f>
        <v>6</v>
      </c>
      <c r="C167" s="72" t="str">
        <f>ItemFood!D21</f>
        <v>fruitdanish</v>
      </c>
      <c r="D167" s="72" t="str">
        <f>ItemFood!S21</f>
        <v>food_fruitdanish</v>
      </c>
      <c r="E167" s="72"/>
      <c r="F167" s="72"/>
      <c r="G167" s="72"/>
      <c r="H167" s="72"/>
      <c r="I167" s="86"/>
      <c r="J167" s="72"/>
      <c r="K167" s="72"/>
      <c r="L167" s="86"/>
      <c r="M167" s="72"/>
      <c r="N167" s="72" t="str">
        <f t="shared" si="22"/>
        <v>&lt;Item Id="69013" Type="6" Name="fruitdanish" getImage="food_fruitdanish" Icon="" StoryBg="" AudioId="" Description="" PetType="" Image="" Audio="" Animation="" Preview=""/&gt;</v>
      </c>
      <c r="O167" s="73"/>
    </row>
    <row r="168" spans="1:15">
      <c r="A168" s="94">
        <f>ItemFood!B22</f>
        <v>69014</v>
      </c>
      <c r="B168" s="86">
        <f>ItemFood!C22</f>
        <v>6</v>
      </c>
      <c r="C168" s="72" t="str">
        <f>ItemFood!D22</f>
        <v>herring</v>
      </c>
      <c r="D168" s="72" t="str">
        <f>ItemFood!S22</f>
        <v>food_herring</v>
      </c>
      <c r="E168" s="72"/>
      <c r="F168" s="72"/>
      <c r="G168" s="72"/>
      <c r="H168" s="72"/>
      <c r="I168" s="86"/>
      <c r="J168" s="72"/>
      <c r="K168" s="72"/>
      <c r="L168" s="86"/>
      <c r="M168" s="72"/>
      <c r="N168" s="72" t="str">
        <f t="shared" si="22"/>
        <v>&lt;Item Id="69014" Type="6" Name="herring" getImage="food_herring" Icon="" StoryBg="" AudioId="" Description="" PetType="" Image="" Audio="" Animation="" Preview=""/&gt;</v>
      </c>
      <c r="O168" s="73"/>
    </row>
    <row r="169" spans="1:15">
      <c r="A169" s="94">
        <f>ItemFood!B23</f>
        <v>69015</v>
      </c>
      <c r="B169" s="86">
        <f>ItemFood!C23</f>
        <v>6</v>
      </c>
      <c r="C169" s="72" t="str">
        <f>ItemFood!D23</f>
        <v>meatball</v>
      </c>
      <c r="D169" s="72" t="str">
        <f>ItemFood!S23</f>
        <v>food_meatball</v>
      </c>
      <c r="E169" s="72"/>
      <c r="F169" s="72"/>
      <c r="G169" s="72"/>
      <c r="H169" s="72"/>
      <c r="I169" s="86"/>
      <c r="J169" s="72"/>
      <c r="K169" s="72"/>
      <c r="L169" s="86"/>
      <c r="M169" s="72"/>
      <c r="N169" s="72" t="str">
        <f t="shared" si="22"/>
        <v>&lt;Item Id="69015" Type="6" Name="meatball" getImage="food_meatball" Icon="" StoryBg="" AudioId="" Description="" PetType="" Image="" Audio="" Animation="" Preview=""/&gt;</v>
      </c>
      <c r="O169" s="73"/>
    </row>
    <row r="170" spans="1:15">
      <c r="A170" s="102">
        <f>ItemFood!B24</f>
        <v>69016</v>
      </c>
      <c r="B170" s="103">
        <f>ItemFood!C24</f>
        <v>6</v>
      </c>
      <c r="C170" s="104" t="str">
        <f>ItemFood!D24</f>
        <v>cake</v>
      </c>
      <c r="D170" s="104" t="str">
        <f>ItemFood!S24</f>
        <v>food_cake</v>
      </c>
      <c r="E170" s="105"/>
      <c r="F170" s="105"/>
      <c r="G170" s="105"/>
      <c r="H170" s="105"/>
      <c r="I170" s="106"/>
      <c r="J170" s="105"/>
      <c r="K170" s="105"/>
      <c r="L170" s="106"/>
      <c r="M170" s="105"/>
      <c r="N170" s="104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07"/>
    </row>
    <row r="171" spans="1:15">
      <c r="A171" s="102">
        <f>ItemFood!B25</f>
        <v>69017</v>
      </c>
      <c r="B171" s="103">
        <f>ItemFood!C25</f>
        <v>6</v>
      </c>
      <c r="C171" s="104" t="str">
        <f>ItemFood!D25</f>
        <v>candy</v>
      </c>
      <c r="D171" s="104" t="str">
        <f>ItemFood!S25</f>
        <v>food_candy</v>
      </c>
      <c r="E171" s="105"/>
      <c r="F171" s="105"/>
      <c r="G171" s="105"/>
      <c r="H171" s="105"/>
      <c r="I171" s="106"/>
      <c r="J171" s="105"/>
      <c r="K171" s="105"/>
      <c r="L171" s="106"/>
      <c r="M171" s="105"/>
      <c r="N171" s="104" t="str">
        <f t="shared" si="23"/>
        <v>&lt;Item Id="69017" Type="6" Name="candy" getImage="food_candy" Icon="" StoryBg="" AudioId="" Description="" PetType="" Image="" Audio="" Animation="" Preview=""/&gt;</v>
      </c>
      <c r="O171" s="107"/>
    </row>
    <row r="172" spans="1:15">
      <c r="A172" s="102">
        <f>ItemFood!B26</f>
        <v>69018</v>
      </c>
      <c r="B172" s="103">
        <f>ItemFood!C26</f>
        <v>6</v>
      </c>
      <c r="C172" s="104" t="str">
        <f>ItemFood!D26</f>
        <v>chicken</v>
      </c>
      <c r="D172" s="104" t="str">
        <f>ItemFood!S26</f>
        <v>food_chicken</v>
      </c>
      <c r="E172" s="105"/>
      <c r="F172" s="105"/>
      <c r="G172" s="105"/>
      <c r="H172" s="105"/>
      <c r="I172" s="106"/>
      <c r="J172" s="105"/>
      <c r="K172" s="105"/>
      <c r="L172" s="106"/>
      <c r="M172" s="105"/>
      <c r="N172" s="104" t="str">
        <f t="shared" si="23"/>
        <v>&lt;Item Id="69018" Type="6" Name="chicken" getImage="food_chicken" Icon="" StoryBg="" AudioId="" Description="" PetType="" Image="" Audio="" Animation="" Preview=""/&gt;</v>
      </c>
      <c r="O172" s="107"/>
    </row>
    <row r="173" spans="1:15">
      <c r="A173" s="102">
        <f>ItemFood!B27</f>
        <v>69019</v>
      </c>
      <c r="B173" s="103">
        <f>ItemFood!C27</f>
        <v>6</v>
      </c>
      <c r="C173" s="104" t="str">
        <f>ItemFood!D27</f>
        <v>ginger bread</v>
      </c>
      <c r="D173" s="104" t="str">
        <f>ItemFood!S27</f>
        <v>food_gingerbread</v>
      </c>
      <c r="E173" s="105"/>
      <c r="F173" s="105"/>
      <c r="G173" s="105"/>
      <c r="H173" s="105"/>
      <c r="I173" s="106"/>
      <c r="J173" s="105"/>
      <c r="K173" s="105"/>
      <c r="L173" s="106"/>
      <c r="M173" s="105"/>
      <c r="N173" s="104" t="str">
        <f t="shared" si="23"/>
        <v>&lt;Item Id="69019" Type="6" Name="ginger bread" getImage="food_gingerbread" Icon="" StoryBg="" AudioId="" Description="" PetType="" Image="" Audio="" Animation="" Preview=""/&gt;</v>
      </c>
      <c r="O173" s="107"/>
    </row>
    <row r="174" spans="1:15">
      <c r="A174" s="102">
        <f>ItemFood!B28</f>
        <v>69020</v>
      </c>
      <c r="B174" s="103">
        <f>ItemFood!C28</f>
        <v>6</v>
      </c>
      <c r="C174" s="104" t="str">
        <f>ItemFood!D28</f>
        <v>pudding</v>
      </c>
      <c r="D174" s="104" t="str">
        <f>ItemFood!S28</f>
        <v>food_pudding</v>
      </c>
      <c r="E174" s="105"/>
      <c r="F174" s="105"/>
      <c r="G174" s="105"/>
      <c r="H174" s="105"/>
      <c r="I174" s="106"/>
      <c r="J174" s="105"/>
      <c r="K174" s="105"/>
      <c r="L174" s="106"/>
      <c r="M174" s="105"/>
      <c r="N174" s="104" t="str">
        <f t="shared" si="23"/>
        <v>&lt;Item Id="69020" Type="6" Name="pudding" getImage="food_pudding" Icon="" StoryBg="" AudioId="" Description="" PetType="" Image="" Audio="" Animation="" Preview=""/&gt;</v>
      </c>
      <c r="O174" s="107"/>
    </row>
  </sheetData>
  <autoFilter ref="A1:O161" xr:uid="{00000000-0009-0000-0000-000000000000}"/>
  <mergeCells count="2">
    <mergeCell ref="A157:O157"/>
    <mergeCell ref="A10:O10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24" bestFit="1" customWidth="1"/>
    <col min="18" max="19" width="6.625" bestFit="1" customWidth="1"/>
    <col min="20" max="21" width="7" style="124" bestFit="1" customWidth="1"/>
    <col min="22" max="23" width="6.625" bestFit="1" customWidth="1"/>
    <col min="24" max="25" width="7" style="124" bestFit="1" customWidth="1"/>
    <col min="26" max="27" width="6.625" bestFit="1" customWidth="1"/>
    <col min="28" max="28" width="30.625" customWidth="1"/>
  </cols>
  <sheetData>
    <row r="1" spans="1:28">
      <c r="A1" s="131" t="s">
        <v>1095</v>
      </c>
      <c r="B1" s="131"/>
      <c r="C1" s="131"/>
      <c r="D1" s="31"/>
      <c r="E1" s="132" t="s">
        <v>1096</v>
      </c>
      <c r="F1" s="132"/>
      <c r="G1" s="32" t="s">
        <v>1097</v>
      </c>
      <c r="H1" s="133" t="s">
        <v>1098</v>
      </c>
      <c r="I1" s="134"/>
      <c r="J1" s="135" t="s">
        <v>1099</v>
      </c>
      <c r="K1" s="135"/>
      <c r="L1" s="135"/>
      <c r="M1" s="135"/>
      <c r="N1" s="135"/>
      <c r="O1" s="135"/>
      <c r="P1" s="136" t="s">
        <v>1100</v>
      </c>
      <c r="Q1" s="136"/>
      <c r="R1" s="136"/>
      <c r="S1" s="136"/>
      <c r="T1" s="137" t="s">
        <v>1101</v>
      </c>
      <c r="U1" s="137"/>
      <c r="V1" s="137"/>
      <c r="W1" s="137"/>
      <c r="X1" s="128" t="s">
        <v>1102</v>
      </c>
      <c r="Y1" s="128"/>
      <c r="Z1" s="128"/>
      <c r="AA1" s="128"/>
      <c r="AB1" s="129" t="s">
        <v>1103</v>
      </c>
    </row>
    <row r="2" spans="1:28">
      <c r="A2" s="33" t="s">
        <v>1104</v>
      </c>
      <c r="B2" s="113" t="s">
        <v>1105</v>
      </c>
      <c r="C2" s="113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4" t="s">
        <v>1108</v>
      </c>
      <c r="K2" s="114" t="s">
        <v>1109</v>
      </c>
      <c r="L2" s="114" t="s">
        <v>1110</v>
      </c>
      <c r="M2" s="114" t="s">
        <v>1111</v>
      </c>
      <c r="N2" s="114" t="s">
        <v>1112</v>
      </c>
      <c r="O2" s="114" t="s">
        <v>1113</v>
      </c>
      <c r="P2" s="122" t="s">
        <v>2020</v>
      </c>
      <c r="Q2" s="122" t="s">
        <v>2021</v>
      </c>
      <c r="R2" s="115" t="s">
        <v>1114</v>
      </c>
      <c r="S2" s="115" t="s">
        <v>1115</v>
      </c>
      <c r="T2" s="125" t="s">
        <v>2022</v>
      </c>
      <c r="U2" s="125" t="s">
        <v>2023</v>
      </c>
      <c r="V2" s="37" t="s">
        <v>1114</v>
      </c>
      <c r="W2" s="37" t="s">
        <v>1115</v>
      </c>
      <c r="X2" s="126" t="s">
        <v>2022</v>
      </c>
      <c r="Y2" s="126" t="s">
        <v>2023</v>
      </c>
      <c r="Z2" s="38" t="s">
        <v>1114</v>
      </c>
      <c r="AA2" s="38" t="s">
        <v>1115</v>
      </c>
      <c r="AB2" s="130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23">
        <v>37</v>
      </c>
      <c r="Q3" s="123">
        <v>10000</v>
      </c>
      <c r="R3" s="43">
        <v>10</v>
      </c>
      <c r="S3" s="43">
        <v>10</v>
      </c>
      <c r="T3" s="37">
        <v>51</v>
      </c>
      <c r="U3" s="125">
        <v>10001</v>
      </c>
      <c r="V3" s="37">
        <v>15</v>
      </c>
      <c r="W3" s="37">
        <v>15</v>
      </c>
      <c r="X3" s="126">
        <v>104</v>
      </c>
      <c r="Y3" s="126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23">
        <v>40</v>
      </c>
      <c r="Q4" s="123">
        <v>10000</v>
      </c>
      <c r="R4" s="43">
        <v>12</v>
      </c>
      <c r="S4" s="43">
        <v>12</v>
      </c>
      <c r="T4" s="37">
        <v>53</v>
      </c>
      <c r="U4" s="125">
        <v>10001</v>
      </c>
      <c r="V4" s="37">
        <v>18</v>
      </c>
      <c r="W4" s="37">
        <v>18</v>
      </c>
      <c r="X4" s="126">
        <v>107</v>
      </c>
      <c r="Y4" s="126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23">
        <v>41</v>
      </c>
      <c r="Q5" s="123">
        <v>10000</v>
      </c>
      <c r="R5" s="43">
        <v>14</v>
      </c>
      <c r="S5" s="43">
        <v>14</v>
      </c>
      <c r="T5" s="37">
        <v>55</v>
      </c>
      <c r="U5" s="125">
        <v>10001</v>
      </c>
      <c r="V5" s="37">
        <v>21</v>
      </c>
      <c r="W5" s="37">
        <v>21</v>
      </c>
      <c r="X5" s="126">
        <v>109</v>
      </c>
      <c r="Y5" s="126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23">
        <v>43</v>
      </c>
      <c r="Q6" s="123">
        <v>10000</v>
      </c>
      <c r="R6" s="43">
        <v>16</v>
      </c>
      <c r="S6" s="43">
        <v>16</v>
      </c>
      <c r="T6" s="37">
        <v>57</v>
      </c>
      <c r="U6" s="125">
        <v>10001</v>
      </c>
      <c r="V6" s="37">
        <v>24</v>
      </c>
      <c r="W6" s="37">
        <v>24</v>
      </c>
      <c r="X6" s="126">
        <v>112</v>
      </c>
      <c r="Y6" s="126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23">
        <v>44</v>
      </c>
      <c r="Q7" s="123">
        <v>10000</v>
      </c>
      <c r="R7" s="43">
        <v>18</v>
      </c>
      <c r="S7" s="43">
        <v>18</v>
      </c>
      <c r="T7" s="37">
        <v>59</v>
      </c>
      <c r="U7" s="125">
        <v>10001</v>
      </c>
      <c r="V7" s="37">
        <v>27</v>
      </c>
      <c r="W7" s="37">
        <v>27</v>
      </c>
      <c r="X7" s="126">
        <v>113</v>
      </c>
      <c r="Y7" s="126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23">
        <v>45</v>
      </c>
      <c r="Q8" s="123">
        <v>10000</v>
      </c>
      <c r="R8" s="43">
        <v>20</v>
      </c>
      <c r="S8" s="43">
        <v>20</v>
      </c>
      <c r="T8" s="37">
        <v>60</v>
      </c>
      <c r="U8" s="125">
        <v>10001</v>
      </c>
      <c r="V8" s="37">
        <v>30</v>
      </c>
      <c r="W8" s="37">
        <v>30</v>
      </c>
      <c r="X8" s="126">
        <v>115</v>
      </c>
      <c r="Y8" s="126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23">
        <v>47</v>
      </c>
      <c r="Q9" s="123">
        <v>10000</v>
      </c>
      <c r="R9" s="43">
        <v>22</v>
      </c>
      <c r="S9" s="43">
        <v>22</v>
      </c>
      <c r="T9" s="37">
        <v>61</v>
      </c>
      <c r="U9" s="125">
        <v>10001</v>
      </c>
      <c r="V9" s="37">
        <v>33</v>
      </c>
      <c r="W9" s="37">
        <v>33</v>
      </c>
      <c r="X9" s="126">
        <v>117</v>
      </c>
      <c r="Y9" s="126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23">
        <v>48</v>
      </c>
      <c r="Q10" s="123">
        <v>10000</v>
      </c>
      <c r="R10" s="43">
        <v>24</v>
      </c>
      <c r="S10" s="43">
        <v>24</v>
      </c>
      <c r="T10" s="37">
        <v>62</v>
      </c>
      <c r="U10" s="125">
        <v>10001</v>
      </c>
      <c r="V10" s="37">
        <v>36</v>
      </c>
      <c r="W10" s="37">
        <v>36</v>
      </c>
      <c r="X10" s="126">
        <v>118</v>
      </c>
      <c r="Y10" s="126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23">
        <v>49</v>
      </c>
      <c r="Q11" s="123">
        <v>10000</v>
      </c>
      <c r="R11" s="43">
        <v>26</v>
      </c>
      <c r="S11" s="43">
        <v>26</v>
      </c>
      <c r="T11" s="37">
        <v>64</v>
      </c>
      <c r="U11" s="125">
        <v>10001</v>
      </c>
      <c r="V11" s="37">
        <v>39</v>
      </c>
      <c r="W11" s="37">
        <v>39</v>
      </c>
      <c r="X11" s="126">
        <v>120</v>
      </c>
      <c r="Y11" s="126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23">
        <v>49</v>
      </c>
      <c r="Q12" s="123">
        <v>10000</v>
      </c>
      <c r="R12" s="43">
        <v>28</v>
      </c>
      <c r="S12" s="43">
        <v>28</v>
      </c>
      <c r="T12" s="37">
        <v>65</v>
      </c>
      <c r="U12" s="125">
        <v>10001</v>
      </c>
      <c r="V12" s="37">
        <v>42</v>
      </c>
      <c r="W12" s="37">
        <v>42</v>
      </c>
      <c r="X12" s="126">
        <v>121</v>
      </c>
      <c r="Y12" s="126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23">
        <v>50</v>
      </c>
      <c r="Q13" s="123">
        <v>10000</v>
      </c>
      <c r="R13" s="43">
        <v>30</v>
      </c>
      <c r="S13" s="43">
        <v>30</v>
      </c>
      <c r="T13" s="37">
        <v>66</v>
      </c>
      <c r="U13" s="125">
        <v>10001</v>
      </c>
      <c r="V13" s="37">
        <v>45</v>
      </c>
      <c r="W13" s="37">
        <v>45</v>
      </c>
      <c r="X13" s="126">
        <v>122</v>
      </c>
      <c r="Y13" s="126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23">
        <v>51</v>
      </c>
      <c r="Q14" s="123">
        <v>10000</v>
      </c>
      <c r="R14" s="43">
        <v>32</v>
      </c>
      <c r="S14" s="43">
        <v>32</v>
      </c>
      <c r="T14" s="37">
        <v>66</v>
      </c>
      <c r="U14" s="125">
        <v>10001</v>
      </c>
      <c r="V14" s="37">
        <v>48</v>
      </c>
      <c r="W14" s="37">
        <v>48</v>
      </c>
      <c r="X14" s="126">
        <v>123</v>
      </c>
      <c r="Y14" s="126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23">
        <v>52</v>
      </c>
      <c r="Q15" s="123">
        <v>10000</v>
      </c>
      <c r="R15" s="43">
        <v>34</v>
      </c>
      <c r="S15" s="43">
        <v>34</v>
      </c>
      <c r="T15" s="37">
        <v>67</v>
      </c>
      <c r="U15" s="125">
        <v>10001</v>
      </c>
      <c r="V15" s="37">
        <v>51</v>
      </c>
      <c r="W15" s="37">
        <v>51</v>
      </c>
      <c r="X15" s="126">
        <v>124</v>
      </c>
      <c r="Y15" s="126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23">
        <v>53</v>
      </c>
      <c r="Q16" s="123">
        <v>10000</v>
      </c>
      <c r="R16" s="43">
        <v>36</v>
      </c>
      <c r="S16" s="43">
        <v>36</v>
      </c>
      <c r="T16" s="37">
        <v>68</v>
      </c>
      <c r="U16" s="125">
        <v>10001</v>
      </c>
      <c r="V16" s="37">
        <v>54</v>
      </c>
      <c r="W16" s="37">
        <v>54</v>
      </c>
      <c r="X16" s="126">
        <v>125</v>
      </c>
      <c r="Y16" s="126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23">
        <v>53</v>
      </c>
      <c r="Q17" s="123">
        <v>10000</v>
      </c>
      <c r="R17" s="43">
        <v>38</v>
      </c>
      <c r="S17" s="43">
        <v>38</v>
      </c>
      <c r="T17" s="37">
        <v>69</v>
      </c>
      <c r="U17" s="125">
        <v>10001</v>
      </c>
      <c r="V17" s="37">
        <v>57</v>
      </c>
      <c r="W17" s="37">
        <v>57</v>
      </c>
      <c r="X17" s="126">
        <v>126</v>
      </c>
      <c r="Y17" s="126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23">
        <v>54</v>
      </c>
      <c r="Q18" s="123">
        <v>10000</v>
      </c>
      <c r="R18" s="43">
        <v>40</v>
      </c>
      <c r="S18" s="43">
        <v>40</v>
      </c>
      <c r="T18" s="37">
        <v>70</v>
      </c>
      <c r="U18" s="125">
        <v>10001</v>
      </c>
      <c r="V18" s="37">
        <v>60</v>
      </c>
      <c r="W18" s="37">
        <v>60</v>
      </c>
      <c r="X18" s="126">
        <v>128</v>
      </c>
      <c r="Y18" s="126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23">
        <v>55</v>
      </c>
      <c r="Q19" s="123">
        <v>10000</v>
      </c>
      <c r="R19" s="43">
        <v>42</v>
      </c>
      <c r="S19" s="43">
        <v>42</v>
      </c>
      <c r="T19" s="37">
        <v>71</v>
      </c>
      <c r="U19" s="125">
        <v>10001</v>
      </c>
      <c r="V19" s="37">
        <v>63</v>
      </c>
      <c r="W19" s="37">
        <v>63</v>
      </c>
      <c r="X19" s="126">
        <v>128</v>
      </c>
      <c r="Y19" s="126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23">
        <v>55</v>
      </c>
      <c r="Q20" s="123">
        <v>10000</v>
      </c>
      <c r="R20" s="43">
        <v>44</v>
      </c>
      <c r="S20" s="43">
        <v>44</v>
      </c>
      <c r="T20" s="37">
        <v>71</v>
      </c>
      <c r="U20" s="125">
        <v>10001</v>
      </c>
      <c r="V20" s="37">
        <v>66</v>
      </c>
      <c r="W20" s="37">
        <v>66</v>
      </c>
      <c r="X20" s="126">
        <v>129</v>
      </c>
      <c r="Y20" s="126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23">
        <v>56</v>
      </c>
      <c r="Q21" s="123">
        <v>10000</v>
      </c>
      <c r="R21" s="43">
        <v>46</v>
      </c>
      <c r="S21" s="43">
        <v>46</v>
      </c>
      <c r="T21" s="37">
        <v>72</v>
      </c>
      <c r="U21" s="125">
        <v>10001</v>
      </c>
      <c r="V21" s="37">
        <v>69</v>
      </c>
      <c r="W21" s="37">
        <v>69</v>
      </c>
      <c r="X21" s="126">
        <v>130</v>
      </c>
      <c r="Y21" s="126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23">
        <v>57</v>
      </c>
      <c r="Q22" s="123">
        <v>10000</v>
      </c>
      <c r="R22" s="43">
        <v>48</v>
      </c>
      <c r="S22" s="43">
        <v>48</v>
      </c>
      <c r="T22" s="37">
        <v>73</v>
      </c>
      <c r="U22" s="125">
        <v>10001</v>
      </c>
      <c r="V22" s="37">
        <v>72</v>
      </c>
      <c r="W22" s="37">
        <v>72</v>
      </c>
      <c r="X22" s="126">
        <v>131</v>
      </c>
      <c r="Y22" s="126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23">
        <v>57</v>
      </c>
      <c r="Q23" s="123">
        <v>10000</v>
      </c>
      <c r="R23" s="43">
        <v>50</v>
      </c>
      <c r="S23" s="43">
        <v>50</v>
      </c>
      <c r="T23" s="37">
        <v>74</v>
      </c>
      <c r="U23" s="125">
        <v>10001</v>
      </c>
      <c r="V23" s="37">
        <v>75</v>
      </c>
      <c r="W23" s="37">
        <v>75</v>
      </c>
      <c r="X23" s="126">
        <v>132</v>
      </c>
      <c r="Y23" s="126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23">
        <v>58</v>
      </c>
      <c r="Q24" s="123">
        <v>10000</v>
      </c>
      <c r="R24" s="43">
        <v>52</v>
      </c>
      <c r="S24" s="43">
        <v>52</v>
      </c>
      <c r="T24" s="37">
        <v>74</v>
      </c>
      <c r="U24" s="125">
        <v>10001</v>
      </c>
      <c r="V24" s="37">
        <v>78</v>
      </c>
      <c r="W24" s="37">
        <v>78</v>
      </c>
      <c r="X24" s="126">
        <v>133</v>
      </c>
      <c r="Y24" s="126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23">
        <v>59</v>
      </c>
      <c r="Q25" s="123">
        <v>10000</v>
      </c>
      <c r="R25" s="43">
        <v>54</v>
      </c>
      <c r="S25" s="43">
        <v>54</v>
      </c>
      <c r="T25" s="37">
        <v>75</v>
      </c>
      <c r="U25" s="125">
        <v>10001</v>
      </c>
      <c r="V25" s="37">
        <v>81</v>
      </c>
      <c r="W25" s="37">
        <v>81</v>
      </c>
      <c r="X25" s="126">
        <v>134</v>
      </c>
      <c r="Y25" s="126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23">
        <v>59</v>
      </c>
      <c r="Q26" s="123">
        <v>10000</v>
      </c>
      <c r="R26" s="43">
        <v>56</v>
      </c>
      <c r="S26" s="43">
        <v>56</v>
      </c>
      <c r="T26" s="37">
        <v>76</v>
      </c>
      <c r="U26" s="125">
        <v>10001</v>
      </c>
      <c r="V26" s="37">
        <v>84</v>
      </c>
      <c r="W26" s="37">
        <v>84</v>
      </c>
      <c r="X26" s="126">
        <v>135</v>
      </c>
      <c r="Y26" s="126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23">
        <v>60</v>
      </c>
      <c r="Q27" s="123">
        <v>10000</v>
      </c>
      <c r="R27" s="43">
        <v>58</v>
      </c>
      <c r="S27" s="43">
        <v>58</v>
      </c>
      <c r="T27" s="37">
        <v>76</v>
      </c>
      <c r="U27" s="125">
        <v>10001</v>
      </c>
      <c r="V27" s="37">
        <v>87</v>
      </c>
      <c r="W27" s="37">
        <v>87</v>
      </c>
      <c r="X27" s="126">
        <v>136</v>
      </c>
      <c r="Y27" s="126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23">
        <v>60</v>
      </c>
      <c r="Q28" s="123">
        <v>10000</v>
      </c>
      <c r="R28" s="43">
        <v>60</v>
      </c>
      <c r="S28" s="43">
        <v>60</v>
      </c>
      <c r="T28" s="37">
        <v>77</v>
      </c>
      <c r="U28" s="125">
        <v>10001</v>
      </c>
      <c r="V28" s="37">
        <v>90</v>
      </c>
      <c r="W28" s="37">
        <v>90</v>
      </c>
      <c r="X28" s="126">
        <v>136</v>
      </c>
      <c r="Y28" s="126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23">
        <v>61</v>
      </c>
      <c r="Q29" s="123">
        <v>10000</v>
      </c>
      <c r="R29" s="43">
        <v>62</v>
      </c>
      <c r="S29" s="43">
        <v>62</v>
      </c>
      <c r="T29" s="37">
        <v>78</v>
      </c>
      <c r="U29" s="125">
        <v>10001</v>
      </c>
      <c r="V29" s="37">
        <v>93</v>
      </c>
      <c r="W29" s="37">
        <v>93</v>
      </c>
      <c r="X29" s="126">
        <v>137</v>
      </c>
      <c r="Y29" s="126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23">
        <v>61</v>
      </c>
      <c r="Q30" s="123">
        <v>10000</v>
      </c>
      <c r="R30" s="43">
        <v>64</v>
      </c>
      <c r="S30" s="43">
        <v>64</v>
      </c>
      <c r="T30" s="37">
        <v>78</v>
      </c>
      <c r="U30" s="125">
        <v>10001</v>
      </c>
      <c r="V30" s="37">
        <v>96</v>
      </c>
      <c r="W30" s="37">
        <v>96</v>
      </c>
      <c r="X30" s="126">
        <v>138</v>
      </c>
      <c r="Y30" s="126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23">
        <v>62</v>
      </c>
      <c r="Q31" s="123">
        <v>10000</v>
      </c>
      <c r="R31" s="43">
        <v>66</v>
      </c>
      <c r="S31" s="43">
        <v>66</v>
      </c>
      <c r="T31" s="37">
        <v>79</v>
      </c>
      <c r="U31" s="125">
        <v>10001</v>
      </c>
      <c r="V31" s="37">
        <v>99</v>
      </c>
      <c r="W31" s="37">
        <v>99</v>
      </c>
      <c r="X31" s="126">
        <v>139</v>
      </c>
      <c r="Y31" s="126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23">
        <v>62</v>
      </c>
      <c r="Q32" s="123">
        <v>10000</v>
      </c>
      <c r="R32" s="43">
        <v>68</v>
      </c>
      <c r="S32" s="43">
        <v>68</v>
      </c>
      <c r="T32" s="37">
        <v>79</v>
      </c>
      <c r="U32" s="125">
        <v>10001</v>
      </c>
      <c r="V32" s="37">
        <v>102</v>
      </c>
      <c r="W32" s="37">
        <v>102</v>
      </c>
      <c r="X32" s="126">
        <v>139</v>
      </c>
      <c r="Y32" s="126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23">
        <v>63</v>
      </c>
      <c r="Q33" s="123">
        <v>10000</v>
      </c>
      <c r="R33" s="43">
        <v>70</v>
      </c>
      <c r="S33" s="43">
        <v>70</v>
      </c>
      <c r="T33" s="37">
        <v>80</v>
      </c>
      <c r="U33" s="125">
        <v>10001</v>
      </c>
      <c r="V33" s="37">
        <v>105</v>
      </c>
      <c r="W33" s="37">
        <v>105</v>
      </c>
      <c r="X33" s="126">
        <v>140</v>
      </c>
      <c r="Y33" s="126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23">
        <v>63</v>
      </c>
      <c r="Q34" s="123">
        <v>10000</v>
      </c>
      <c r="R34" s="43">
        <v>72</v>
      </c>
      <c r="S34" s="43">
        <v>72</v>
      </c>
      <c r="T34" s="37">
        <v>81</v>
      </c>
      <c r="U34" s="125">
        <v>10001</v>
      </c>
      <c r="V34" s="37">
        <v>108</v>
      </c>
      <c r="W34" s="37">
        <v>108</v>
      </c>
      <c r="X34" s="126">
        <v>141</v>
      </c>
      <c r="Y34" s="126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23">
        <v>64</v>
      </c>
      <c r="Q35" s="123">
        <v>10000</v>
      </c>
      <c r="R35" s="43">
        <v>74</v>
      </c>
      <c r="S35" s="43">
        <v>74</v>
      </c>
      <c r="T35" s="37">
        <v>81</v>
      </c>
      <c r="U35" s="125">
        <v>10001</v>
      </c>
      <c r="V35" s="37">
        <v>111</v>
      </c>
      <c r="W35" s="37">
        <v>111</v>
      </c>
      <c r="X35" s="126">
        <v>141</v>
      </c>
      <c r="Y35" s="126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23">
        <v>64</v>
      </c>
      <c r="Q36" s="123">
        <v>10000</v>
      </c>
      <c r="R36" s="43">
        <v>76</v>
      </c>
      <c r="S36" s="43">
        <v>76</v>
      </c>
      <c r="T36" s="37">
        <v>82</v>
      </c>
      <c r="U36" s="125">
        <v>10001</v>
      </c>
      <c r="V36" s="37">
        <v>114</v>
      </c>
      <c r="W36" s="37">
        <v>114</v>
      </c>
      <c r="X36" s="126">
        <v>142</v>
      </c>
      <c r="Y36" s="126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23">
        <v>65</v>
      </c>
      <c r="Q37" s="123">
        <v>10000</v>
      </c>
      <c r="R37" s="43">
        <v>78</v>
      </c>
      <c r="S37" s="43">
        <v>78</v>
      </c>
      <c r="T37" s="37">
        <v>82</v>
      </c>
      <c r="U37" s="125">
        <v>10001</v>
      </c>
      <c r="V37" s="37">
        <v>117</v>
      </c>
      <c r="W37" s="37">
        <v>117</v>
      </c>
      <c r="X37" s="126">
        <v>143</v>
      </c>
      <c r="Y37" s="126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23">
        <v>65</v>
      </c>
      <c r="Q38" s="123">
        <v>10000</v>
      </c>
      <c r="R38" s="43">
        <v>80</v>
      </c>
      <c r="S38" s="43">
        <v>80</v>
      </c>
      <c r="T38" s="37">
        <v>83</v>
      </c>
      <c r="U38" s="125">
        <v>10001</v>
      </c>
      <c r="V38" s="37">
        <v>120</v>
      </c>
      <c r="W38" s="37">
        <v>120</v>
      </c>
      <c r="X38" s="126">
        <v>144</v>
      </c>
      <c r="Y38" s="126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23">
        <v>66</v>
      </c>
      <c r="Q39" s="123">
        <v>10000</v>
      </c>
      <c r="R39" s="43">
        <v>82</v>
      </c>
      <c r="S39" s="43">
        <v>82</v>
      </c>
      <c r="T39" s="37">
        <v>83</v>
      </c>
      <c r="U39" s="125">
        <v>10001</v>
      </c>
      <c r="V39" s="37">
        <v>123</v>
      </c>
      <c r="W39" s="37">
        <v>123</v>
      </c>
      <c r="X39" s="126">
        <v>144</v>
      </c>
      <c r="Y39" s="126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23">
        <v>66</v>
      </c>
      <c r="Q40" s="123">
        <v>10000</v>
      </c>
      <c r="R40" s="43">
        <v>84</v>
      </c>
      <c r="S40" s="43">
        <v>84</v>
      </c>
      <c r="T40" s="37">
        <v>84</v>
      </c>
      <c r="U40" s="125">
        <v>10001</v>
      </c>
      <c r="V40" s="37">
        <v>126</v>
      </c>
      <c r="W40" s="37">
        <v>126</v>
      </c>
      <c r="X40" s="126">
        <v>145</v>
      </c>
      <c r="Y40" s="126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23">
        <v>67</v>
      </c>
      <c r="Q41" s="123">
        <v>10000</v>
      </c>
      <c r="R41" s="43">
        <v>86</v>
      </c>
      <c r="S41" s="43">
        <v>86</v>
      </c>
      <c r="T41" s="37">
        <v>84</v>
      </c>
      <c r="U41" s="125">
        <v>10001</v>
      </c>
      <c r="V41" s="37">
        <v>129</v>
      </c>
      <c r="W41" s="37">
        <v>129</v>
      </c>
      <c r="X41" s="126">
        <v>145</v>
      </c>
      <c r="Y41" s="126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23">
        <v>67</v>
      </c>
      <c r="Q42" s="123">
        <v>10000</v>
      </c>
      <c r="R42" s="43">
        <v>88</v>
      </c>
      <c r="S42" s="43">
        <v>88</v>
      </c>
      <c r="T42" s="37">
        <v>85</v>
      </c>
      <c r="U42" s="125">
        <v>10001</v>
      </c>
      <c r="V42" s="37">
        <v>132</v>
      </c>
      <c r="W42" s="37">
        <v>132</v>
      </c>
      <c r="X42" s="126">
        <v>146</v>
      </c>
      <c r="Y42" s="126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23">
        <v>68</v>
      </c>
      <c r="Q43" s="123">
        <v>10000</v>
      </c>
      <c r="R43" s="43">
        <v>90</v>
      </c>
      <c r="S43" s="43">
        <v>90</v>
      </c>
      <c r="T43" s="37">
        <v>85</v>
      </c>
      <c r="U43" s="125">
        <v>10001</v>
      </c>
      <c r="V43" s="37">
        <v>135</v>
      </c>
      <c r="W43" s="37">
        <v>135</v>
      </c>
      <c r="X43" s="126">
        <v>147</v>
      </c>
      <c r="Y43" s="126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23">
        <v>68</v>
      </c>
      <c r="Q44" s="123">
        <v>10000</v>
      </c>
      <c r="R44" s="43">
        <v>92</v>
      </c>
      <c r="S44" s="43">
        <v>92</v>
      </c>
      <c r="T44" s="37">
        <v>86</v>
      </c>
      <c r="U44" s="125">
        <v>10001</v>
      </c>
      <c r="V44" s="37">
        <v>138</v>
      </c>
      <c r="W44" s="37">
        <v>138</v>
      </c>
      <c r="X44" s="126">
        <v>147</v>
      </c>
      <c r="Y44" s="126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23">
        <v>68</v>
      </c>
      <c r="Q45" s="123">
        <v>10000</v>
      </c>
      <c r="R45" s="43">
        <v>94</v>
      </c>
      <c r="S45" s="43">
        <v>94</v>
      </c>
      <c r="T45" s="37">
        <v>86</v>
      </c>
      <c r="U45" s="125">
        <v>10001</v>
      </c>
      <c r="V45" s="37">
        <v>141</v>
      </c>
      <c r="W45" s="37">
        <v>141</v>
      </c>
      <c r="X45" s="126">
        <v>148</v>
      </c>
      <c r="Y45" s="126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23">
        <v>69</v>
      </c>
      <c r="Q46" s="123">
        <v>10000</v>
      </c>
      <c r="R46" s="43">
        <v>96</v>
      </c>
      <c r="S46" s="43">
        <v>96</v>
      </c>
      <c r="T46" s="37">
        <v>87</v>
      </c>
      <c r="U46" s="125">
        <v>10001</v>
      </c>
      <c r="V46" s="37">
        <v>144</v>
      </c>
      <c r="W46" s="37">
        <v>144</v>
      </c>
      <c r="X46" s="126">
        <v>149</v>
      </c>
      <c r="Y46" s="126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23">
        <v>69</v>
      </c>
      <c r="Q47" s="123">
        <v>10000</v>
      </c>
      <c r="R47" s="43">
        <v>98</v>
      </c>
      <c r="S47" s="43">
        <v>98</v>
      </c>
      <c r="T47" s="37">
        <v>87</v>
      </c>
      <c r="U47" s="125">
        <v>10001</v>
      </c>
      <c r="V47" s="37">
        <v>147</v>
      </c>
      <c r="W47" s="37">
        <v>147</v>
      </c>
      <c r="X47" s="126">
        <v>149</v>
      </c>
      <c r="Y47" s="126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23">
        <v>70</v>
      </c>
      <c r="Q48" s="123">
        <v>10000</v>
      </c>
      <c r="R48" s="43">
        <v>100</v>
      </c>
      <c r="S48" s="43">
        <v>100</v>
      </c>
      <c r="T48" s="37">
        <v>88</v>
      </c>
      <c r="U48" s="125">
        <v>10001</v>
      </c>
      <c r="V48" s="37">
        <v>150</v>
      </c>
      <c r="W48" s="37">
        <v>150</v>
      </c>
      <c r="X48" s="126">
        <v>150</v>
      </c>
      <c r="Y48" s="126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23">
        <v>70</v>
      </c>
      <c r="Q49" s="123">
        <v>10000</v>
      </c>
      <c r="R49" s="43">
        <v>102</v>
      </c>
      <c r="S49" s="43">
        <v>102</v>
      </c>
      <c r="T49" s="37">
        <v>88</v>
      </c>
      <c r="U49" s="125">
        <v>10001</v>
      </c>
      <c r="V49" s="37">
        <v>153</v>
      </c>
      <c r="W49" s="37">
        <v>153</v>
      </c>
      <c r="X49" s="126">
        <v>150</v>
      </c>
      <c r="Y49" s="126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23">
        <v>70</v>
      </c>
      <c r="Q50" s="123">
        <v>10000</v>
      </c>
      <c r="R50" s="43">
        <v>104</v>
      </c>
      <c r="S50" s="43">
        <v>104</v>
      </c>
      <c r="T50" s="37">
        <v>89</v>
      </c>
      <c r="U50" s="125">
        <v>10001</v>
      </c>
      <c r="V50" s="37">
        <v>156</v>
      </c>
      <c r="W50" s="37">
        <v>156</v>
      </c>
      <c r="X50" s="126">
        <v>151</v>
      </c>
      <c r="Y50" s="126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23">
        <v>71</v>
      </c>
      <c r="Q51" s="123">
        <v>10000</v>
      </c>
      <c r="R51" s="43">
        <v>106</v>
      </c>
      <c r="S51" s="43">
        <v>106</v>
      </c>
      <c r="T51" s="37">
        <v>89</v>
      </c>
      <c r="U51" s="125">
        <v>10001</v>
      </c>
      <c r="V51" s="37">
        <v>159</v>
      </c>
      <c r="W51" s="37">
        <v>159</v>
      </c>
      <c r="X51" s="126">
        <v>152</v>
      </c>
      <c r="Y51" s="126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23">
        <v>71</v>
      </c>
      <c r="Q52" s="123">
        <v>10000</v>
      </c>
      <c r="R52" s="43">
        <v>108</v>
      </c>
      <c r="S52" s="43">
        <v>108</v>
      </c>
      <c r="T52" s="37">
        <v>90</v>
      </c>
      <c r="U52" s="125">
        <v>10001</v>
      </c>
      <c r="V52" s="37">
        <v>162</v>
      </c>
      <c r="W52" s="37">
        <v>162</v>
      </c>
      <c r="X52" s="126">
        <v>152</v>
      </c>
      <c r="Y52" s="126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23">
        <v>72</v>
      </c>
      <c r="Q53" s="123">
        <v>10000</v>
      </c>
      <c r="R53" s="43">
        <v>110</v>
      </c>
      <c r="S53" s="43">
        <v>110</v>
      </c>
      <c r="T53" s="37">
        <v>90</v>
      </c>
      <c r="U53" s="125">
        <v>10001</v>
      </c>
      <c r="V53" s="37">
        <v>165</v>
      </c>
      <c r="W53" s="37">
        <v>165</v>
      </c>
      <c r="X53" s="126">
        <v>153</v>
      </c>
      <c r="Y53" s="126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23">
        <v>72</v>
      </c>
      <c r="Q54" s="123">
        <v>10000</v>
      </c>
      <c r="R54" s="43">
        <v>112</v>
      </c>
      <c r="S54" s="43">
        <v>112</v>
      </c>
      <c r="T54" s="37">
        <v>90</v>
      </c>
      <c r="U54" s="125">
        <v>10001</v>
      </c>
      <c r="V54" s="37">
        <v>168</v>
      </c>
      <c r="W54" s="37">
        <v>168</v>
      </c>
      <c r="X54" s="126">
        <v>153</v>
      </c>
      <c r="Y54" s="126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23">
        <v>72</v>
      </c>
      <c r="Q55" s="123">
        <v>10000</v>
      </c>
      <c r="R55" s="43">
        <v>114</v>
      </c>
      <c r="S55" s="43">
        <v>114</v>
      </c>
      <c r="T55" s="37">
        <v>91</v>
      </c>
      <c r="U55" s="125">
        <v>10001</v>
      </c>
      <c r="V55" s="37">
        <v>171</v>
      </c>
      <c r="W55" s="37">
        <v>171</v>
      </c>
      <c r="X55" s="126">
        <v>154</v>
      </c>
      <c r="Y55" s="126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23">
        <v>73</v>
      </c>
      <c r="Q56" s="123">
        <v>10000</v>
      </c>
      <c r="R56" s="43">
        <v>116</v>
      </c>
      <c r="S56" s="43">
        <v>116</v>
      </c>
      <c r="T56" s="37">
        <v>91</v>
      </c>
      <c r="U56" s="125">
        <v>10001</v>
      </c>
      <c r="V56" s="37">
        <v>174</v>
      </c>
      <c r="W56" s="37">
        <v>174</v>
      </c>
      <c r="X56" s="126">
        <v>154</v>
      </c>
      <c r="Y56" s="126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23">
        <v>73</v>
      </c>
      <c r="Q57" s="123">
        <v>10000</v>
      </c>
      <c r="R57" s="43">
        <v>118</v>
      </c>
      <c r="S57" s="43">
        <v>118</v>
      </c>
      <c r="T57" s="37">
        <v>92</v>
      </c>
      <c r="U57" s="125">
        <v>10001</v>
      </c>
      <c r="V57" s="37">
        <v>177</v>
      </c>
      <c r="W57" s="37">
        <v>177</v>
      </c>
      <c r="X57" s="126">
        <v>155</v>
      </c>
      <c r="Y57" s="126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23">
        <v>74</v>
      </c>
      <c r="Q58" s="123">
        <v>10000</v>
      </c>
      <c r="R58" s="43">
        <v>120</v>
      </c>
      <c r="S58" s="43">
        <v>120</v>
      </c>
      <c r="T58" s="37">
        <v>92</v>
      </c>
      <c r="U58" s="125">
        <v>10001</v>
      </c>
      <c r="V58" s="37">
        <v>180</v>
      </c>
      <c r="W58" s="37">
        <v>180</v>
      </c>
      <c r="X58" s="126">
        <v>155</v>
      </c>
      <c r="Y58" s="126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23">
        <v>74</v>
      </c>
      <c r="Q59" s="123">
        <v>10000</v>
      </c>
      <c r="R59" s="43">
        <v>122</v>
      </c>
      <c r="S59" s="43">
        <v>122</v>
      </c>
      <c r="T59" s="37">
        <v>93</v>
      </c>
      <c r="U59" s="125">
        <v>10001</v>
      </c>
      <c r="V59" s="37">
        <v>183</v>
      </c>
      <c r="W59" s="37">
        <v>183</v>
      </c>
      <c r="X59" s="126">
        <v>156</v>
      </c>
      <c r="Y59" s="126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23">
        <v>74</v>
      </c>
      <c r="Q60" s="123">
        <v>10000</v>
      </c>
      <c r="R60" s="43">
        <v>124</v>
      </c>
      <c r="S60" s="43">
        <v>124</v>
      </c>
      <c r="T60" s="37">
        <v>93</v>
      </c>
      <c r="U60" s="125">
        <v>10001</v>
      </c>
      <c r="V60" s="37">
        <v>186</v>
      </c>
      <c r="W60" s="37">
        <v>186</v>
      </c>
      <c r="X60" s="126">
        <v>156</v>
      </c>
      <c r="Y60" s="126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23">
        <v>75</v>
      </c>
      <c r="Q61" s="123">
        <v>10000</v>
      </c>
      <c r="R61" s="43">
        <v>126</v>
      </c>
      <c r="S61" s="43">
        <v>126</v>
      </c>
      <c r="T61" s="37">
        <v>93</v>
      </c>
      <c r="U61" s="125">
        <v>10001</v>
      </c>
      <c r="V61" s="37">
        <v>189</v>
      </c>
      <c r="W61" s="37">
        <v>189</v>
      </c>
      <c r="X61" s="126">
        <v>157</v>
      </c>
      <c r="Y61" s="126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23">
        <v>75</v>
      </c>
      <c r="Q62" s="123">
        <v>10000</v>
      </c>
      <c r="R62" s="43">
        <v>128</v>
      </c>
      <c r="S62" s="43">
        <v>128</v>
      </c>
      <c r="T62" s="37">
        <v>94</v>
      </c>
      <c r="U62" s="125">
        <v>10001</v>
      </c>
      <c r="V62" s="37">
        <v>192</v>
      </c>
      <c r="W62" s="37">
        <v>192</v>
      </c>
      <c r="X62" s="126">
        <v>157</v>
      </c>
      <c r="Y62" s="126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23">
        <v>75</v>
      </c>
      <c r="Q63" s="123">
        <v>10000</v>
      </c>
      <c r="R63" s="43">
        <v>130</v>
      </c>
      <c r="S63" s="43">
        <v>130</v>
      </c>
      <c r="T63" s="37">
        <v>94</v>
      </c>
      <c r="U63" s="125">
        <v>10001</v>
      </c>
      <c r="V63" s="37">
        <v>195</v>
      </c>
      <c r="W63" s="37">
        <v>195</v>
      </c>
      <c r="X63" s="126">
        <v>158</v>
      </c>
      <c r="Y63" s="126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23">
        <v>76</v>
      </c>
      <c r="Q64" s="123">
        <v>10000</v>
      </c>
      <c r="R64" s="43">
        <v>132</v>
      </c>
      <c r="S64" s="43">
        <v>132</v>
      </c>
      <c r="T64" s="37">
        <v>95</v>
      </c>
      <c r="U64" s="125">
        <v>10001</v>
      </c>
      <c r="V64" s="37">
        <v>198</v>
      </c>
      <c r="W64" s="37">
        <v>198</v>
      </c>
      <c r="X64" s="126">
        <v>158</v>
      </c>
      <c r="Y64" s="126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23">
        <v>76</v>
      </c>
      <c r="Q65" s="123">
        <v>10000</v>
      </c>
      <c r="R65" s="43">
        <v>134</v>
      </c>
      <c r="S65" s="43">
        <v>134</v>
      </c>
      <c r="T65" s="37">
        <v>95</v>
      </c>
      <c r="U65" s="125">
        <v>10001</v>
      </c>
      <c r="V65" s="37">
        <v>201</v>
      </c>
      <c r="W65" s="37">
        <v>201</v>
      </c>
      <c r="X65" s="126">
        <v>159</v>
      </c>
      <c r="Y65" s="126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23">
        <v>77</v>
      </c>
      <c r="Q66" s="123">
        <v>10000</v>
      </c>
      <c r="R66" s="43">
        <v>136</v>
      </c>
      <c r="S66" s="43">
        <v>136</v>
      </c>
      <c r="T66" s="37">
        <v>96</v>
      </c>
      <c r="U66" s="125">
        <v>10001</v>
      </c>
      <c r="V66" s="37">
        <v>204</v>
      </c>
      <c r="W66" s="37">
        <v>204</v>
      </c>
      <c r="X66" s="126">
        <v>160</v>
      </c>
      <c r="Y66" s="126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23">
        <v>77</v>
      </c>
      <c r="Q67" s="123">
        <v>10000</v>
      </c>
      <c r="R67" s="43">
        <v>138</v>
      </c>
      <c r="S67" s="43">
        <v>138</v>
      </c>
      <c r="T67" s="37">
        <v>96</v>
      </c>
      <c r="U67" s="125">
        <v>10001</v>
      </c>
      <c r="V67" s="37">
        <v>207</v>
      </c>
      <c r="W67" s="37">
        <v>207</v>
      </c>
      <c r="X67" s="126">
        <v>160</v>
      </c>
      <c r="Y67" s="126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23">
        <v>77</v>
      </c>
      <c r="Q68" s="123">
        <v>10000</v>
      </c>
      <c r="R68" s="43">
        <v>140</v>
      </c>
      <c r="S68" s="43">
        <v>140</v>
      </c>
      <c r="T68" s="37">
        <v>96</v>
      </c>
      <c r="U68" s="125">
        <v>10001</v>
      </c>
      <c r="V68" s="37">
        <v>210</v>
      </c>
      <c r="W68" s="37">
        <v>210</v>
      </c>
      <c r="X68" s="126">
        <v>160</v>
      </c>
      <c r="Y68" s="126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23">
        <v>78</v>
      </c>
      <c r="Q69" s="123">
        <v>10000</v>
      </c>
      <c r="R69" s="43">
        <v>142</v>
      </c>
      <c r="S69" s="43">
        <v>142</v>
      </c>
      <c r="T69" s="37">
        <v>97</v>
      </c>
      <c r="U69" s="125">
        <v>10001</v>
      </c>
      <c r="V69" s="37">
        <v>213</v>
      </c>
      <c r="W69" s="37">
        <v>213</v>
      </c>
      <c r="X69" s="126">
        <v>161</v>
      </c>
      <c r="Y69" s="126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23">
        <v>78</v>
      </c>
      <c r="Q70" s="123">
        <v>10000</v>
      </c>
      <c r="R70" s="43">
        <v>144</v>
      </c>
      <c r="S70" s="43">
        <v>144</v>
      </c>
      <c r="T70" s="37">
        <v>97</v>
      </c>
      <c r="U70" s="125">
        <v>10001</v>
      </c>
      <c r="V70" s="37">
        <v>216</v>
      </c>
      <c r="W70" s="37">
        <v>216</v>
      </c>
      <c r="X70" s="126">
        <v>161</v>
      </c>
      <c r="Y70" s="126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23">
        <v>78</v>
      </c>
      <c r="Q71" s="123">
        <v>10000</v>
      </c>
      <c r="R71" s="43">
        <v>146</v>
      </c>
      <c r="S71" s="43">
        <v>146</v>
      </c>
      <c r="T71" s="37">
        <v>97</v>
      </c>
      <c r="U71" s="125">
        <v>10001</v>
      </c>
      <c r="V71" s="37">
        <v>219</v>
      </c>
      <c r="W71" s="37">
        <v>219</v>
      </c>
      <c r="X71" s="126">
        <v>162</v>
      </c>
      <c r="Y71" s="126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23">
        <v>79</v>
      </c>
      <c r="Q72" s="123">
        <v>10000</v>
      </c>
      <c r="R72" s="43">
        <v>148</v>
      </c>
      <c r="S72" s="43">
        <v>148</v>
      </c>
      <c r="T72" s="37">
        <v>98</v>
      </c>
      <c r="U72" s="125">
        <v>10001</v>
      </c>
      <c r="V72" s="37">
        <v>222</v>
      </c>
      <c r="W72" s="37">
        <v>222</v>
      </c>
      <c r="X72" s="126">
        <v>162</v>
      </c>
      <c r="Y72" s="126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23">
        <v>79</v>
      </c>
      <c r="Q73" s="123">
        <v>10000</v>
      </c>
      <c r="R73" s="43">
        <v>150</v>
      </c>
      <c r="S73" s="43">
        <v>150</v>
      </c>
      <c r="T73" s="37">
        <v>98</v>
      </c>
      <c r="U73" s="125">
        <v>10001</v>
      </c>
      <c r="V73" s="37">
        <v>225</v>
      </c>
      <c r="W73" s="37">
        <v>225</v>
      </c>
      <c r="X73" s="126">
        <v>163</v>
      </c>
      <c r="Y73" s="126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23">
        <v>79</v>
      </c>
      <c r="Q74" s="123">
        <v>10000</v>
      </c>
      <c r="R74" s="43">
        <v>152</v>
      </c>
      <c r="S74" s="43">
        <v>152</v>
      </c>
      <c r="T74" s="37">
        <v>99</v>
      </c>
      <c r="U74" s="125">
        <v>10001</v>
      </c>
      <c r="V74" s="37">
        <v>228</v>
      </c>
      <c r="W74" s="37">
        <v>228</v>
      </c>
      <c r="X74" s="126">
        <v>163</v>
      </c>
      <c r="Y74" s="126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23">
        <v>80</v>
      </c>
      <c r="Q75" s="123">
        <v>10000</v>
      </c>
      <c r="R75" s="43">
        <v>154</v>
      </c>
      <c r="S75" s="43">
        <v>154</v>
      </c>
      <c r="T75" s="37">
        <v>99</v>
      </c>
      <c r="U75" s="125">
        <v>10001</v>
      </c>
      <c r="V75" s="37">
        <v>231</v>
      </c>
      <c r="W75" s="37">
        <v>231</v>
      </c>
      <c r="X75" s="126">
        <v>164</v>
      </c>
      <c r="Y75" s="126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23">
        <v>80</v>
      </c>
      <c r="Q76" s="123">
        <v>10000</v>
      </c>
      <c r="R76" s="43">
        <v>156</v>
      </c>
      <c r="S76" s="43">
        <v>156</v>
      </c>
      <c r="T76" s="37">
        <v>99</v>
      </c>
      <c r="U76" s="125">
        <v>10001</v>
      </c>
      <c r="V76" s="37">
        <v>234</v>
      </c>
      <c r="W76" s="37">
        <v>234</v>
      </c>
      <c r="X76" s="126">
        <v>164</v>
      </c>
      <c r="Y76" s="126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23">
        <v>80</v>
      </c>
      <c r="Q77" s="123">
        <v>10000</v>
      </c>
      <c r="R77" s="43">
        <v>158</v>
      </c>
      <c r="S77" s="43">
        <v>158</v>
      </c>
      <c r="T77" s="37">
        <v>100</v>
      </c>
      <c r="U77" s="125">
        <v>10001</v>
      </c>
      <c r="V77" s="37">
        <v>237</v>
      </c>
      <c r="W77" s="37">
        <v>237</v>
      </c>
      <c r="X77" s="126">
        <v>165</v>
      </c>
      <c r="Y77" s="126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23">
        <v>81</v>
      </c>
      <c r="Q78" s="123">
        <v>10000</v>
      </c>
      <c r="R78" s="43">
        <v>160</v>
      </c>
      <c r="S78" s="43">
        <v>160</v>
      </c>
      <c r="T78" s="37">
        <v>100</v>
      </c>
      <c r="U78" s="125">
        <v>10001</v>
      </c>
      <c r="V78" s="37">
        <v>240</v>
      </c>
      <c r="W78" s="37">
        <v>240</v>
      </c>
      <c r="X78" s="126">
        <v>165</v>
      </c>
      <c r="Y78" s="126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23">
        <v>81</v>
      </c>
      <c r="Q79" s="123">
        <v>10000</v>
      </c>
      <c r="R79" s="43">
        <v>162</v>
      </c>
      <c r="S79" s="43">
        <v>162</v>
      </c>
      <c r="T79" s="37">
        <v>100</v>
      </c>
      <c r="U79" s="125">
        <v>10001</v>
      </c>
      <c r="V79" s="37">
        <v>243</v>
      </c>
      <c r="W79" s="37">
        <v>243</v>
      </c>
      <c r="X79" s="126">
        <v>166</v>
      </c>
      <c r="Y79" s="126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23">
        <v>81</v>
      </c>
      <c r="Q80" s="123">
        <v>10000</v>
      </c>
      <c r="R80" s="43">
        <v>164</v>
      </c>
      <c r="S80" s="43">
        <v>164</v>
      </c>
      <c r="T80" s="37">
        <v>101</v>
      </c>
      <c r="U80" s="125">
        <v>10001</v>
      </c>
      <c r="V80" s="37">
        <v>246</v>
      </c>
      <c r="W80" s="37">
        <v>246</v>
      </c>
      <c r="X80" s="126">
        <v>166</v>
      </c>
      <c r="Y80" s="126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23">
        <v>81</v>
      </c>
      <c r="Q81" s="123">
        <v>10000</v>
      </c>
      <c r="R81" s="43">
        <v>166</v>
      </c>
      <c r="S81" s="43">
        <v>166</v>
      </c>
      <c r="T81" s="37">
        <v>101</v>
      </c>
      <c r="U81" s="125">
        <v>10001</v>
      </c>
      <c r="V81" s="37">
        <v>249</v>
      </c>
      <c r="W81" s="37">
        <v>249</v>
      </c>
      <c r="X81" s="126">
        <v>167</v>
      </c>
      <c r="Y81" s="126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23">
        <v>82</v>
      </c>
      <c r="Q82" s="123">
        <v>10000</v>
      </c>
      <c r="R82" s="43">
        <v>168</v>
      </c>
      <c r="S82" s="43">
        <v>168</v>
      </c>
      <c r="T82" s="37">
        <v>102</v>
      </c>
      <c r="U82" s="125">
        <v>10001</v>
      </c>
      <c r="V82" s="37">
        <v>252</v>
      </c>
      <c r="W82" s="37">
        <v>252</v>
      </c>
      <c r="X82" s="126">
        <v>167</v>
      </c>
      <c r="Y82" s="126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23">
        <v>82</v>
      </c>
      <c r="Q83" s="123">
        <v>10000</v>
      </c>
      <c r="R83" s="43">
        <v>170</v>
      </c>
      <c r="S83" s="43">
        <v>170</v>
      </c>
      <c r="T83" s="37">
        <v>102</v>
      </c>
      <c r="U83" s="125">
        <v>10001</v>
      </c>
      <c r="V83" s="37">
        <v>255</v>
      </c>
      <c r="W83" s="37">
        <v>255</v>
      </c>
      <c r="X83" s="126">
        <v>168</v>
      </c>
      <c r="Y83" s="126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23">
        <v>82</v>
      </c>
      <c r="Q84" s="123">
        <v>10000</v>
      </c>
      <c r="R84" s="43">
        <v>172</v>
      </c>
      <c r="S84" s="43">
        <v>172</v>
      </c>
      <c r="T84" s="37">
        <v>102</v>
      </c>
      <c r="U84" s="125">
        <v>10001</v>
      </c>
      <c r="V84" s="37">
        <v>258</v>
      </c>
      <c r="W84" s="37">
        <v>258</v>
      </c>
      <c r="X84" s="126">
        <v>168</v>
      </c>
      <c r="Y84" s="126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23">
        <v>83</v>
      </c>
      <c r="Q85" s="123">
        <v>10000</v>
      </c>
      <c r="R85" s="43">
        <v>174</v>
      </c>
      <c r="S85" s="43">
        <v>174</v>
      </c>
      <c r="T85" s="37">
        <v>103</v>
      </c>
      <c r="U85" s="125">
        <v>10001</v>
      </c>
      <c r="V85" s="37">
        <v>261</v>
      </c>
      <c r="W85" s="37">
        <v>261</v>
      </c>
      <c r="X85" s="126">
        <v>168</v>
      </c>
      <c r="Y85" s="126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23">
        <v>83</v>
      </c>
      <c r="Q86" s="123">
        <v>10000</v>
      </c>
      <c r="R86" s="43">
        <v>176</v>
      </c>
      <c r="S86" s="43">
        <v>176</v>
      </c>
      <c r="T86" s="37">
        <v>103</v>
      </c>
      <c r="U86" s="125">
        <v>10001</v>
      </c>
      <c r="V86" s="37">
        <v>264</v>
      </c>
      <c r="W86" s="37">
        <v>264</v>
      </c>
      <c r="X86" s="126">
        <v>169</v>
      </c>
      <c r="Y86" s="126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23">
        <v>83</v>
      </c>
      <c r="Q87" s="123">
        <v>10000</v>
      </c>
      <c r="R87" s="43">
        <v>178</v>
      </c>
      <c r="S87" s="43">
        <v>178</v>
      </c>
      <c r="T87" s="37">
        <v>103</v>
      </c>
      <c r="U87" s="125">
        <v>10001</v>
      </c>
      <c r="V87" s="37">
        <v>267</v>
      </c>
      <c r="W87" s="37">
        <v>267</v>
      </c>
      <c r="X87" s="126">
        <v>169</v>
      </c>
      <c r="Y87" s="126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23">
        <v>84</v>
      </c>
      <c r="Q88" s="123">
        <v>10000</v>
      </c>
      <c r="R88" s="43">
        <v>180</v>
      </c>
      <c r="S88" s="43">
        <v>180</v>
      </c>
      <c r="T88" s="37">
        <v>104</v>
      </c>
      <c r="U88" s="125">
        <v>10001</v>
      </c>
      <c r="V88" s="37">
        <v>270</v>
      </c>
      <c r="W88" s="37">
        <v>270</v>
      </c>
      <c r="X88" s="126">
        <v>170</v>
      </c>
      <c r="Y88" s="126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23">
        <v>84</v>
      </c>
      <c r="Q89" s="123">
        <v>10000</v>
      </c>
      <c r="R89" s="43">
        <v>182</v>
      </c>
      <c r="S89" s="43">
        <v>182</v>
      </c>
      <c r="T89" s="37">
        <v>104</v>
      </c>
      <c r="U89" s="125">
        <v>10001</v>
      </c>
      <c r="V89" s="37">
        <v>273</v>
      </c>
      <c r="W89" s="37">
        <v>273</v>
      </c>
      <c r="X89" s="126">
        <v>170</v>
      </c>
      <c r="Y89" s="126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23">
        <v>84</v>
      </c>
      <c r="Q90" s="123">
        <v>10000</v>
      </c>
      <c r="R90" s="43">
        <v>184</v>
      </c>
      <c r="S90" s="43">
        <v>184</v>
      </c>
      <c r="T90" s="37">
        <v>104</v>
      </c>
      <c r="U90" s="125">
        <v>10001</v>
      </c>
      <c r="V90" s="37">
        <v>276</v>
      </c>
      <c r="W90" s="37">
        <v>276</v>
      </c>
      <c r="X90" s="126">
        <v>171</v>
      </c>
      <c r="Y90" s="126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23">
        <v>85</v>
      </c>
      <c r="Q91" s="123">
        <v>10000</v>
      </c>
      <c r="R91" s="43">
        <v>186</v>
      </c>
      <c r="S91" s="43">
        <v>186</v>
      </c>
      <c r="T91" s="37">
        <v>105</v>
      </c>
      <c r="U91" s="125">
        <v>10001</v>
      </c>
      <c r="V91" s="37">
        <v>279</v>
      </c>
      <c r="W91" s="37">
        <v>279</v>
      </c>
      <c r="X91" s="126">
        <v>171</v>
      </c>
      <c r="Y91" s="126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23">
        <v>85</v>
      </c>
      <c r="Q92" s="123">
        <v>10000</v>
      </c>
      <c r="R92" s="43">
        <v>188</v>
      </c>
      <c r="S92" s="43">
        <v>188</v>
      </c>
      <c r="T92" s="37">
        <v>105</v>
      </c>
      <c r="U92" s="125">
        <v>10001</v>
      </c>
      <c r="V92" s="37">
        <v>282</v>
      </c>
      <c r="W92" s="37">
        <v>282</v>
      </c>
      <c r="X92" s="126">
        <v>171</v>
      </c>
      <c r="Y92" s="126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23">
        <v>85</v>
      </c>
      <c r="Q93" s="123">
        <v>10000</v>
      </c>
      <c r="R93" s="43">
        <v>190</v>
      </c>
      <c r="S93" s="43">
        <v>190</v>
      </c>
      <c r="T93" s="37">
        <v>105</v>
      </c>
      <c r="U93" s="125">
        <v>10001</v>
      </c>
      <c r="V93" s="37">
        <v>285</v>
      </c>
      <c r="W93" s="37">
        <v>285</v>
      </c>
      <c r="X93" s="126">
        <v>172</v>
      </c>
      <c r="Y93" s="126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23">
        <v>85</v>
      </c>
      <c r="Q94" s="123">
        <v>10000</v>
      </c>
      <c r="R94" s="43">
        <v>192</v>
      </c>
      <c r="S94" s="43">
        <v>192</v>
      </c>
      <c r="T94" s="37">
        <v>106</v>
      </c>
      <c r="U94" s="125">
        <v>10001</v>
      </c>
      <c r="V94" s="37">
        <v>288</v>
      </c>
      <c r="W94" s="37">
        <v>288</v>
      </c>
      <c r="X94" s="126">
        <v>172</v>
      </c>
      <c r="Y94" s="126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23">
        <v>86</v>
      </c>
      <c r="Q95" s="123">
        <v>10000</v>
      </c>
      <c r="R95" s="43">
        <v>194</v>
      </c>
      <c r="S95" s="43">
        <v>194</v>
      </c>
      <c r="T95" s="37">
        <v>106</v>
      </c>
      <c r="U95" s="125">
        <v>10001</v>
      </c>
      <c r="V95" s="37">
        <v>291</v>
      </c>
      <c r="W95" s="37">
        <v>291</v>
      </c>
      <c r="X95" s="126">
        <v>173</v>
      </c>
      <c r="Y95" s="126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23">
        <v>86</v>
      </c>
      <c r="Q96" s="123">
        <v>10000</v>
      </c>
      <c r="R96" s="43">
        <v>196</v>
      </c>
      <c r="S96" s="43">
        <v>196</v>
      </c>
      <c r="T96" s="37">
        <v>106</v>
      </c>
      <c r="U96" s="125">
        <v>10001</v>
      </c>
      <c r="V96" s="37">
        <v>294</v>
      </c>
      <c r="W96" s="37">
        <v>294</v>
      </c>
      <c r="X96" s="126">
        <v>173</v>
      </c>
      <c r="Y96" s="126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23">
        <v>86</v>
      </c>
      <c r="Q97" s="123">
        <v>10000</v>
      </c>
      <c r="R97" s="43">
        <v>198</v>
      </c>
      <c r="S97" s="43">
        <v>198</v>
      </c>
      <c r="T97" s="37">
        <v>107</v>
      </c>
      <c r="U97" s="125">
        <v>10001</v>
      </c>
      <c r="V97" s="37">
        <v>297</v>
      </c>
      <c r="W97" s="37">
        <v>297</v>
      </c>
      <c r="X97" s="126">
        <v>173</v>
      </c>
      <c r="Y97" s="126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23">
        <v>87</v>
      </c>
      <c r="Q98" s="123">
        <v>10000</v>
      </c>
      <c r="R98" s="43">
        <v>200</v>
      </c>
      <c r="S98" s="43">
        <v>200</v>
      </c>
      <c r="T98" s="37">
        <v>107</v>
      </c>
      <c r="U98" s="125">
        <v>10001</v>
      </c>
      <c r="V98" s="37">
        <v>300</v>
      </c>
      <c r="W98" s="37">
        <v>300</v>
      </c>
      <c r="X98" s="126">
        <v>174</v>
      </c>
      <c r="Y98" s="126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23">
        <v>87</v>
      </c>
      <c r="Q99" s="123">
        <v>10000</v>
      </c>
      <c r="R99" s="43">
        <v>202</v>
      </c>
      <c r="S99" s="43">
        <v>202</v>
      </c>
      <c r="T99" s="37">
        <v>107</v>
      </c>
      <c r="U99" s="125">
        <v>10001</v>
      </c>
      <c r="V99" s="37">
        <v>303</v>
      </c>
      <c r="W99" s="37">
        <v>303</v>
      </c>
      <c r="X99" s="126">
        <v>174</v>
      </c>
      <c r="Y99" s="126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23">
        <v>87</v>
      </c>
      <c r="Q100" s="123">
        <v>10000</v>
      </c>
      <c r="R100" s="43">
        <v>204</v>
      </c>
      <c r="S100" s="43">
        <v>204</v>
      </c>
      <c r="T100" s="37">
        <v>108</v>
      </c>
      <c r="U100" s="125">
        <v>10001</v>
      </c>
      <c r="V100" s="37">
        <v>306</v>
      </c>
      <c r="W100" s="37">
        <v>306</v>
      </c>
      <c r="X100" s="126">
        <v>175</v>
      </c>
      <c r="Y100" s="126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23">
        <v>87</v>
      </c>
      <c r="Q101" s="123">
        <v>10000</v>
      </c>
      <c r="R101" s="43">
        <v>206</v>
      </c>
      <c r="S101" s="43">
        <v>206</v>
      </c>
      <c r="T101" s="37">
        <v>108</v>
      </c>
      <c r="U101" s="125">
        <v>10001</v>
      </c>
      <c r="V101" s="37">
        <v>309</v>
      </c>
      <c r="W101" s="37">
        <v>309</v>
      </c>
      <c r="X101" s="126">
        <v>175</v>
      </c>
      <c r="Y101" s="126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23">
        <v>88</v>
      </c>
      <c r="Q102" s="123">
        <v>10000</v>
      </c>
      <c r="R102" s="43">
        <v>208</v>
      </c>
      <c r="S102" s="43">
        <v>208</v>
      </c>
      <c r="T102" s="37">
        <v>108</v>
      </c>
      <c r="U102" s="125">
        <v>10001</v>
      </c>
      <c r="V102" s="37">
        <v>312</v>
      </c>
      <c r="W102" s="37">
        <v>312</v>
      </c>
      <c r="X102" s="126">
        <v>176</v>
      </c>
      <c r="Y102" s="126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1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1986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1976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1987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1976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1988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1976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1989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1976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1883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1884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1885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1886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69" bestFit="1" customWidth="1"/>
    <col min="2" max="2" width="24.625" style="70" bestFit="1" customWidth="1"/>
    <col min="3" max="3" width="8.125" style="70" bestFit="1" customWidth="1"/>
    <col min="4" max="4" width="31.125" style="70" customWidth="1"/>
    <col min="5" max="5" width="29" style="70" customWidth="1"/>
    <col min="6" max="6" width="54.875" style="70" customWidth="1"/>
    <col min="7" max="7" width="8.875" style="70"/>
  </cols>
  <sheetData>
    <row r="1" spans="1:7" ht="15.75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38" t="s">
        <v>1894</v>
      </c>
      <c r="B768" s="139"/>
      <c r="C768" s="139"/>
      <c r="D768" s="139"/>
      <c r="E768" s="139"/>
      <c r="F768" s="139"/>
      <c r="G768" s="140"/>
    </row>
    <row r="769" spans="1:6">
      <c r="A769" s="69">
        <v>1</v>
      </c>
      <c r="B769" s="70" t="s">
        <v>1887</v>
      </c>
      <c r="C769" s="70" t="s">
        <v>1810</v>
      </c>
      <c r="D769" s="70" t="s">
        <v>1888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1889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1890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1891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1892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1893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1895</v>
      </c>
      <c r="C776" s="70" t="s">
        <v>1810</v>
      </c>
      <c r="D776" s="70" t="s">
        <v>1896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1897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1898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1899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1900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1903</v>
      </c>
      <c r="C782" s="70" t="s">
        <v>1810</v>
      </c>
      <c r="D782" s="70" t="s">
        <v>1901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1903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1904</v>
      </c>
      <c r="C785" s="70" t="s">
        <v>1810</v>
      </c>
      <c r="D785" s="70" t="s">
        <v>1902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1904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1905</v>
      </c>
      <c r="C788" s="70" t="s">
        <v>1810</v>
      </c>
      <c r="D788" s="70" t="s">
        <v>1906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1905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1907</v>
      </c>
      <c r="C791" s="70" t="s">
        <v>1810</v>
      </c>
      <c r="D791" s="70" t="s">
        <v>1913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1908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1909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1910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1911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1912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1924</v>
      </c>
      <c r="C798" s="70" t="s">
        <v>1810</v>
      </c>
      <c r="D798" s="70" t="s">
        <v>1919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1914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1925</v>
      </c>
      <c r="C801" s="70" t="s">
        <v>1810</v>
      </c>
      <c r="D801" s="70" t="s">
        <v>1921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1915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1926</v>
      </c>
      <c r="C804" s="70" t="s">
        <v>1810</v>
      </c>
      <c r="D804" s="70" t="s">
        <v>1920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1916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1927</v>
      </c>
      <c r="C807" s="70" t="s">
        <v>1810</v>
      </c>
      <c r="D807" s="70" t="s">
        <v>1922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1917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1928</v>
      </c>
      <c r="C810" s="70" t="s">
        <v>1810</v>
      </c>
      <c r="D810" s="70" t="s">
        <v>1923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1918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1951</v>
      </c>
      <c r="C813" s="70" t="s">
        <v>1810</v>
      </c>
      <c r="D813" s="70" t="s">
        <v>1956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1951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1952</v>
      </c>
      <c r="C816" s="70" t="s">
        <v>1810</v>
      </c>
      <c r="D816" s="70" t="s">
        <v>1957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1952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1953</v>
      </c>
      <c r="C819" s="70" t="s">
        <v>1810</v>
      </c>
      <c r="D819" s="70" t="s">
        <v>1958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1953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1954</v>
      </c>
      <c r="C822" s="70" t="s">
        <v>1810</v>
      </c>
      <c r="D822" s="70" t="s">
        <v>1959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1954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1955</v>
      </c>
      <c r="C825" s="70" t="s">
        <v>1810</v>
      </c>
      <c r="D825" s="70" t="s">
        <v>1960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1955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1977</v>
      </c>
      <c r="C828" s="70" t="s">
        <v>1810</v>
      </c>
      <c r="D828" s="70" t="s">
        <v>1984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1978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1979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1980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1981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1982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1983</v>
      </c>
      <c r="C835" s="70" t="s">
        <v>1810</v>
      </c>
      <c r="D835" s="70" t="s">
        <v>1985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1983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4" type="noConversion"/>
  <conditionalFormatting sqref="A1:G25 A29:G433 A437:G767 A768 A769:G790 A838:G1048576">
    <cfRule type="containsText" dxfId="71" priority="64" operator="containsText" text="&lt;!--">
      <formula>NOT(ISERROR(SEARCH("&lt;!--",A1)))</formula>
    </cfRule>
    <cfRule type="expression" dxfId="70" priority="65">
      <formula>MOD(ROW(),2)=0</formula>
    </cfRule>
    <cfRule type="expression" dxfId="69" priority="66">
      <formula>MOD(ROW(),2)=1</formula>
    </cfRule>
  </conditionalFormatting>
  <conditionalFormatting sqref="A26:G27 A28:F28">
    <cfRule type="containsText" dxfId="68" priority="61" operator="containsText" text="&lt;!--">
      <formula>NOT(ISERROR(SEARCH("&lt;!--",A26)))</formula>
    </cfRule>
    <cfRule type="expression" dxfId="67" priority="62">
      <formula>MOD(ROW(),2)=0</formula>
    </cfRule>
    <cfRule type="expression" dxfId="66" priority="63">
      <formula>MOD(ROW(),2)=1</formula>
    </cfRule>
  </conditionalFormatting>
  <conditionalFormatting sqref="G28">
    <cfRule type="containsText" dxfId="65" priority="58" operator="containsText" text="&lt;!--">
      <formula>NOT(ISERROR(SEARCH("&lt;!--",G28)))</formula>
    </cfRule>
    <cfRule type="expression" dxfId="64" priority="59">
      <formula>MOD(ROW(),2)=0</formula>
    </cfRule>
    <cfRule type="expression" dxfId="63" priority="60">
      <formula>MOD(ROW(),2)=1</formula>
    </cfRule>
  </conditionalFormatting>
  <conditionalFormatting sqref="A434:G436">
    <cfRule type="containsText" dxfId="62" priority="55" operator="containsText" text="&lt;!--">
      <formula>NOT(ISERROR(SEARCH("&lt;!--",A434)))</formula>
    </cfRule>
    <cfRule type="expression" dxfId="61" priority="56">
      <formula>MOD(ROW(),2)=0</formula>
    </cfRule>
    <cfRule type="expression" dxfId="60" priority="57">
      <formula>MOD(ROW(),2)=1</formula>
    </cfRule>
  </conditionalFormatting>
  <conditionalFormatting sqref="A791:G792 A797:G797 A793:D795 F793:G795 E793:E796">
    <cfRule type="containsText" dxfId="59" priority="46" operator="containsText" text="&lt;!--">
      <formula>NOT(ISERROR(SEARCH("&lt;!--",A791)))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796:D796 F796:G796">
    <cfRule type="containsText" dxfId="56" priority="43" operator="containsText" text="&lt;!--">
      <formula>NOT(ISERROR(SEARCH("&lt;!--",A796)))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798:G800">
    <cfRule type="containsText" dxfId="53" priority="40" operator="containsText" text="&lt;!--">
      <formula>NOT(ISERROR(SEARCH("&lt;!--",A798)))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01:G803">
    <cfRule type="containsText" dxfId="50" priority="37" operator="containsText" text="&lt;!--">
      <formula>NOT(ISERROR(SEARCH("&lt;!--",A801)))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04:G806">
    <cfRule type="containsText" dxfId="47" priority="34" operator="containsText" text="&lt;!--">
      <formula>NOT(ISERROR(SEARCH("&lt;!--",A804)))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07:G809">
    <cfRule type="containsText" dxfId="44" priority="31" operator="containsText" text="&lt;!--">
      <formula>NOT(ISERROR(SEARCH("&lt;!--",A807)))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10:G812">
    <cfRule type="containsText" dxfId="41" priority="28" operator="containsText" text="&lt;!--">
      <formula>NOT(ISERROR(SEARCH("&lt;!--",A810)))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13:G815">
    <cfRule type="containsText" dxfId="38" priority="25" operator="containsText" text="&lt;!--">
      <formula>NOT(ISERROR(SEARCH("&lt;!--",A813)))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16:G818">
    <cfRule type="containsText" dxfId="35" priority="22" operator="containsText" text="&lt;!--">
      <formula>NOT(ISERROR(SEARCH("&lt;!--",A816)))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19:G821">
    <cfRule type="containsText" dxfId="32" priority="19" operator="containsText" text="&lt;!--">
      <formula>NOT(ISERROR(SEARCH("&lt;!--",A819)))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22:G824">
    <cfRule type="containsText" dxfId="29" priority="16" operator="containsText" text="&lt;!--">
      <formula>NOT(ISERROR(SEARCH("&lt;!--",A822)))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25:G827">
    <cfRule type="containsText" dxfId="26" priority="13" operator="containsText" text="&lt;!--">
      <formula>NOT(ISERROR(SEARCH("&lt;!--",A825)))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28:G833">
    <cfRule type="containsText" dxfId="23" priority="10" operator="containsText" text="&lt;!--">
      <formula>NOT(ISERROR(SEARCH("&lt;!--",A828)))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35:G837">
    <cfRule type="containsText" dxfId="20" priority="4" operator="containsText" text="&lt;!--">
      <formula>NOT(ISERROR(SEARCH("&lt;!--",A835)))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34:G834">
    <cfRule type="containsText" dxfId="17" priority="1" operator="containsText" text="&lt;!--">
      <formula>NOT(ISERROR(SEARCH("&lt;!--",A834)))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9" bestFit="1" customWidth="1"/>
    <col min="2" max="2" width="13.375" style="121" bestFit="1" customWidth="1"/>
    <col min="3" max="3" width="31.875" style="70" customWidth="1"/>
    <col min="4" max="4" width="17.125" style="70" bestFit="1" customWidth="1"/>
    <col min="5" max="5" width="29" style="70" customWidth="1"/>
    <col min="6" max="6" width="54.875" style="70" customWidth="1"/>
  </cols>
  <sheetData>
    <row r="1" spans="1:6">
      <c r="A1" s="116" t="s">
        <v>1715</v>
      </c>
      <c r="B1" s="117" t="s">
        <v>2010</v>
      </c>
      <c r="C1" s="118" t="s">
        <v>2011</v>
      </c>
      <c r="D1" s="118" t="s">
        <v>2012</v>
      </c>
      <c r="E1" s="118" t="s">
        <v>2013</v>
      </c>
      <c r="F1" s="118" t="s">
        <v>137</v>
      </c>
    </row>
    <row r="2" spans="1:6">
      <c r="A2" s="119"/>
      <c r="B2" s="120" t="s">
        <v>1</v>
      </c>
      <c r="C2" s="119" t="s">
        <v>1817</v>
      </c>
      <c r="D2" s="119" t="s">
        <v>2014</v>
      </c>
      <c r="E2" s="119" t="s">
        <v>2015</v>
      </c>
      <c r="F2" s="119"/>
    </row>
    <row r="3" spans="1:6">
      <c r="A3" s="70">
        <v>1</v>
      </c>
      <c r="B3" s="70">
        <v>10000</v>
      </c>
      <c r="C3" s="70" t="s">
        <v>2016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2017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2018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2017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2019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2017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4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97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1862</v>
      </c>
      <c r="E20" s="30" t="s">
        <v>1863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1876</v>
      </c>
      <c r="S20" s="76" t="s">
        <v>1877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1864</v>
      </c>
      <c r="E21" s="30" t="s">
        <v>1865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1870</v>
      </c>
      <c r="S21" s="76" t="s">
        <v>1871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1866</v>
      </c>
      <c r="E22" s="30" t="s">
        <v>1867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1872</v>
      </c>
      <c r="S22" s="76" t="s">
        <v>1873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1868</v>
      </c>
      <c r="E23" s="30" t="s">
        <v>1869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1874</v>
      </c>
      <c r="S23" s="76" t="s">
        <v>1875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1961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30</v>
      </c>
      <c r="M24" s="99">
        <v>1</v>
      </c>
      <c r="N24" s="99">
        <v>35</v>
      </c>
      <c r="O24" s="99">
        <v>8</v>
      </c>
      <c r="P24" s="30" t="b">
        <v>1</v>
      </c>
      <c r="Q24" s="30" t="s">
        <v>1050</v>
      </c>
      <c r="R24" s="30" t="s">
        <v>1967</v>
      </c>
      <c r="S24" s="30" t="s">
        <v>1966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1962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15</v>
      </c>
      <c r="M25" s="99">
        <v>1</v>
      </c>
      <c r="N25" s="99">
        <v>20</v>
      </c>
      <c r="O25" s="99">
        <v>2</v>
      </c>
      <c r="P25" s="30" t="b">
        <v>1</v>
      </c>
      <c r="Q25" s="30" t="s">
        <v>1050</v>
      </c>
      <c r="R25" s="30" t="s">
        <v>1968</v>
      </c>
      <c r="S25" s="30" t="s">
        <v>1969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1963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1970</v>
      </c>
      <c r="S26" s="30" t="s">
        <v>1971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1964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1972</v>
      </c>
      <c r="S27" s="30" t="s">
        <v>1973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1965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10</v>
      </c>
      <c r="M28" s="99">
        <v>1</v>
      </c>
      <c r="N28" s="99">
        <v>12</v>
      </c>
      <c r="O28" s="99">
        <v>3</v>
      </c>
      <c r="P28" s="30" t="b">
        <v>1</v>
      </c>
      <c r="Q28" s="30" t="s">
        <v>1050</v>
      </c>
      <c r="R28" s="30" t="s">
        <v>1974</v>
      </c>
      <c r="S28" s="30" t="s">
        <v>1975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A18" sqref="A18"/>
    </sheetView>
  </sheetViews>
  <sheetFormatPr defaultColWidth="8.875" defaultRowHeight="14.25"/>
  <cols>
    <col min="1" max="3" width="8.875" style="6"/>
    <col min="4" max="4" width="14.125" style="6" bestFit="1" customWidth="1"/>
    <col min="5" max="5" width="18.125" style="6" bestFit="1" customWidth="1"/>
    <col min="6" max="6" width="16.875" style="6" customWidth="1"/>
    <col min="7" max="7" width="18.125" style="6" bestFit="1" customWidth="1"/>
    <col min="8" max="9" width="8.875" style="6"/>
    <col min="10" max="10" width="11.125" style="109" customWidth="1"/>
    <col min="11" max="12" width="11.125" style="11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1878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1950</v>
      </c>
      <c r="K1" s="110" t="s">
        <v>1844</v>
      </c>
      <c r="L1" s="110" t="s">
        <v>1845</v>
      </c>
      <c r="M1" s="75" t="s">
        <v>1882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1879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1949</v>
      </c>
      <c r="K2" s="111" t="s">
        <v>1033</v>
      </c>
      <c r="L2" s="111" t="s">
        <v>1034</v>
      </c>
      <c r="M2" s="1" t="s">
        <v>1881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11">
        <v>4</v>
      </c>
      <c r="D3" t="s">
        <v>1852</v>
      </c>
      <c r="E3" s="6" t="s">
        <v>1929</v>
      </c>
      <c r="F3" s="6" t="s">
        <v>1937</v>
      </c>
      <c r="G3" s="6" t="s">
        <v>1946</v>
      </c>
      <c r="H3" s="6" t="s">
        <v>1860</v>
      </c>
      <c r="I3" s="11">
        <v>200</v>
      </c>
      <c r="J3" s="141">
        <v>2</v>
      </c>
      <c r="K3" s="97" t="s">
        <v>1049</v>
      </c>
      <c r="L3" s="97" t="s">
        <v>1049</v>
      </c>
      <c r="M3" s="15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Index="4" Name="wizard hat" Icon="part_head_hat" Prefab="cap_point" Region="Dummy_head" Purchase="Coin" Price="200" Exp="2" StartTime="null" EndTime="null" Level="1" PURPIE="1" DONNY="1" NINJI="1" SANSA="1" YOYO="1" NUO="1" /&gt;</v>
      </c>
    </row>
    <row r="4" spans="1:21" ht="15.75">
      <c r="A4" s="6">
        <v>20002</v>
      </c>
      <c r="B4" s="6">
        <v>2</v>
      </c>
      <c r="C4" s="11">
        <v>5</v>
      </c>
      <c r="D4" t="s">
        <v>1853</v>
      </c>
      <c r="E4" s="6" t="s">
        <v>1930</v>
      </c>
      <c r="F4" s="6" t="s">
        <v>1938</v>
      </c>
      <c r="G4" s="6" t="s">
        <v>1945</v>
      </c>
      <c r="H4" s="6" t="s">
        <v>1860</v>
      </c>
      <c r="I4" s="11">
        <v>500</v>
      </c>
      <c r="J4" s="141">
        <v>18</v>
      </c>
      <c r="K4" s="97" t="s">
        <v>1049</v>
      </c>
      <c r="L4" s="97" t="s">
        <v>1049</v>
      </c>
      <c r="M4" s="15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6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Index="5" Name="devil wing" Icon="part_wing_bat" Prefab="wing_point"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11">
        <v>6</v>
      </c>
      <c r="D5" t="s">
        <v>1854</v>
      </c>
      <c r="E5" s="6" t="s">
        <v>1931</v>
      </c>
      <c r="F5" s="6" t="s">
        <v>1939</v>
      </c>
      <c r="G5" s="6" t="s">
        <v>1947</v>
      </c>
      <c r="H5" s="6" t="s">
        <v>1860</v>
      </c>
      <c r="I5" s="11">
        <v>2000</v>
      </c>
      <c r="J5" s="141">
        <v>8</v>
      </c>
      <c r="K5" s="97" t="s">
        <v>1049</v>
      </c>
      <c r="L5" s="97" t="s">
        <v>1049</v>
      </c>
      <c r="M5" s="15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Index="6" Name="ghost" Icon="elf_up_ghost" Prefab="ghost" Region="TopLeft" Purchase="Coin" Price="2000" Exp="8" StartTime="null" EndTime="null" Level="1" PURPIE="1" DONNY="1" NINJI="1" SANSA="1" YOYO="1" NUO="1" /&gt;</v>
      </c>
    </row>
    <row r="6" spans="1:21" ht="15.75">
      <c r="A6" s="6">
        <v>20004</v>
      </c>
      <c r="B6" s="6">
        <v>6</v>
      </c>
      <c r="C6" s="11">
        <v>1</v>
      </c>
      <c r="D6" t="s">
        <v>1855</v>
      </c>
      <c r="E6" s="6" t="s">
        <v>1932</v>
      </c>
      <c r="F6" s="6" t="s">
        <v>1940</v>
      </c>
      <c r="G6" s="6" t="s">
        <v>1948</v>
      </c>
      <c r="H6" s="6" t="s">
        <v>1860</v>
      </c>
      <c r="I6" s="11">
        <v>800</v>
      </c>
      <c r="J6" s="141">
        <v>3</v>
      </c>
      <c r="K6" s="97" t="s">
        <v>1049</v>
      </c>
      <c r="L6" s="97" t="s">
        <v>1049</v>
      </c>
      <c r="M6" s="15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U6" s="6" t="str">
        <f>IF(AND(A6&lt;&gt;"",B6&lt;&gt;""),"&lt;Accessory ID="""&amp;A6&amp;""" Type="""&amp;B6&amp;""" Index="""&amp;C6&amp;""" Name="""&amp;D6&amp;""" Icon="""&amp;E6&amp;""" Prefab="""&amp;F6&amp;""" Region="""&amp;G16&amp;""" Purchase="""&amp;H6&amp;""" Price="""&amp;I6&amp;""" Exp="""&amp;J6&amp;""" StartTime="""&amp;K6&amp;""" EndTime="""&amp;L6&amp;""" Level="""&amp;M6&amp;""" PURPIE="""&amp;N6&amp;""" DONNY="""&amp;O6&amp;""" NINJI="""&amp;P6&amp;""" SANSA="""&amp;Q6&amp;""" YOYO="""&amp;R6&amp;""" NUO="""&amp;S6&amp;""" /&gt;","")</f>
        <v>&lt;Accessory ID="20004" Type="6" Index="1" Name="pumpkin" Icon="elf_down_pumpkin" Prefab="pumpkin" Region="TopLeft" Purchase="Coin" Price="800" Exp="3" StartTime="null" EndTime="null" Level="1" PURPIE="1" DONNY="1" NINJI="1" SANSA="1" YOYO="1" NUO="1" /&gt;</v>
      </c>
    </row>
    <row r="7" spans="1:21" ht="15.75">
      <c r="A7" s="6">
        <v>20005</v>
      </c>
      <c r="B7" s="6">
        <v>5</v>
      </c>
      <c r="C7" s="11">
        <v>7</v>
      </c>
      <c r="D7" t="s">
        <v>1856</v>
      </c>
      <c r="E7" s="6" t="s">
        <v>1934</v>
      </c>
      <c r="F7" s="6" t="s">
        <v>1941</v>
      </c>
      <c r="G7" s="6" t="s">
        <v>1947</v>
      </c>
      <c r="H7" s="6" t="s">
        <v>2025</v>
      </c>
      <c r="I7" s="11">
        <v>2500</v>
      </c>
      <c r="J7" s="141">
        <v>19</v>
      </c>
      <c r="K7" s="97" t="s">
        <v>1049</v>
      </c>
      <c r="L7" s="97" t="s">
        <v>1049</v>
      </c>
      <c r="M7" s="15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Index="7" Name="snow cloud" Icon="elf_up_cloud" Prefab="cloud_snow" Region="TopLeft" Purchase="Coin" Price="2500"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11">
        <v>6</v>
      </c>
      <c r="D8" t="s">
        <v>1857</v>
      </c>
      <c r="E8" s="6" t="s">
        <v>1933</v>
      </c>
      <c r="F8" s="6" t="s">
        <v>1942</v>
      </c>
      <c r="G8" s="6" t="s">
        <v>1945</v>
      </c>
      <c r="H8" s="6" t="s">
        <v>1861</v>
      </c>
      <c r="I8" s="11">
        <v>1200</v>
      </c>
      <c r="J8" s="141">
        <v>10</v>
      </c>
      <c r="K8" s="97" t="s">
        <v>1049</v>
      </c>
      <c r="L8" s="97" t="s">
        <v>1049</v>
      </c>
      <c r="M8" s="15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6" t="str">
        <f t="shared" si="0"/>
        <v>&lt;Accessory ID="20006" Type="2" Index="6" Name="snow wing" Icon="part_wing_snow" Prefab="wing_snow" Region="Dummy_wing" Purchase="Coin" Price="1200" Exp="10" StartTime="null" EndTime="null" Level="1" PURPIE="1" DONNY="1" NINJI="1" SANSA="1" YOYO="1" NUO="1" /&gt;</v>
      </c>
    </row>
    <row r="9" spans="1:21" ht="15.75">
      <c r="A9" s="6">
        <v>20007</v>
      </c>
      <c r="B9" s="6">
        <v>1</v>
      </c>
      <c r="C9" s="11">
        <v>3</v>
      </c>
      <c r="D9" t="s">
        <v>1858</v>
      </c>
      <c r="E9" s="6" t="s">
        <v>1935</v>
      </c>
      <c r="F9" s="6" t="s">
        <v>1944</v>
      </c>
      <c r="G9" s="6" t="s">
        <v>1946</v>
      </c>
      <c r="H9" s="6" t="s">
        <v>1861</v>
      </c>
      <c r="I9" s="11">
        <v>1800</v>
      </c>
      <c r="J9" s="141">
        <v>20</v>
      </c>
      <c r="K9" s="97" t="s">
        <v>1049</v>
      </c>
      <c r="L9" s="97" t="s">
        <v>1049</v>
      </c>
      <c r="M9" s="15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6" t="str">
        <f t="shared" si="0"/>
        <v>&lt;Accessory ID="20007" Type="1" Index="3" Name="cornu cervi" Icon="part_head_antler" Prefab="cornu cervi_point" Region="Dummy_head" Purchase="Coin" Price="1800" Exp="20" StartTime="null" EndTime="null" Level="1" PURPIE="1" DONNY="1" NINJI="1" SANSA="1" YOYO="1" NUO="1" /&gt;</v>
      </c>
    </row>
    <row r="10" spans="1:21" ht="15.75">
      <c r="A10" s="6">
        <v>20008</v>
      </c>
      <c r="B10" s="6">
        <v>6</v>
      </c>
      <c r="C10" s="11">
        <v>8</v>
      </c>
      <c r="D10" t="s">
        <v>1859</v>
      </c>
      <c r="E10" s="6" t="s">
        <v>1936</v>
      </c>
      <c r="F10" s="6" t="s">
        <v>1943</v>
      </c>
      <c r="G10" s="6" t="s">
        <v>1948</v>
      </c>
      <c r="H10" s="6" t="s">
        <v>1861</v>
      </c>
      <c r="I10" s="11">
        <v>1000</v>
      </c>
      <c r="J10" s="141">
        <v>5</v>
      </c>
      <c r="K10" s="97" t="s">
        <v>1049</v>
      </c>
      <c r="L10" s="97" t="s">
        <v>1049</v>
      </c>
      <c r="M10" s="15">
        <v>10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U10" s="6" t="str">
        <f t="shared" si="0"/>
        <v>&lt;Accessory ID="20008" Type="6" Index="8" Name="snowman" Icon="elf_down_snowman" Prefab="snowman" Region="BottomRight" Purchase="Coin" Price="1000" Exp="5" StartTime="null" EndTime="null" Level="10" PURPIE="1" DONNY="1" NINJI="1" SANSA="1" YOYO="1" NUO="1" /&gt;</v>
      </c>
    </row>
    <row r="11" spans="1:21" ht="15.75">
      <c r="A11" s="6">
        <v>20009</v>
      </c>
      <c r="B11" s="6">
        <v>1</v>
      </c>
      <c r="C11" s="11">
        <v>1</v>
      </c>
      <c r="D11" s="6" t="s">
        <v>1995</v>
      </c>
      <c r="E11" s="6" t="s">
        <v>1998</v>
      </c>
      <c r="F11" s="6" t="s">
        <v>1994</v>
      </c>
      <c r="G11" s="6" t="s">
        <v>1946</v>
      </c>
      <c r="H11" s="6" t="s">
        <v>1860</v>
      </c>
      <c r="I11" s="11">
        <v>300</v>
      </c>
      <c r="J11" s="142">
        <v>20</v>
      </c>
      <c r="K11" s="97" t="s">
        <v>1049</v>
      </c>
      <c r="L11" s="97" t="s">
        <v>1049</v>
      </c>
      <c r="M11" s="15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Index="1" Name="antler ponit" Icon="part_head_antler02" Prefab="antler_ponit" Region="Dummy_head" Purchase="Coin" Price="300"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11">
        <v>2</v>
      </c>
      <c r="D12" s="6" t="s">
        <v>1996</v>
      </c>
      <c r="E12" s="6" t="s">
        <v>1999</v>
      </c>
      <c r="F12" s="6" t="s">
        <v>1990</v>
      </c>
      <c r="G12" s="6" t="s">
        <v>1946</v>
      </c>
      <c r="H12" s="6" t="s">
        <v>1860</v>
      </c>
      <c r="I12" s="11">
        <v>800</v>
      </c>
      <c r="J12" s="142">
        <v>20</v>
      </c>
      <c r="K12" s="97" t="s">
        <v>1049</v>
      </c>
      <c r="L12" s="97" t="s">
        <v>1049</v>
      </c>
      <c r="M12" s="15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Index="2" Name="christmas hat" Icon="part_head_merryhat" Prefab="christmas hat_point" Region="Dummy_head" Purchase="Coin" Price="800"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11">
        <v>1</v>
      </c>
      <c r="D13" s="6" t="s">
        <v>1997</v>
      </c>
      <c r="E13" s="6" t="s">
        <v>2000</v>
      </c>
      <c r="F13" s="6" t="s">
        <v>1991</v>
      </c>
      <c r="G13" s="6" t="s">
        <v>2009</v>
      </c>
      <c r="H13" s="6" t="s">
        <v>1860</v>
      </c>
      <c r="I13" s="11">
        <v>2500</v>
      </c>
      <c r="J13" s="142">
        <v>20</v>
      </c>
      <c r="K13" s="97" t="s">
        <v>1049</v>
      </c>
      <c r="L13" s="97" t="s">
        <v>1049</v>
      </c>
      <c r="M13" s="15">
        <v>10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Index="1" Name="christmas point" Icon="suit_pur_merry" Prefab="christmas_point" Region="Dummy_taozhuang" Purchase="Coin" Price="2500" Exp="20" StartTime="null" EndTime="null" Level="10" PURPIE="1" DONNY="0" NINJI="0" SANSA="0" YOYO="0" NUO="0" /&gt;</v>
      </c>
    </row>
    <row r="14" spans="1:21" ht="15.75">
      <c r="A14" s="6">
        <v>20012</v>
      </c>
      <c r="B14" s="6">
        <v>6</v>
      </c>
      <c r="C14" s="11">
        <v>4</v>
      </c>
      <c r="D14" s="6" t="s">
        <v>1992</v>
      </c>
      <c r="E14" s="6" t="s">
        <v>2001</v>
      </c>
      <c r="F14" s="6" t="s">
        <v>1992</v>
      </c>
      <c r="G14" s="6" t="s">
        <v>1948</v>
      </c>
      <c r="H14" s="6" t="s">
        <v>1860</v>
      </c>
      <c r="I14" s="11">
        <v>1500</v>
      </c>
      <c r="J14" s="142">
        <v>20</v>
      </c>
      <c r="K14" s="97" t="s">
        <v>1049</v>
      </c>
      <c r="L14" s="97" t="s">
        <v>1049</v>
      </c>
      <c r="M14" s="15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Index="4" Name="elk" Icon="elf_down_deer" Prefab="elk" Region="BottomRight" Purchase="Coin" Price="1500"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11">
        <v>5</v>
      </c>
      <c r="D15" s="6" t="s">
        <v>2008</v>
      </c>
      <c r="E15" s="6" t="s">
        <v>2007</v>
      </c>
      <c r="F15" s="6" t="s">
        <v>2006</v>
      </c>
      <c r="G15" s="6" t="s">
        <v>1948</v>
      </c>
      <c r="H15" s="6" t="s">
        <v>2024</v>
      </c>
      <c r="I15" s="11">
        <v>1.99</v>
      </c>
      <c r="J15" s="142">
        <v>20</v>
      </c>
      <c r="K15" s="97" t="s">
        <v>1049</v>
      </c>
      <c r="L15" s="97" t="s">
        <v>1049</v>
      </c>
      <c r="M15" s="15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ref="U15" si="1">IF(AND(A15&lt;&gt;"",B15&lt;&gt;""),"&lt;Accessory ID="""&amp;A15&amp;""" Type="""&amp;B15&amp;""" Index="""&amp;C15&amp;""" Name="""&amp;D15&amp;""" Icon="""&amp;E15&amp;""" Prefab="""&amp;F15&amp;""" Region="""&amp;G15&amp;""" Purchase="""&amp;H15&amp;""" Price="""&amp;I15&amp;""" Exp="""&amp;J15&amp;""" StartTime="""&amp;K15&amp;""" EndTime="""&amp;L15&amp;""" Level="""&amp;M15&amp;""" PURPIE="""&amp;N15&amp;""" DONNY="""&amp;O15&amp;""" NINJI="""&amp;P15&amp;""" SANSA="""&amp;Q15&amp;""" YOYO="""&amp;R15&amp;""" NUO="""&amp;S15&amp;""" /&gt;","")</f>
        <v>&lt;Accessory ID="20013" Type="6" Index="5" Name="elk02" Icon="elf_down_deer02" Prefab="elk_A" Region="BottomRight" Purchase="Cash" Price="1.99"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11">
        <v>2</v>
      </c>
      <c r="D16" s="6" t="s">
        <v>1993</v>
      </c>
      <c r="E16" s="6" t="s">
        <v>2002</v>
      </c>
      <c r="F16" s="6" t="s">
        <v>1993</v>
      </c>
      <c r="G16" s="6" t="s">
        <v>1947</v>
      </c>
      <c r="H16" s="6" t="s">
        <v>1860</v>
      </c>
      <c r="I16" s="11">
        <v>1000</v>
      </c>
      <c r="J16" s="142">
        <v>20</v>
      </c>
      <c r="K16" s="97" t="s">
        <v>1049</v>
      </c>
      <c r="L16" s="97" t="s">
        <v>1049</v>
      </c>
      <c r="M16" s="15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Index="2" Name="giftbox" Icon="elf_up_gift" Prefab="giftbox" Region="TopLeft" Purchase="Coin" Price="1000"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11">
        <v>3</v>
      </c>
      <c r="D17" s="6" t="s">
        <v>2003</v>
      </c>
      <c r="E17" s="6" t="s">
        <v>2005</v>
      </c>
      <c r="F17" s="6" t="s">
        <v>2004</v>
      </c>
      <c r="G17" s="6" t="s">
        <v>1947</v>
      </c>
      <c r="H17" s="6" t="s">
        <v>1860</v>
      </c>
      <c r="I17" s="11">
        <v>1800</v>
      </c>
      <c r="J17" s="142">
        <v>20</v>
      </c>
      <c r="K17" s="97" t="s">
        <v>1049</v>
      </c>
      <c r="L17" s="97" t="s">
        <v>1049</v>
      </c>
      <c r="M17" s="15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ref="U17" si="2">IF(AND(A17&lt;&gt;"",B17&lt;&gt;""),"&lt;Accessory ID="""&amp;A17&amp;""" Type="""&amp;B17&amp;""" Index="""&amp;C17&amp;""" Name="""&amp;D17&amp;""" Icon="""&amp;E17&amp;""" Prefab="""&amp;F17&amp;""" Region="""&amp;G17&amp;""" Purchase="""&amp;H17&amp;""" Price="""&amp;I17&amp;""" Exp="""&amp;J17&amp;""" StartTime="""&amp;K17&amp;""" EndTime="""&amp;L17&amp;""" Level="""&amp;M17&amp;""" PURPIE="""&amp;N17&amp;""" DONNY="""&amp;O17&amp;""" NINJI="""&amp;P17&amp;""" SANSA="""&amp;Q17&amp;""" YOYO="""&amp;R17&amp;""" NUO="""&amp;S17&amp;""" /&gt;","")</f>
        <v>&lt;Accessory ID="20015" Type="5" Index="3" Name="giftbox02" Icon="elf_up_gift02" Prefab="giftbox_A"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4" type="noConversion"/>
  <dataValidations disablePrompts="1" count="1">
    <dataValidation type="list" allowBlank="1" showInputMessage="1" showErrorMessage="1" sqref="G1:G1048576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2019-12-19T03:16:47Z</dcterms:modified>
</cp:coreProperties>
</file>