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Expression!$A$1:$I$99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9" i="22"/>
  <c r="F891" i="17"/>
  <c r="F890"/>
  <c r="F889"/>
  <c r="F897"/>
  <c r="F896"/>
  <c r="F895"/>
  <c r="F894"/>
  <c r="F893"/>
  <c r="F892"/>
  <c r="M4" i="24"/>
  <c r="M5"/>
  <c r="M6"/>
  <c r="M7"/>
  <c r="M8"/>
  <c r="M3"/>
  <c r="F888" i="17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5" i="22"/>
  <c r="H326"/>
  <c r="H327"/>
  <c r="F870" i="17"/>
  <c r="F869"/>
  <c r="F868"/>
  <c r="F867"/>
  <c r="F866"/>
  <c r="F865"/>
  <c r="F864"/>
  <c r="F863"/>
  <c r="F862"/>
  <c r="F16" i="19" l="1"/>
  <c r="F15"/>
  <c r="F14"/>
  <c r="F10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3" i="22"/>
  <c r="N4" i="24"/>
  <c r="N5"/>
  <c r="N6"/>
  <c r="N7"/>
  <c r="N8"/>
  <c r="N3"/>
  <c r="H315" i="22"/>
  <c r="H316"/>
  <c r="H317"/>
  <c r="H318"/>
  <c r="H319"/>
  <c r="H320"/>
  <c r="H321"/>
  <c r="H322"/>
  <c r="H323"/>
  <c r="H324"/>
  <c r="H328"/>
  <c r="H329"/>
  <c r="H330"/>
  <c r="H331"/>
  <c r="H332"/>
  <c r="H333"/>
  <c r="H334"/>
  <c r="H335"/>
  <c r="H336"/>
  <c r="H337"/>
  <c r="H338"/>
  <c r="H339"/>
  <c r="H340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4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<sst xmlns="http://schemas.openxmlformats.org/spreadsheetml/2006/main" count="4962" uniqueCount="2499">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</sst>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56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54"/>
    <tableColumn id="2" name="Name" dataDxfId="53"/>
    <tableColumn id="3" name="Background" dataDxfId="52"/>
    <tableColumn id="4" name="Model" dataDxfId="51"/>
    <tableColumn id="5" name="NimIcon" dataDxfId="50"/>
    <tableColumn id="6" name="QuestId" dataDxfId="49"/>
    <tableColumn id="7" name="dailyGoalPercent" dataDxfId="48"/>
    <tableColumn id="8" name="AwardCoin" dataDxfId="47"/>
    <tableColumn id="9" name="BGM" dataDxfId="46"/>
    <tableColumn id="10" name="Sound" dataDxfId="45"/>
    <tableColumn id="11" name="WaterDrop" dataDxfId="44"/>
    <tableColumn id="12" name="WaterDropAudio" dataDxfId="43"/>
    <tableColumn id="13" name="Box1 ID" dataDxfId="42"/>
    <tableColumn id="14" name="Box1 Height" dataDxfId="41"/>
    <tableColumn id="15" name="Box2 ID" dataDxfId="40"/>
    <tableColumn id="16" name="Box2 Height" dataDxfId="39"/>
    <tableColumn id="17" name="输出" dataDxfId="38"/>
    <tableColumn id="18" name="输入" dataDxfId="3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36"/>
    <tableColumn id="2" name="Type" dataDxfId="35"/>
    <tableColumn id="3" name="Name" dataDxfId="34"/>
    <tableColumn id="4" name="ItemId" dataDxfId="33"/>
    <tableColumn id="5" name="Value" dataDxfId="32"/>
    <tableColumn id="6" name="输出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workbookViewId="0">
      <pane xSplit="4" ySplit="1" topLeftCell="K188" activePane="bottomRight" state="frozen"/>
      <selection pane="topRight" activeCell="E1" sqref="E1"/>
      <selection pane="bottomLeft" activeCell="A2" sqref="A2"/>
      <selection pane="bottomRight" activeCell="A211" sqref="A211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Expression!E3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Expression!E4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7</v>
      </c>
      <c r="C206" s="176">
        <f>Expression!A5</f>
        <v>70003</v>
      </c>
      <c r="D206" s="176" t="str">
        <f>Expression!E5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Type="7" Name="70003" getImage="p_love"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7</v>
      </c>
      <c r="C207" s="176">
        <f>Expression!A6</f>
        <v>70004</v>
      </c>
      <c r="D207" s="176" t="str">
        <f>Expression!E6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Type="7" Name="70004" getImage="p_octopus"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7</v>
      </c>
      <c r="C208" s="176">
        <f>Expression!A7</f>
        <v>70005</v>
      </c>
      <c r="D208" s="176" t="str">
        <f>Expression!E7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Type="7" Name="70005"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Expression!E8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897"/>
  <sheetViews>
    <sheetView workbookViewId="0">
      <pane ySplit="1" topLeftCell="A867" activePane="bottomLeft" state="frozen"/>
      <selection pane="bottomLeft" activeCell="B886" sqref="B88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0" priority="127" operator="containsText" text="&lt;!--">
      <formula>NOT(ISERROR(SEARCH("&lt;!--",A1)))</formula>
    </cfRule>
    <cfRule type="expression" dxfId="29" priority="128">
      <formula>MOD(ROW(),2)=0</formula>
    </cfRule>
    <cfRule type="expression" dxfId="28" priority="129">
      <formula>MOD(ROW(),2)=1</formula>
    </cfRule>
  </conditionalFormatting>
  <conditionalFormatting sqref="A892:G894">
    <cfRule type="containsText" dxfId="27" priority="4" operator="containsText" text="&lt;!--">
      <formula>NOT(ISERROR(SEARCH("&lt;!--",A892)))</formula>
    </cfRule>
    <cfRule type="expression" dxfId="26" priority="5">
      <formula>MOD(ROW(),2)=0</formula>
    </cfRule>
    <cfRule type="expression" dxfId="25" priority="6">
      <formula>MOD(ROW(),2)=1</formula>
    </cfRule>
  </conditionalFormatting>
  <conditionalFormatting sqref="A895:G897">
    <cfRule type="containsText" dxfId="24" priority="1" operator="containsText" text="&lt;!--">
      <formula>NOT(ISERROR(SEARCH("&lt;!--",A895)))</formula>
    </cfRule>
    <cfRule type="expression" dxfId="23" priority="2">
      <formula>MOD(ROW(),2)=0</formula>
    </cfRule>
    <cfRule type="expression" dxfId="22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F3" sqref="F3:F16"/>
    </sheetView>
  </sheetViews>
  <sheetFormatPr defaultColWidth="8.875" defaultRowHeight="14.2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>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0.43</v>
      </c>
      <c r="E9" s="3" t="s">
        <v>2455</v>
      </c>
      <c r="F9" s="3" t="str">
        <f t="shared" si="0"/>
        <v>&lt;Prop Percent="0.43" Source="Food,Expression" /&gt;</v>
      </c>
    </row>
    <row r="10" spans="1:6">
      <c r="A10" s="3">
        <v>3</v>
      </c>
      <c r="B10" s="3"/>
      <c r="D10" s="3">
        <v>7.0000000000000007E-2</v>
      </c>
      <c r="E10" s="3" t="s">
        <v>2454</v>
      </c>
      <c r="F10" s="3" t="str">
        <f t="shared" ref="F10" si="1">IF(A10=1,"&lt;AwardConfig ID="""&amp;B10&amp;""" Desc="""&amp;C10&amp;""" &gt;",IF(A10=2,"  &lt;Coin Percent="""&amp;D10&amp;""" /&gt;",IF(A10=3,"  &lt;Prop Percent="""&amp;D10&amp;""" Source="""&amp;E10&amp;""" /&gt;",IF(A10=4,"&lt;/AwardConfig&gt;",""))))</f>
        <v>&lt;Prop Percent="0.07" Source="Expression"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>&lt;Coin Percent="0.4" /&gt;</v>
      </c>
    </row>
    <row r="14" spans="1:6">
      <c r="A14" s="3">
        <v>3</v>
      </c>
      <c r="B14" s="3"/>
      <c r="D14" s="3">
        <v>0.45</v>
      </c>
      <c r="E14" s="3" t="s">
        <v>2457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>&lt;Prop Percent="0.45" Source="Food,Expression" /&gt;</v>
      </c>
    </row>
    <row r="15" spans="1:6">
      <c r="A15" s="3">
        <v>3</v>
      </c>
      <c r="B15" s="3"/>
      <c r="D15" s="3">
        <v>0.15</v>
      </c>
      <c r="E15" s="3" t="s">
        <v>2456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>&lt;Prop Percent="0.15" Source="Expression"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 A3:F11">
    <cfRule type="containsText" dxfId="21" priority="13" operator="containsText" text="&lt;!--">
      <formula>NOT(ISERROR(SEARCH("&lt;!--",A1)))</formula>
    </cfRule>
    <cfRule type="expression" dxfId="20" priority="14">
      <formula>MOD(ROW(),2)=0</formula>
    </cfRule>
    <cfRule type="expression" dxfId="19" priority="15">
      <formula>MOD(ROW(),2)=1</formula>
    </cfRule>
  </conditionalFormatting>
  <conditionalFormatting sqref="A2:F2">
    <cfRule type="containsText" dxfId="18" priority="10" operator="containsText" text="&lt;!--">
      <formula>NOT(ISERROR(SEARCH("&lt;!--",A2)))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12:F13 A14:C15 F14:F15">
    <cfRule type="containsText" dxfId="15" priority="4" operator="containsText" text="&lt;!--">
      <formula>NOT(ISERROR(SEARCH("&lt;!--",A12)))</formula>
    </cfRule>
    <cfRule type="expression" dxfId="14" priority="5">
      <formula>MOD(ROW(),2)=0</formula>
    </cfRule>
    <cfRule type="expression" dxfId="13" priority="6">
      <formula>MOD(ROW(),2)=1</formula>
    </cfRule>
  </conditionalFormatting>
  <conditionalFormatting sqref="A16:F1048576">
    <cfRule type="containsText" dxfId="12" priority="16" operator="containsText" text="&lt;!--">
      <formula>NOT(ISERROR(SEARCH("&lt;!--",A16)))</formula>
    </cfRule>
    <cfRule type="expression" dxfId="11" priority="17">
      <formula>MOD(ROW(),2)=0</formula>
    </cfRule>
    <cfRule type="expression" dxfId="10" priority="18">
      <formula>MOD(ROW(),2)=1</formula>
    </cfRule>
  </conditionalFormatting>
  <conditionalFormatting sqref="D14:E15">
    <cfRule type="containsText" dxfId="9" priority="1" operator="containsText" text="&lt;!--">
      <formula>NOT(ISERROR(SEARCH("&lt;!--",D14)))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0"/>
  <sheetViews>
    <sheetView tabSelected="1" workbookViewId="0">
      <pane xSplit="4" ySplit="1" topLeftCell="E256" activePane="bottomRight" state="frozen"/>
      <selection pane="topRight" activeCell="E1" sqref="E1"/>
      <selection pane="bottomLeft" activeCell="A2" sqref="A2"/>
      <selection pane="bottomRight" activeCell="D279" sqref="D279"/>
    </sheetView>
  </sheetViews>
  <sheetFormatPr defaultColWidth="8.875" defaultRowHeight="14.2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40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2498</v>
      </c>
      <c r="E279" s="3" t="s">
        <v>2163</v>
      </c>
      <c r="F279" s="3" t="s">
        <v>2369</v>
      </c>
      <c r="G279" s="1">
        <v>1</v>
      </c>
      <c r="H279" s="3" t="str">
        <f t="shared" ref="H279" si="7">IF(A279=1,"&lt;Module Name="""&amp;B279&amp;""" Desc="""&amp;C279&amp;""" &gt;",IF(A279=2,"  &lt;File Name="""&amp;D279&amp;""" Path="""&amp;F279&amp;D279&amp;""" Type="""&amp;E279&amp;""" Enable="""&amp;G279&amp;""" /&gt;",IF(A279=3,"&lt;/Module&gt;","")))</f>
        <v xml:space="preserve">  &lt;File Name="avatar_default" Path="Expression/View/avatar_default" Type="Image" Enable="1" /&gt;</v>
      </c>
    </row>
    <row r="280" spans="1:8">
      <c r="A280" s="146">
        <v>2</v>
      </c>
      <c r="D280" s="3" t="s">
        <v>2370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Name="avatar01" Path="Expression/View/avatar01" Type="Image" Enable="1" /&gt;</v>
      </c>
    </row>
    <row r="281" spans="1:8">
      <c r="A281" s="146">
        <v>2</v>
      </c>
      <c r="D281" s="3" t="s">
        <v>2371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Name="avatar02" Path="Expression/View/avatar02" Type="Image" Enable="1" /&gt;</v>
      </c>
    </row>
    <row r="282" spans="1:8">
      <c r="A282" s="146">
        <v>2</v>
      </c>
      <c r="D282" s="3" t="s">
        <v>2372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Name="avatar03" Path="Expression/View/avatar03" Type="Image" Enable="1" /&gt;</v>
      </c>
    </row>
    <row r="283" spans="1:8">
      <c r="A283" s="146">
        <v>2</v>
      </c>
      <c r="D283" s="3" t="s">
        <v>2373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Name="avatar04" Path="Expression/View/avatar04" Type="Image" Enable="1" /&gt;</v>
      </c>
    </row>
    <row r="284" spans="1:8">
      <c r="A284" s="146">
        <v>2</v>
      </c>
      <c r="D284" s="3" t="s">
        <v>2374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Name="avatar05" Path="Expression/View/avatar05" Type="Image" Enable="1" /&gt;</v>
      </c>
    </row>
    <row r="285" spans="1:8">
      <c r="A285" s="146">
        <v>2</v>
      </c>
      <c r="D285" s="3" t="s">
        <v>2375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Name="avatar06" Path="Expression/View/avatar06" Type="Image" Enable="1" /&gt;</v>
      </c>
    </row>
    <row r="286" spans="1:8">
      <c r="A286" s="146">
        <v>2</v>
      </c>
      <c r="D286" s="3" t="s">
        <v>2376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Name="avatard" Path="Expression/View/avatard" Type="Image" Enable="1" /&gt;</v>
      </c>
    </row>
    <row r="287" spans="1:8">
      <c r="A287" s="146">
        <v>2</v>
      </c>
      <c r="D287" s="3" t="s">
        <v>2377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Name="avatarn" Path="Expression/View/avatarn" Type="Image" Enable="1" /&gt;</v>
      </c>
    </row>
    <row r="288" spans="1:8">
      <c r="A288" s="146">
        <v>2</v>
      </c>
      <c r="D288" s="3" t="s">
        <v>2378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Name="avatarp" Path="Expression/View/avatarp" Type="Image" Enable="1" /&gt;</v>
      </c>
    </row>
    <row r="289" spans="1:8">
      <c r="A289" s="146">
        <v>2</v>
      </c>
      <c r="D289" s="3" t="s">
        <v>2379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Name="avatars" Path="Expression/View/avatars" Type="Image" Enable="1" /&gt;</v>
      </c>
    </row>
    <row r="290" spans="1:8">
      <c r="A290" s="146">
        <v>2</v>
      </c>
      <c r="D290" s="3" t="s">
        <v>2337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Name="bg" Path="Expression/View/bg" Type="Image" Enable="1" /&gt;</v>
      </c>
    </row>
    <row r="291" spans="1:8">
      <c r="A291" s="146">
        <v>2</v>
      </c>
      <c r="D291" s="3" t="s">
        <v>2162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Name="cash" Path="Expression/View/cash" Type="Image" Enable="1" /&gt;</v>
      </c>
    </row>
    <row r="292" spans="1:8">
      <c r="A292" s="146">
        <v>2</v>
      </c>
      <c r="D292" s="3" t="s">
        <v>1255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Name="coin" Path="Expression/View/coin" Type="Image" Enable="1" /&gt;</v>
      </c>
    </row>
    <row r="293" spans="1:8">
      <c r="A293" s="146">
        <v>2</v>
      </c>
      <c r="D293" s="3" t="s">
        <v>2168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Name="coin_bg" Path="Expression/View/coin_bg" Type="Image" Enable="1" /&gt;</v>
      </c>
    </row>
    <row r="294" spans="1:8">
      <c r="A294" s="146">
        <v>2</v>
      </c>
      <c r="D294" s="3" t="s">
        <v>2380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Name="crownlable_b" Path="Expression/View/crownlable_b" Type="Image" Enable="1" /&gt;</v>
      </c>
    </row>
    <row r="295" spans="1:8">
      <c r="A295" s="146">
        <v>2</v>
      </c>
      <c r="D295" s="3" t="s">
        <v>2381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Name="crownlable_o" Path="Expression/View/crownlable_o" Type="Image" Enable="1" /&gt;</v>
      </c>
    </row>
    <row r="296" spans="1:8">
      <c r="A296" s="146">
        <v>2</v>
      </c>
      <c r="D296" s="3" t="s">
        <v>2382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Name="crown_c" Path="Expression/View/crown_c" Type="Image" Enable="1" /&gt;</v>
      </c>
    </row>
    <row r="297" spans="1:8">
      <c r="A297" s="146">
        <v>2</v>
      </c>
      <c r="D297" s="3" t="s">
        <v>2383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Name="crown_g" Path="Expression/View/crown_g" Type="Image" Enable="1" /&gt;</v>
      </c>
    </row>
    <row r="298" spans="1:8">
      <c r="A298" s="146">
        <v>2</v>
      </c>
      <c r="D298" s="3" t="s">
        <v>2384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Name="crown_s" Path="Expression/View/crown_s" Type="Image" Enable="1" /&gt;</v>
      </c>
    </row>
    <row r="299" spans="1:8">
      <c r="A299" s="146">
        <v>2</v>
      </c>
      <c r="D299" s="3" t="s">
        <v>2170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Name="disable" Path="Expression/View/disable" Type="Image" Enable="1" /&gt;</v>
      </c>
    </row>
    <row r="300" spans="1:8">
      <c r="A300" s="146">
        <v>2</v>
      </c>
      <c r="D300" s="3" t="s">
        <v>2421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Name="emoji_bg" Path="Expression/View/emoji_bg" Type="Image" Enable="1" /&gt;</v>
      </c>
    </row>
    <row r="301" spans="1:8">
      <c r="A301" s="146">
        <v>2</v>
      </c>
      <c r="D301" s="3" t="s">
        <v>2385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Name="label_add_s" Path="Expression/View/label_add_s" Type="Image" Enable="1" /&gt;</v>
      </c>
    </row>
    <row r="302" spans="1:8">
      <c r="A302" s="146">
        <v>2</v>
      </c>
      <c r="D302" s="3" t="s">
        <v>2386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Name="label_add_us" Path="Expression/View/label_add_us" Type="Image" Enable="1" /&gt;</v>
      </c>
    </row>
    <row r="303" spans="1:8">
      <c r="A303" s="146">
        <v>2</v>
      </c>
      <c r="D303" s="3" t="s">
        <v>2387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Name="label_b_s" Path="Expression/View/label_b_s" Type="Image" Enable="1" /&gt;</v>
      </c>
    </row>
    <row r="304" spans="1:8">
      <c r="A304" s="146">
        <v>2</v>
      </c>
      <c r="D304" s="3" t="s">
        <v>2388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Name="label_b_us" Path="Expression/View/label_b_us" Type="Image" Enable="1" /&gt;</v>
      </c>
    </row>
    <row r="305" spans="1:8">
      <c r="A305" s="146">
        <v>2</v>
      </c>
      <c r="D305" s="3" t="s">
        <v>2389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Name="label_o_s" Path="Expression/View/label_o_s" Type="Image" Enable="1" /&gt;</v>
      </c>
    </row>
    <row r="306" spans="1:8">
      <c r="A306" s="146">
        <v>2</v>
      </c>
      <c r="D306" s="3" t="s">
        <v>2390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Name="label_o_us" Path="Expression/View/label_o_us" Type="Image" Enable="1" /&gt;</v>
      </c>
    </row>
    <row r="307" spans="1:8">
      <c r="A307" s="146">
        <v>2</v>
      </c>
      <c r="D307" s="3" t="s">
        <v>2391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Name="lable_me" Path="Expression/View/lable_me" Type="Image" Enable="1" /&gt;</v>
      </c>
    </row>
    <row r="308" spans="1:8">
      <c r="A308" s="146">
        <v>2</v>
      </c>
      <c r="D308" s="3" t="s">
        <v>2173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Name="limited_CHS" Path="Expression/View/limited_CHS" Type="Image" Enable="1" /&gt;</v>
      </c>
    </row>
    <row r="309" spans="1:8">
      <c r="A309" s="146">
        <v>2</v>
      </c>
      <c r="D309" s="3" t="s">
        <v>2176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Name="limited_CHT" Path="Expression/View/limited_CHT" Type="Image" Enable="1" /&gt;</v>
      </c>
    </row>
    <row r="310" spans="1:8">
      <c r="A310" s="146">
        <v>2</v>
      </c>
      <c r="D310" s="3" t="s">
        <v>2177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Name="limited_EN" Path="Expression/View/limited_EN" Type="Image" Enable="1" /&gt;</v>
      </c>
    </row>
    <row r="311" spans="1:8">
      <c r="A311" s="146">
        <v>2</v>
      </c>
      <c r="D311" s="3" t="s">
        <v>2178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Name="limited_JP" Path="Expression/View/limited_JP" Type="Image" Enable="1" /&gt;</v>
      </c>
    </row>
    <row r="312" spans="1:8">
      <c r="A312" s="146">
        <v>2</v>
      </c>
      <c r="D312" s="3" t="s">
        <v>2392</v>
      </c>
      <c r="E312" s="3" t="s">
        <v>2163</v>
      </c>
      <c r="F312" s="3" t="s">
        <v>2369</v>
      </c>
      <c r="G312" s="1">
        <v>1</v>
      </c>
      <c r="H312" s="3" t="str">
        <f t="shared" si="6"/>
        <v xml:space="preserve">  &lt;File Name="lv_bg" Path="Expression/View/lv_bg" Type="Image" Enable="1" /&gt;</v>
      </c>
    </row>
    <row r="313" spans="1:8">
      <c r="A313" s="146">
        <v>2</v>
      </c>
      <c r="D313" s="3" t="s">
        <v>2180</v>
      </c>
      <c r="E313" s="3" t="s">
        <v>2163</v>
      </c>
      <c r="F313" s="3" t="s">
        <v>2369</v>
      </c>
      <c r="G313" s="1">
        <v>1</v>
      </c>
      <c r="H313" s="3" t="str">
        <f t="shared" ref="H313" si="8">IF(A313=1,"&lt;Module Name="""&amp;B313&amp;""" Desc="""&amp;C313&amp;""" &gt;",IF(A313=2,"  &lt;File Name="""&amp;D313&amp;""" Path="""&amp;F313&amp;D313&amp;""" Type="""&amp;E313&amp;""" Enable="""&amp;G313&amp;""" /&gt;",IF(A313=3,"&lt;/Module&gt;","")))</f>
        <v xml:space="preserve">  &lt;File Name="needcoin" Path="Expression/View/needcoin" Type="Image" Enable="1" /&gt;</v>
      </c>
    </row>
    <row r="314" spans="1:8">
      <c r="A314" s="146">
        <v>2</v>
      </c>
      <c r="D314" s="3" t="s">
        <v>2181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Name="net_no" Path="Expression/View/net_no" Type="Image" Enable="1" /&gt;</v>
      </c>
    </row>
    <row r="315" spans="1:8">
      <c r="A315" s="146">
        <v>2</v>
      </c>
      <c r="D315" s="3" t="s">
        <v>2393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Name="NO1" Path="Expression/View/NO1" Type="Image" Enable="1" /&gt;</v>
      </c>
    </row>
    <row r="316" spans="1:8">
      <c r="A316" s="146">
        <v>2</v>
      </c>
      <c r="D316" s="3" t="s">
        <v>2394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Name="NO2" Path="Expression/View/NO2" Type="Image" Enable="1" /&gt;</v>
      </c>
    </row>
    <row r="317" spans="1:8">
      <c r="A317" s="146">
        <v>2</v>
      </c>
      <c r="D317" s="3" t="s">
        <v>2395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Name="NO3" Path="Expression/View/NO3" Type="Image" Enable="1" /&gt;</v>
      </c>
    </row>
    <row r="318" spans="1:8">
      <c r="A318" s="146">
        <v>2</v>
      </c>
      <c r="D318" s="3" t="s">
        <v>2182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Name="nocoin" Path="Expression/View/nocoin" Type="Image" Enable="1" /&gt;</v>
      </c>
    </row>
    <row r="319" spans="1:8">
      <c r="A319" s="146">
        <v>2</v>
      </c>
      <c r="D319" s="3" t="s">
        <v>2396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Name="Picture_frame" Path="Expression/View/Picture_frame" Type="Image" Enable="1" /&gt;</v>
      </c>
    </row>
    <row r="320" spans="1:8">
      <c r="A320" s="146">
        <v>2</v>
      </c>
      <c r="D320" s="3" t="s">
        <v>2187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Name="special_label_activity 1" Path="Expression/View/special_label_activity 1" Type="Image" Enable="1" /&gt;</v>
      </c>
    </row>
    <row r="321" spans="1:8">
      <c r="A321" s="146">
        <v>2</v>
      </c>
      <c r="D321" s="3" t="s">
        <v>2292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Name="tag" Path="Expression/View/tag" Type="Image" Enable="1" /&gt;</v>
      </c>
    </row>
    <row r="322" spans="1:8">
      <c r="A322" s="146">
        <v>2</v>
      </c>
      <c r="D322" s="3" t="s">
        <v>2188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Name="Tips_bg" Path="Expression/View/Tips_bg" Type="Image" Enable="1" /&gt;</v>
      </c>
    </row>
    <row r="323" spans="1:8">
      <c r="A323" s="146">
        <v>2</v>
      </c>
      <c r="D323" s="3" t="s">
        <v>2346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Name="title_bg" Path="Expression/View/title_bg" Type="Image" Enable="1" /&gt;</v>
      </c>
    </row>
    <row r="324" spans="1:8">
      <c r="A324" s="146">
        <v>2</v>
      </c>
      <c r="D324" s="3" t="s">
        <v>2397</v>
      </c>
      <c r="E324" s="3" t="s">
        <v>2163</v>
      </c>
      <c r="F324" s="3" t="s">
        <v>2369</v>
      </c>
      <c r="G324" s="1">
        <v>1</v>
      </c>
      <c r="H324" s="3" t="str">
        <f t="shared" si="6"/>
        <v xml:space="preserve">  &lt;File Name="txt_friends_cn" Path="Expression/View/txt_friends_cn" Type="Image" Enable="1" /&gt;</v>
      </c>
    </row>
    <row r="325" spans="1:8">
      <c r="A325" s="146">
        <v>2</v>
      </c>
      <c r="D325" s="3" t="s">
        <v>2398</v>
      </c>
      <c r="E325" s="3" t="s">
        <v>2163</v>
      </c>
      <c r="F325" s="3" t="s">
        <v>2369</v>
      </c>
      <c r="G325" s="1">
        <v>1</v>
      </c>
      <c r="H325" s="3" t="str">
        <f t="shared" ref="H325:H327" si="9">IF(A325=1,"&lt;Module Name="""&amp;B325&amp;""" Desc="""&amp;C325&amp;""" &gt;",IF(A325=2,"  &lt;File Name="""&amp;D325&amp;""" Path="""&amp;F325&amp;D325&amp;""" Type="""&amp;E325&amp;""" Enable="""&amp;G325&amp;""" /&gt;",IF(A325=3,"&lt;/Module&gt;","")))</f>
        <v xml:space="preserve">  &lt;File Name="txt_friends_en" Path="Expression/View/txt_friends_en" Type="Image" Enable="1" /&gt;</v>
      </c>
    </row>
    <row r="326" spans="1:8">
      <c r="A326" s="146">
        <v>2</v>
      </c>
      <c r="D326" s="3" t="s">
        <v>2399</v>
      </c>
      <c r="E326" s="3" t="s">
        <v>2163</v>
      </c>
      <c r="F326" s="3" t="s">
        <v>2369</v>
      </c>
      <c r="G326" s="1">
        <v>1</v>
      </c>
      <c r="H326" s="3" t="str">
        <f t="shared" si="9"/>
        <v xml:space="preserve">  &lt;File Name="txt_friends_jp" Path="Expression/View/txt_friends_jp" Type="Image" Enable="1" /&gt;</v>
      </c>
    </row>
    <row r="327" spans="1:8">
      <c r="A327" s="146">
        <v>2</v>
      </c>
      <c r="D327" s="3" t="s">
        <v>2400</v>
      </c>
      <c r="E327" s="3" t="s">
        <v>2163</v>
      </c>
      <c r="F327" s="3" t="s">
        <v>2369</v>
      </c>
      <c r="G327" s="1">
        <v>1</v>
      </c>
      <c r="H327" s="3" t="str">
        <f t="shared" si="9"/>
        <v xml:space="preserve">  &lt;File Name="txt_friends_tw" Path="Expression/View/txt_friends_tw" Type="Image" Enable="1" /&gt;</v>
      </c>
    </row>
    <row r="328" spans="1:8">
      <c r="A328" s="146">
        <v>2</v>
      </c>
      <c r="D328" s="3" t="s">
        <v>2423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Name="p_bomb_big" Path="Expression/Icon/p_bomb_big" Type="Image" Enable="1" /&gt;</v>
      </c>
    </row>
    <row r="329" spans="1:8">
      <c r="A329" s="146">
        <v>2</v>
      </c>
      <c r="D329" s="3" t="s">
        <v>2424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Name="p_bomb_small" Path="Expression/Icon/p_bomb_small" Type="Image" Enable="1" /&gt;</v>
      </c>
    </row>
    <row r="330" spans="1:8">
      <c r="A330" s="146">
        <v>2</v>
      </c>
      <c r="D330" s="3" t="s">
        <v>2425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Name="p_flower_big" Path="Expression/Icon/p_flower_big" Type="Image" Enable="1" /&gt;</v>
      </c>
    </row>
    <row r="331" spans="1:8">
      <c r="A331" s="146">
        <v>2</v>
      </c>
      <c r="D331" s="3" t="s">
        <v>2426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Name="p_flower_small" Path="Expression/Icon/p_flower_small" Type="Image" Enable="1" /&gt;</v>
      </c>
    </row>
    <row r="332" spans="1:8">
      <c r="A332" s="146">
        <v>2</v>
      </c>
      <c r="D332" s="3" t="s">
        <v>2427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Name="p_love_big" Path="Expression/Icon/p_love_big" Type="Image" Enable="1" /&gt;</v>
      </c>
    </row>
    <row r="333" spans="1:8">
      <c r="A333" s="146">
        <v>2</v>
      </c>
      <c r="D333" s="3" t="s">
        <v>2428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Name="p_love_small" Path="Expression/Icon/p_love_small" Type="Image" Enable="1" /&gt;</v>
      </c>
    </row>
    <row r="334" spans="1:8">
      <c r="A334" s="146">
        <v>2</v>
      </c>
      <c r="D334" s="3" t="s">
        <v>2429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Name="p_octopus_big" Path="Expression/Icon/p_octopus_big" Type="Image" Enable="1" /&gt;</v>
      </c>
    </row>
    <row r="335" spans="1:8">
      <c r="A335" s="146">
        <v>2</v>
      </c>
      <c r="D335" s="3" t="s">
        <v>2430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Name="p_octopus_small" Path="Expression/Icon/p_octopus_small" Type="Image" Enable="1" /&gt;</v>
      </c>
    </row>
    <row r="336" spans="1:8">
      <c r="A336" s="146">
        <v>2</v>
      </c>
      <c r="D336" s="3" t="s">
        <v>2431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Name="p_paint_big" Path="Expression/Icon/p_paint_big" Type="Image" Enable="1" /&gt;</v>
      </c>
    </row>
    <row r="337" spans="1:8">
      <c r="A337" s="146">
        <v>2</v>
      </c>
      <c r="D337" s="3" t="s">
        <v>2432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Name="p_paint_small" Path="Expression/Icon/p_paint_small" Type="Image" Enable="1" /&gt;</v>
      </c>
    </row>
    <row r="338" spans="1:8">
      <c r="A338" s="146">
        <v>2</v>
      </c>
      <c r="D338" s="3" t="s">
        <v>2433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Name="p_pig_big" Path="Expression/Icon/p_pig_big" Type="Image" Enable="1" /&gt;</v>
      </c>
    </row>
    <row r="339" spans="1:8">
      <c r="A339" s="146">
        <v>2</v>
      </c>
      <c r="D339" s="3" t="s">
        <v>2434</v>
      </c>
      <c r="E339" s="3" t="s">
        <v>2163</v>
      </c>
      <c r="F339" s="3" t="s">
        <v>2422</v>
      </c>
      <c r="G339" s="1">
        <v>1</v>
      </c>
      <c r="H339" s="3" t="str">
        <f t="shared" si="6"/>
        <v xml:space="preserve">  &lt;File Name="p_pig_small" Path="Expression/Icon/p_pig_small" Type="Image" Enable="1" /&gt;</v>
      </c>
    </row>
    <row r="340" spans="1:8">
      <c r="A340" s="146">
        <v>3</v>
      </c>
      <c r="H340" s="3" t="str">
        <f t="shared" si="6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N31"/>
  <sheetViews>
    <sheetView workbookViewId="0">
      <pane xSplit="4" ySplit="2" topLeftCell="H3" activePane="bottomRight" state="frozen"/>
      <selection pane="topRight"/>
      <selection pane="bottomLeft"/>
      <selection pane="bottomRight" activeCell="A9" sqref="A9"/>
    </sheetView>
  </sheetViews>
  <sheetFormatPr defaultColWidth="8.875" defaultRowHeight="14.2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29.375" style="13" bestFit="1" customWidth="1"/>
    <col min="9" max="9" width="20.625" style="13" customWidth="1"/>
    <col min="10" max="10" width="8.5" style="20" bestFit="1" customWidth="1"/>
    <col min="11" max="11" width="8.5" style="13" customWidth="1"/>
    <col min="12" max="12" width="0.875" style="13" customWidth="1"/>
    <col min="13" max="16384" width="8.875" style="13"/>
  </cols>
  <sheetData>
    <row r="1" spans="1:14" s="19" customFormat="1">
      <c r="A1" s="162" t="s">
        <v>777</v>
      </c>
      <c r="B1" s="165" t="s">
        <v>2404</v>
      </c>
      <c r="C1" s="162" t="s">
        <v>2405</v>
      </c>
      <c r="D1" s="162" t="s">
        <v>2420</v>
      </c>
      <c r="E1" s="162" t="s">
        <v>2406</v>
      </c>
      <c r="F1" s="162" t="s">
        <v>2448</v>
      </c>
      <c r="G1" s="162" t="s">
        <v>2447</v>
      </c>
      <c r="H1" s="162" t="s">
        <v>2465</v>
      </c>
      <c r="I1" s="162" t="s">
        <v>2467</v>
      </c>
      <c r="J1" s="162" t="s">
        <v>2487</v>
      </c>
      <c r="K1" s="162" t="s">
        <v>2145</v>
      </c>
      <c r="L1" s="162"/>
      <c r="M1" s="162" t="s">
        <v>13</v>
      </c>
      <c r="N1" s="162" t="s">
        <v>794</v>
      </c>
    </row>
    <row r="2" spans="1:14" s="19" customFormat="1">
      <c r="A2" s="19" t="s">
        <v>0</v>
      </c>
      <c r="B2" s="13" t="s">
        <v>2401</v>
      </c>
      <c r="C2" s="19" t="s">
        <v>2402</v>
      </c>
      <c r="D2" s="19" t="s">
        <v>2419</v>
      </c>
      <c r="E2" s="19" t="s">
        <v>2403</v>
      </c>
      <c r="F2" s="19" t="s">
        <v>2435</v>
      </c>
      <c r="G2" s="19" t="s">
        <v>2446</v>
      </c>
      <c r="H2" s="19" t="s">
        <v>2464</v>
      </c>
      <c r="I2" s="19" t="s">
        <v>2466</v>
      </c>
      <c r="J2" s="19" t="s">
        <v>2486</v>
      </c>
      <c r="K2" s="19" t="s">
        <v>2485</v>
      </c>
      <c r="M2" s="19" t="s">
        <v>656</v>
      </c>
      <c r="N2" s="19" t="s">
        <v>807</v>
      </c>
    </row>
    <row r="3" spans="1:14">
      <c r="A3" s="20">
        <v>70001</v>
      </c>
      <c r="B3" s="13" t="s">
        <v>2413</v>
      </c>
      <c r="C3" s="20">
        <v>10</v>
      </c>
      <c r="D3" s="166">
        <v>1</v>
      </c>
      <c r="E3" s="13" t="s">
        <v>2407</v>
      </c>
      <c r="F3" s="13" t="s">
        <v>2436</v>
      </c>
      <c r="G3" s="13" t="s">
        <v>2441</v>
      </c>
      <c r="H3" s="13" t="s">
        <v>2479</v>
      </c>
      <c r="I3" s="13" t="s">
        <v>2484</v>
      </c>
      <c r="J3" s="20">
        <v>0</v>
      </c>
      <c r="K3" s="20" t="s">
        <v>2146</v>
      </c>
      <c r="L3" s="20"/>
      <c r="M3" s="13" t="str">
        <f>IF(AND(A3&lt;&gt;"",B3&lt;&gt;"",K3="是"),"&lt;Expression ID="""&amp;A3&amp;""" Name="""&amp;B3&amp;""" Price="""&amp;C3&amp;""" Achieve="""&amp;D3&amp;""" Icon="""&amp;E3&amp;""" AB="""&amp;F3&amp;""" Prefab="""&amp;G3&amp;""" Sound1="""&amp;H3&amp;""" Sound2="""&amp;I3&amp;""" Action="""&amp;J3&amp;""" /&gt;","")</f>
        <v>&lt;Expression ID="70001" Name="bomb" Price="10" Achieve="1" Icon="p_bomb" AB="expression/bomb" Prefab="bomb_animation" Sound1="expression_effect_bomb" Sound2="null" Action="0" /&gt;</v>
      </c>
      <c r="N3" s="13" t="str">
        <f>"var/vault_apk_res/Model/"&amp;F3&amp;".ab"</f>
        <v>var/vault_apk_res/Model/expression/bomb.ab</v>
      </c>
    </row>
    <row r="4" spans="1:14">
      <c r="A4" s="20">
        <v>70002</v>
      </c>
      <c r="B4" s="13" t="s">
        <v>2414</v>
      </c>
      <c r="C4" s="20">
        <v>3</v>
      </c>
      <c r="D4" s="166">
        <v>0</v>
      </c>
      <c r="E4" s="13" t="s">
        <v>2408</v>
      </c>
      <c r="F4" s="13" t="s">
        <v>2449</v>
      </c>
      <c r="G4" s="13" t="s">
        <v>2450</v>
      </c>
      <c r="H4" s="13" t="s">
        <v>2480</v>
      </c>
      <c r="I4" s="13" t="s">
        <v>2484</v>
      </c>
      <c r="J4" s="20">
        <v>0</v>
      </c>
      <c r="K4" s="20" t="s">
        <v>2146</v>
      </c>
      <c r="L4" s="20"/>
      <c r="M4" s="13" t="str">
        <f t="shared" ref="M4:M8" si="0">IF(AND(A4&lt;&gt;"",B4&lt;&gt;"",K4="是"),"&lt;Expression ID="""&amp;A4&amp;""" Name="""&amp;B4&amp;""" Price="""&amp;C4&amp;""" Achieve="""&amp;D4&amp;""" Icon="""&amp;E4&amp;""" AB="""&amp;F4&amp;""" Prefab="""&amp;G4&amp;""" Sound1="""&amp;H4&amp;""" Sound2="""&amp;I4&amp;""" Action="""&amp;J4&amp;""" /&gt;","")</f>
        <v>&lt;Expression ID="70002" Name="flower" Price="3" Achieve="0" Icon="p_flower" AB="expression/miss_you" Prefab="miss_you_animation" Sound1="expression_effect_miss_you" Sound2="null" Action="0" /&gt;</v>
      </c>
      <c r="N4" s="13" t="str">
        <f t="shared" ref="N4:N8" si="1">"var/vault_apk_res/Model/"&amp;F4&amp;".ab"</f>
        <v>var/vault_apk_res/Model/expression/miss_you.ab</v>
      </c>
    </row>
    <row r="5" spans="1:14">
      <c r="A5" s="20">
        <v>70003</v>
      </c>
      <c r="B5" s="13" t="s">
        <v>2415</v>
      </c>
      <c r="C5" s="20">
        <v>6</v>
      </c>
      <c r="D5" s="166">
        <v>0</v>
      </c>
      <c r="E5" s="13" t="s">
        <v>2409</v>
      </c>
      <c r="F5" s="13" t="s">
        <v>2437</v>
      </c>
      <c r="G5" s="13" t="s">
        <v>2442</v>
      </c>
      <c r="H5" s="13" t="s">
        <v>2481</v>
      </c>
      <c r="I5" s="13" t="s">
        <v>2484</v>
      </c>
      <c r="J5" s="20">
        <v>0</v>
      </c>
      <c r="K5" s="20" t="s">
        <v>2146</v>
      </c>
      <c r="L5" s="20"/>
      <c r="M5" s="13" t="str">
        <f t="shared" si="0"/>
        <v>&lt;Expression ID="70003" Name="love" Price="6" Achieve="0" Icon="p_love" AB="expression/love" Prefab="love_animation" Sound1="expression_effect_love" Sound2="null" Action="0" /&gt;</v>
      </c>
      <c r="N5" s="13" t="str">
        <f t="shared" si="1"/>
        <v>var/vault_apk_res/Model/expression/love.ab</v>
      </c>
    </row>
    <row r="6" spans="1:14">
      <c r="A6" s="20">
        <v>70004</v>
      </c>
      <c r="B6" s="13" t="s">
        <v>2416</v>
      </c>
      <c r="C6" s="20">
        <v>10</v>
      </c>
      <c r="D6" s="166">
        <v>1</v>
      </c>
      <c r="E6" s="13" t="s">
        <v>2410</v>
      </c>
      <c r="F6" s="13" t="s">
        <v>2438</v>
      </c>
      <c r="G6" s="13" t="s">
        <v>2443</v>
      </c>
      <c r="H6" s="13" t="s">
        <v>2482</v>
      </c>
      <c r="I6" s="13" t="s">
        <v>2484</v>
      </c>
      <c r="J6" s="20">
        <v>0</v>
      </c>
      <c r="K6" s="20" t="s">
        <v>2146</v>
      </c>
      <c r="L6" s="20"/>
      <c r="M6" s="13" t="str">
        <f t="shared" si="0"/>
        <v>&lt;Expression ID="70004" Name="octopus" Price="10" Achieve="1" Icon="p_octopus" AB="expression/octopus" Prefab="octopus_animation" Sound1="expression_effect_octpus" Sound2="null" Action="0" /&gt;</v>
      </c>
      <c r="N6" s="13" t="str">
        <f t="shared" si="1"/>
        <v>var/vault_apk_res/Model/expression/octopus.ab</v>
      </c>
    </row>
    <row r="7" spans="1:14">
      <c r="A7" s="20">
        <v>70005</v>
      </c>
      <c r="B7" s="13" t="s">
        <v>2417</v>
      </c>
      <c r="C7" s="20">
        <v>15</v>
      </c>
      <c r="D7" s="166">
        <v>1</v>
      </c>
      <c r="E7" s="13" t="s">
        <v>2411</v>
      </c>
      <c r="F7" s="13" t="s">
        <v>2439</v>
      </c>
      <c r="G7" s="13" t="s">
        <v>2444</v>
      </c>
      <c r="H7" s="13" t="s">
        <v>2483</v>
      </c>
      <c r="I7" s="13" t="s">
        <v>2484</v>
      </c>
      <c r="J7" s="20">
        <v>0</v>
      </c>
      <c r="K7" s="20" t="s">
        <v>2146</v>
      </c>
      <c r="L7" s="20"/>
      <c r="M7" s="13" t="str">
        <f t="shared" si="0"/>
        <v>&lt;Expression ID="70005" Name="paint" Price="15" Achieve="1" Icon="p_paint" AB="expression/paint" Prefab="paint_animation" Sound1="expression_effect_paint" Sound2="null" Action="0" /&gt;</v>
      </c>
      <c r="N7" s="13" t="str">
        <f t="shared" si="1"/>
        <v>var/vault_apk_res/Model/expression/paint.ab</v>
      </c>
    </row>
    <row r="8" spans="1:14">
      <c r="A8" s="20">
        <v>70006</v>
      </c>
      <c r="B8" s="13" t="s">
        <v>2418</v>
      </c>
      <c r="C8" s="20">
        <v>15</v>
      </c>
      <c r="D8" s="166">
        <v>1</v>
      </c>
      <c r="E8" s="13" t="s">
        <v>2412</v>
      </c>
      <c r="F8" s="13" t="s">
        <v>2440</v>
      </c>
      <c r="G8" s="13" t="s">
        <v>2445</v>
      </c>
      <c r="H8" s="13" t="s">
        <v>2496</v>
      </c>
      <c r="I8" s="13" t="s">
        <v>2497</v>
      </c>
      <c r="J8" s="20">
        <v>1</v>
      </c>
      <c r="K8" s="20" t="s">
        <v>2146</v>
      </c>
      <c r="L8" s="20"/>
      <c r="M8" s="13" t="str">
        <f t="shared" si="0"/>
        <v>&lt;Expression ID="70006" Name="pig" Price="15" Achieve="1" Icon="p_pig" AB="expression/pig" Prefab="pig_animation" Sound1="expression_effect_pig1" Sound2="expression_effect_pig2" Action="1" /&gt;</v>
      </c>
      <c r="N8" s="13" t="str">
        <f t="shared" si="1"/>
        <v>var/vault_apk_res/Model/expression/pig.ab</v>
      </c>
    </row>
    <row r="9" spans="1:14">
      <c r="A9" s="20"/>
      <c r="K9" s="20"/>
      <c r="L9" s="20"/>
    </row>
    <row r="10" spans="1:14">
      <c r="A10" s="20"/>
      <c r="K10" s="20"/>
      <c r="L10" s="20"/>
    </row>
    <row r="11" spans="1:14">
      <c r="A11" s="20"/>
      <c r="K11" s="20"/>
      <c r="L11" s="20"/>
    </row>
    <row r="12" spans="1:14">
      <c r="A12" s="20"/>
      <c r="K12" s="20"/>
      <c r="L12" s="20"/>
    </row>
    <row r="13" spans="1:14">
      <c r="A13" s="20"/>
      <c r="K13" s="20"/>
      <c r="L13" s="20"/>
    </row>
    <row r="14" spans="1:14">
      <c r="A14" s="20"/>
      <c r="K14" s="20"/>
      <c r="L14" s="20"/>
    </row>
    <row r="15" spans="1:14" s="95" customFormat="1">
      <c r="A15" s="84"/>
      <c r="C15" s="84"/>
      <c r="D15" s="167"/>
      <c r="J15" s="84"/>
      <c r="K15" s="20"/>
      <c r="L15" s="84"/>
      <c r="M15" s="13"/>
      <c r="N15" s="13"/>
    </row>
    <row r="16" spans="1:14" s="95" customFormat="1">
      <c r="A16" s="84"/>
      <c r="C16" s="84"/>
      <c r="D16" s="84"/>
      <c r="J16" s="84"/>
      <c r="K16" s="20"/>
      <c r="M16" s="13"/>
      <c r="N16" s="13"/>
    </row>
    <row r="17" spans="1:14" s="95" customFormat="1">
      <c r="A17" s="84"/>
      <c r="C17" s="84"/>
      <c r="D17" s="84"/>
      <c r="J17" s="84"/>
      <c r="K17" s="20"/>
      <c r="M17" s="13"/>
      <c r="N17" s="13"/>
    </row>
    <row r="18" spans="1:14" s="95" customFormat="1">
      <c r="A18" s="84"/>
      <c r="C18" s="84"/>
      <c r="D18" s="84"/>
      <c r="J18" s="84"/>
      <c r="K18" s="20"/>
      <c r="M18" s="13"/>
      <c r="N18" s="13"/>
    </row>
    <row r="19" spans="1:14" s="95" customFormat="1">
      <c r="A19" s="84"/>
      <c r="C19" s="84"/>
      <c r="D19" s="84"/>
      <c r="J19" s="84"/>
      <c r="K19" s="20"/>
      <c r="M19" s="13"/>
      <c r="N19" s="13"/>
    </row>
    <row r="20" spans="1:14" s="95" customFormat="1">
      <c r="A20" s="84"/>
      <c r="C20" s="84"/>
      <c r="D20" s="84"/>
      <c r="J20" s="84"/>
      <c r="K20" s="20"/>
      <c r="M20" s="13"/>
      <c r="N20" s="13"/>
    </row>
    <row r="21" spans="1:14" s="95" customFormat="1">
      <c r="A21" s="84"/>
      <c r="C21" s="84"/>
      <c r="D21" s="84"/>
      <c r="J21" s="84"/>
      <c r="K21" s="20"/>
      <c r="M21" s="13"/>
      <c r="N21" s="13"/>
    </row>
    <row r="22" spans="1:14" s="95" customFormat="1">
      <c r="A22" s="84"/>
      <c r="C22" s="84"/>
      <c r="D22" s="84"/>
      <c r="J22" s="84"/>
      <c r="K22" s="20"/>
      <c r="M22" s="13"/>
      <c r="N22" s="13"/>
    </row>
    <row r="23" spans="1:14" s="95" customFormat="1">
      <c r="A23" s="84"/>
      <c r="C23" s="84"/>
      <c r="D23" s="84"/>
      <c r="J23" s="84"/>
      <c r="K23" s="20"/>
      <c r="M23" s="13"/>
      <c r="N23" s="13"/>
    </row>
    <row r="24" spans="1:14" s="95" customFormat="1">
      <c r="A24" s="84"/>
      <c r="C24" s="84"/>
      <c r="D24" s="84"/>
      <c r="J24" s="84"/>
      <c r="K24" s="20"/>
      <c r="M24" s="13"/>
      <c r="N24" s="13"/>
    </row>
    <row r="25" spans="1:14">
      <c r="A25" s="20"/>
      <c r="D25" s="168"/>
      <c r="E25" s="163"/>
      <c r="F25" s="163"/>
      <c r="K25" s="20"/>
      <c r="L25" s="95"/>
    </row>
    <row r="26" spans="1:14">
      <c r="A26" s="20"/>
      <c r="C26" s="84"/>
      <c r="K26" s="20"/>
    </row>
    <row r="27" spans="1:14">
      <c r="A27" s="20"/>
      <c r="C27" s="84"/>
      <c r="K27" s="20"/>
    </row>
    <row r="28" spans="1:14">
      <c r="A28" s="20"/>
      <c r="C28" s="84"/>
      <c r="K28" s="20"/>
    </row>
    <row r="29" spans="1:14">
      <c r="A29" s="20"/>
      <c r="C29" s="84"/>
      <c r="K29" s="20"/>
    </row>
    <row r="30" spans="1:14">
      <c r="A30" s="20"/>
      <c r="C30" s="84"/>
      <c r="K30" s="20"/>
    </row>
    <row r="31" spans="1:14">
      <c r="A31" s="20"/>
      <c r="C31" s="84"/>
      <c r="K31" s="20"/>
    </row>
  </sheetData>
  <autoFilter ref="A1:I99">
    <filterColumn colId="7"/>
  </autoFilter>
  <phoneticPr fontId="16" type="noConversion"/>
  <conditionalFormatting sqref="K1:K1048576">
    <cfRule type="cellIs" dxfId="6" priority="37" operator="equal">
      <formula>"否"</formula>
    </cfRule>
  </conditionalFormatting>
  <dataValidations count="2">
    <dataValidation type="list" allowBlank="1" showInputMessage="1" showErrorMessage="1" sqref="K3:K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5.7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5.7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5.7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5.7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5.7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5.7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5.7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5.7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5.7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5.7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5.7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55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2020-04-24T04:35:02Z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