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5" i="15"/>
  <c r="D206"/>
  <c r="D207"/>
  <c r="D208"/>
  <c r="D209"/>
  <c r="D204"/>
  <c r="H213" i="22"/>
  <c r="H214"/>
  <c r="H237"/>
  <c r="A205" i="15"/>
  <c r="C205"/>
  <c r="A206"/>
  <c r="C206"/>
  <c r="A207"/>
  <c r="C207"/>
  <c r="A208"/>
  <c r="C208"/>
  <c r="A209"/>
  <c r="C209"/>
  <c r="C204"/>
  <c r="A204"/>
  <c r="G195" i="11"/>
  <c r="G194"/>
  <c r="G193"/>
  <c r="G192"/>
  <c r="G191"/>
  <c r="G190"/>
  <c r="G189"/>
  <c r="G188"/>
  <c r="C99" i="16"/>
  <c r="R99"/>
  <c r="C98"/>
  <c r="R98"/>
  <c r="C97"/>
  <c r="R97"/>
  <c r="C96"/>
  <c r="R96"/>
  <c r="H331" i="22"/>
  <c r="H332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8" i="22"/>
  <c r="H329"/>
  <c r="H330"/>
  <c r="F870" i="17"/>
  <c r="F869"/>
  <c r="F868"/>
  <c r="F867"/>
  <c r="F866"/>
  <c r="F865"/>
  <c r="F864"/>
  <c r="F863"/>
  <c r="F862"/>
  <c r="F16" i="19" l="1"/>
  <c r="F14"/>
  <c r="F15"/>
  <c r="F9"/>
  <c r="N205" i="15"/>
  <c r="N206"/>
  <c r="N207"/>
  <c r="N208"/>
  <c r="N209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3"/>
  <c r="H334"/>
  <c r="H335"/>
  <c r="H336"/>
  <c r="H337"/>
  <c r="H338"/>
  <c r="H339"/>
  <c r="H340"/>
  <c r="H341"/>
  <c r="H342"/>
  <c r="H343"/>
  <c r="H344"/>
  <c r="H345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10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<sst xmlns="http://schemas.openxmlformats.org/spreadsheetml/2006/main" count="4987" uniqueCount="2514">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</sst>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28" borderId="6" xfId="0" applyFont="1" applyFill="1" applyBorder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3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8F8F"/>
      <color rgb="FFFFAFAF"/>
      <color rgb="FFFF481D"/>
      <color rgb="FFFF4B4B"/>
      <color rgb="FFFFFFA7"/>
      <color rgb="FFEEDDFF"/>
      <color rgb="FF3BABFF"/>
      <color rgb="FFEAD5FF"/>
      <color rgb="FFE0C1FF"/>
      <color rgb="FFFFFF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51"/>
    <tableColumn id="2" name="Name" dataDxfId="50"/>
    <tableColumn id="3" name="Background" dataDxfId="49"/>
    <tableColumn id="4" name="Model" dataDxfId="48"/>
    <tableColumn id="5" name="NimIcon" dataDxfId="47"/>
    <tableColumn id="6" name="QuestId" dataDxfId="46"/>
    <tableColumn id="7" name="dailyGoalPercent" dataDxfId="45"/>
    <tableColumn id="8" name="AwardCoin" dataDxfId="44"/>
    <tableColumn id="9" name="BGM" dataDxfId="43"/>
    <tableColumn id="10" name="Sound" dataDxfId="42"/>
    <tableColumn id="11" name="WaterDrop" dataDxfId="41"/>
    <tableColumn id="12" name="WaterDropAudio" dataDxfId="40"/>
    <tableColumn id="13" name="Box1 ID" dataDxfId="39"/>
    <tableColumn id="14" name="Box1 Height" dataDxfId="38"/>
    <tableColumn id="15" name="Box2 ID" dataDxfId="37"/>
    <tableColumn id="16" name="Box2 Height" dataDxfId="36"/>
    <tableColumn id="17" name="输出" dataDxfId="35"/>
    <tableColumn id="18" name="输入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33"/>
    <tableColumn id="2" name="Type" dataDxfId="32"/>
    <tableColumn id="3" name="Name" dataDxfId="31"/>
    <tableColumn id="4" name="ItemId" dataDxfId="30"/>
    <tableColumn id="5" name="Value" dataDxfId="29"/>
    <tableColumn id="6" name="输出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tabSelected="1" workbookViewId="0">
      <pane xSplit="4" ySplit="1" topLeftCell="K185" activePane="bottomRight" state="frozen"/>
      <selection pane="topRight" activeCell="E1" sqref="E1"/>
      <selection pane="bottomLeft" activeCell="A2" sqref="A2"/>
      <selection pane="bottomRight" activeCell="D204" sqref="D204:D209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Expression!F3&amp;"_big"</f>
        <v>p_love_big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getImage="p_love_big"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Expression!F4&amp;"_big"</f>
        <v>p_flower_big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getImage="p_flower_big"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7</v>
      </c>
      <c r="C206" s="176">
        <f>Expression!A5</f>
        <v>70003</v>
      </c>
      <c r="D206" s="176" t="str">
        <f>Expression!F5&amp;"_big"</f>
        <v>p_octopus_big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Type="7" Name="70003" getImage="p_octopus_big"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7</v>
      </c>
      <c r="C207" s="176">
        <f>Expression!A6</f>
        <v>70004</v>
      </c>
      <c r="D207" s="176" t="str">
        <f>Expression!F6&amp;"_big"</f>
        <v>p_paint_big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Type="7" Name="70004" getImage="p_paint_big"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7</v>
      </c>
      <c r="C208" s="176">
        <f>Expression!A7</f>
        <v>70005</v>
      </c>
      <c r="D208" s="176" t="str">
        <f>Expression!F7&amp;"_big"</f>
        <v>p_bomb_big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Type="7" Name="70005" getImage="p_bomb_big"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Expression!F8&amp;"_big"</f>
        <v>p_pig_big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getImage="p_pig_big"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6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94"/>
      <c r="B96" s="42">
        <v>93001</v>
      </c>
      <c r="C96" s="44" t="str">
        <f t="shared" si="17"/>
        <v>MissionName93001</v>
      </c>
      <c r="D96" s="44" t="s">
        <v>2507</v>
      </c>
      <c r="E96" s="42">
        <v>93001</v>
      </c>
      <c r="F96" s="44"/>
      <c r="G96" s="42">
        <v>20094</v>
      </c>
      <c r="H96" s="45">
        <v>0.5</v>
      </c>
      <c r="I96" s="45">
        <v>50</v>
      </c>
      <c r="J96" s="36"/>
      <c r="K96" s="37"/>
      <c r="L96" s="37"/>
      <c r="M96" s="37"/>
      <c r="N96" s="44">
        <v>91017</v>
      </c>
      <c r="O96" s="37">
        <v>3</v>
      </c>
      <c r="P96" s="44">
        <v>91018</v>
      </c>
      <c r="Q96" s="37">
        <v>8</v>
      </c>
      <c r="R96" s="33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
  &lt;TreasureBox BoxId="91017" Height="3" /&gt;
  &lt;TreasureBox BoxId="91018" Height="8" /&gt;
&lt;/Mission&gt;</v>
      </c>
      <c r="S96" s="14"/>
    </row>
    <row r="97" spans="1:19">
      <c r="A97" s="194"/>
      <c r="B97" s="42">
        <v>93002</v>
      </c>
      <c r="C97" s="44" t="str">
        <f t="shared" ref="C97:C99" si="19">"MissionName"&amp;B97</f>
        <v>MissionName93002</v>
      </c>
      <c r="D97" s="44" t="s">
        <v>2508</v>
      </c>
      <c r="E97" s="42">
        <v>93001</v>
      </c>
      <c r="F97" s="44"/>
      <c r="G97" s="42">
        <v>20095</v>
      </c>
      <c r="H97" s="45">
        <v>0.5</v>
      </c>
      <c r="I97" s="45">
        <v>50</v>
      </c>
      <c r="J97" s="36"/>
      <c r="K97" s="37"/>
      <c r="L97" s="37"/>
      <c r="M97" s="37"/>
      <c r="N97" s="44">
        <v>91019</v>
      </c>
      <c r="O97" s="37">
        <v>3</v>
      </c>
      <c r="P97" s="44">
        <v>91020</v>
      </c>
      <c r="Q97" s="37">
        <v>8</v>
      </c>
      <c r="R97" s="33" t="str">
        <f t="shared" si="18"/>
        <v>&lt;Mission Id="93002" Name="MissionName93002" Background="EARTH_Japan_bg02" Model="93001" NimIcon="" QuestId="20095" dailyGoalPercent="0.5" AwardCoin="50" BGM="" Sound="" WaterDrop="" WaterDropAudio=""&gt;
  &lt;TreasureBox BoxId="91019" Height="3" /&gt;
  &lt;TreasureBox BoxId="91020" Height="8" /&gt;
&lt;/Mission&gt;</v>
      </c>
      <c r="S97" s="14"/>
    </row>
    <row r="98" spans="1:19">
      <c r="A98" s="194"/>
      <c r="B98" s="42">
        <v>93003</v>
      </c>
      <c r="C98" s="44" t="str">
        <f t="shared" si="19"/>
        <v>MissionName93003</v>
      </c>
      <c r="D98" s="44" t="s">
        <v>2509</v>
      </c>
      <c r="E98" s="42">
        <v>93001</v>
      </c>
      <c r="F98" s="44"/>
      <c r="G98" s="42">
        <v>20096</v>
      </c>
      <c r="H98" s="45">
        <v>0.5</v>
      </c>
      <c r="I98" s="45">
        <v>50</v>
      </c>
      <c r="J98" s="36"/>
      <c r="K98" s="37"/>
      <c r="L98" s="37"/>
      <c r="M98" s="37"/>
      <c r="N98" s="44">
        <v>91021</v>
      </c>
      <c r="O98" s="37">
        <v>3</v>
      </c>
      <c r="P98" s="44">
        <v>91022</v>
      </c>
      <c r="Q98" s="37">
        <v>8</v>
      </c>
      <c r="R98" s="33" t="str">
        <f t="shared" si="18"/>
        <v>&lt;Mission Id="93003" Name="MissionName93003" Background="EARTH_Japan_bg03" Model="93001" NimIcon="" QuestId="20096" dailyGoalPercent="0.5" AwardCoin="50" BGM="" Sound="" WaterDrop="" WaterDropAudio=""&gt;
  &lt;TreasureBox BoxId="91021" Height="3" /&gt;
  &lt;TreasureBox BoxId="91022" Height="8" /&gt;
&lt;/Mission&gt;</v>
      </c>
      <c r="S98" s="14"/>
    </row>
    <row r="99" spans="1:19">
      <c r="A99" s="194"/>
      <c r="B99" s="42">
        <v>93004</v>
      </c>
      <c r="C99" s="44" t="str">
        <f t="shared" si="19"/>
        <v>MissionName93004</v>
      </c>
      <c r="D99" s="44" t="s">
        <v>2510</v>
      </c>
      <c r="E99" s="42">
        <v>93001</v>
      </c>
      <c r="F99" s="44"/>
      <c r="G99" s="42">
        <v>20097</v>
      </c>
      <c r="H99" s="45">
        <v>0.5</v>
      </c>
      <c r="I99" s="45">
        <v>50</v>
      </c>
      <c r="J99" s="36"/>
      <c r="K99" s="37"/>
      <c r="L99" s="37"/>
      <c r="M99" s="37"/>
      <c r="N99" s="44">
        <v>91023</v>
      </c>
      <c r="O99" s="37">
        <v>3</v>
      </c>
      <c r="P99" s="44">
        <v>91024</v>
      </c>
      <c r="Q99" s="37">
        <v>8</v>
      </c>
      <c r="R99" s="33" t="str">
        <f t="shared" si="18"/>
        <v>&lt;Mission Id="93004" Name="MissionName93004" Background="EARTH_Japan_bg04" Model="93001" NimIcon="" QuestId="20097" dailyGoalPercent="0.5" AwardCoin="50" BGM="" Sound="" WaterDrop="" WaterDropAudio=""&gt;
  &lt;TreasureBox BoxId="91023" Height="3" /&gt;
  &lt;TreasureBox BoxId="91024" Height="8" /&gt;
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95"/>
  <sheetViews>
    <sheetView workbookViewId="0">
      <pane ySplit="1" topLeftCell="A174" activePane="bottomLeft" state="frozen"/>
      <selection pane="bottomLeft" activeCell="G188" sqref="G188:G195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  <row r="188" spans="1:7">
      <c r="A188" s="194"/>
      <c r="B188" s="15">
        <v>91017</v>
      </c>
      <c r="C188" s="12">
        <v>2</v>
      </c>
      <c r="E188" s="14">
        <v>70001</v>
      </c>
      <c r="F188" s="12">
        <v>3</v>
      </c>
      <c r="G188" s="13" t="str">
        <f t="shared" ref="G188:G195" si="4">IF(B188&lt;&gt;"","&lt;TreasureBox Id="""&amp;B188&amp;""" Type="""&amp;C188&amp;""" Name="""&amp;D188&amp;"""&gt;"&amp;CHAR(10)&amp;" &lt;Treasure ItemId="""&amp;E188&amp;""" Value="""&amp;F188&amp;""" /&gt;"&amp;CHAR(10)&amp;"&lt;/TreasureBox&gt;","")</f>
        <v>&lt;TreasureBox Id="91017" Type="2" Name=""&gt;
 &lt;Treasure ItemId="70001" Value="3" /&gt;
&lt;/TreasureBox&gt;</v>
      </c>
    </row>
    <row r="189" spans="1:7">
      <c r="A189" s="194"/>
      <c r="B189" s="15">
        <v>91018</v>
      </c>
      <c r="C189" s="12">
        <v>2</v>
      </c>
      <c r="E189" s="14">
        <v>70002</v>
      </c>
      <c r="F189" s="12">
        <v>2</v>
      </c>
      <c r="G189" s="13" t="str">
        <f t="shared" si="4"/>
        <v>&lt;TreasureBox Id="91018" Type="2" Name=""&gt;
 &lt;Treasure ItemId="70002" Value="2" /&gt;
&lt;/TreasureBox&gt;</v>
      </c>
    </row>
    <row r="190" spans="1:7">
      <c r="A190" s="194"/>
      <c r="B190" s="15">
        <v>91019</v>
      </c>
      <c r="C190" s="12">
        <v>2</v>
      </c>
      <c r="E190" s="14">
        <v>70002</v>
      </c>
      <c r="F190" s="12">
        <v>1</v>
      </c>
      <c r="G190" s="13" t="str">
        <f t="shared" si="4"/>
        <v>&lt;TreasureBox Id="91019" Type="2" Name=""&gt;
 &lt;Treasure ItemId="70002" Value="1" /&gt;
&lt;/TreasureBox&gt;</v>
      </c>
    </row>
    <row r="191" spans="1:7">
      <c r="A191" s="194"/>
      <c r="B191" s="15">
        <v>91020</v>
      </c>
      <c r="C191" s="12">
        <v>2</v>
      </c>
      <c r="E191" s="14">
        <v>70003</v>
      </c>
      <c r="F191" s="12">
        <v>2</v>
      </c>
      <c r="G191" s="13" t="str">
        <f t="shared" si="4"/>
        <v>&lt;TreasureBox Id="91020" Type="2" Name=""&gt;
 &lt;Treasure ItemId="70003" Value="2" /&gt;
&lt;/TreasureBox&gt;</v>
      </c>
    </row>
    <row r="192" spans="1:7">
      <c r="A192" s="194"/>
      <c r="B192" s="15">
        <v>91021</v>
      </c>
      <c r="C192" s="12">
        <v>2</v>
      </c>
      <c r="E192" s="14">
        <v>70003</v>
      </c>
      <c r="F192" s="12">
        <v>1</v>
      </c>
      <c r="G192" s="13" t="str">
        <f t="shared" si="4"/>
        <v>&lt;TreasureBox Id="91021" Type="2" Name=""&gt;
 &lt;Treasure ItemId="70003" Value="1" /&gt;
&lt;/TreasureBox&gt;</v>
      </c>
    </row>
    <row r="193" spans="1:7">
      <c r="A193" s="194"/>
      <c r="B193" s="15">
        <v>91022</v>
      </c>
      <c r="C193" s="12">
        <v>2</v>
      </c>
      <c r="E193" s="14">
        <v>70004</v>
      </c>
      <c r="F193" s="12">
        <v>3</v>
      </c>
      <c r="G193" s="13" t="str">
        <f t="shared" si="4"/>
        <v>&lt;TreasureBox Id="91022" Type="2" Name=""&gt;
 &lt;Treasure ItemId="70004" Value="3" /&gt;
&lt;/TreasureBox&gt;</v>
      </c>
    </row>
    <row r="194" spans="1:7">
      <c r="A194" s="194"/>
      <c r="B194" s="15">
        <v>91023</v>
      </c>
      <c r="C194" s="12">
        <v>2</v>
      </c>
      <c r="E194" s="14">
        <v>70005</v>
      </c>
      <c r="F194" s="12">
        <v>3</v>
      </c>
      <c r="G194" s="13" t="str">
        <f t="shared" si="4"/>
        <v>&lt;TreasureBox Id="91023" Type="2" Name=""&gt;
 &lt;Treasure ItemId="70005" Value="3" /&gt;
&lt;/TreasureBox&gt;</v>
      </c>
    </row>
    <row r="195" spans="1:7">
      <c r="A195" s="194"/>
      <c r="B195" s="15">
        <v>91024</v>
      </c>
      <c r="C195" s="12">
        <v>2</v>
      </c>
      <c r="E195" s="14">
        <v>70006</v>
      </c>
      <c r="F195" s="12">
        <v>3</v>
      </c>
      <c r="G195" s="13" t="str">
        <f t="shared" si="4"/>
        <v>&lt;TreasureBox Id="91024" Type="2" Name=""&gt;
 &lt;Treasure ItemId="70006" Value="3" /&gt;
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900"/>
  <sheetViews>
    <sheetView workbookViewId="0">
      <pane ySplit="1" topLeftCell="A882" activePane="bottomLeft" state="frozen"/>
      <selection pane="bottomLeft" activeCell="D899" sqref="D89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2503</v>
      </c>
      <c r="C898" s="3" t="s">
        <v>1484</v>
      </c>
      <c r="D898" s="3" t="s">
        <v>2504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2503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 xml:space="preserve">  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7" priority="130" operator="containsText" text="&lt;!--">
      <formula>NOT(ISERROR(SEARCH("&lt;!--",A1)))</formula>
    </cfRule>
    <cfRule type="expression" dxfId="26" priority="131">
      <formula>MOD(ROW(),2)=0</formula>
    </cfRule>
    <cfRule type="expression" dxfId="25" priority="132">
      <formula>MOD(ROW(),2)=1</formula>
    </cfRule>
  </conditionalFormatting>
  <conditionalFormatting sqref="A892:G894">
    <cfRule type="containsText" dxfId="24" priority="7" operator="containsText" text="&lt;!--">
      <formula>NOT(ISERROR(SEARCH("&lt;!--",A892)))</formula>
    </cfRule>
    <cfRule type="expression" dxfId="23" priority="8">
      <formula>MOD(ROW(),2)=0</formula>
    </cfRule>
    <cfRule type="expression" dxfId="22" priority="9">
      <formula>MOD(ROW(),2)=1</formula>
    </cfRule>
  </conditionalFormatting>
  <conditionalFormatting sqref="A895:G897">
    <cfRule type="containsText" dxfId="21" priority="4" operator="containsText" text="&lt;!--">
      <formula>NOT(ISERROR(SEARCH("&lt;!--",A895)))</formula>
    </cfRule>
    <cfRule type="expression" dxfId="20" priority="5">
      <formula>MOD(ROW(),2)=0</formula>
    </cfRule>
    <cfRule type="expression" dxfId="19" priority="6">
      <formula>MOD(ROW(),2)=1</formula>
    </cfRule>
  </conditionalFormatting>
  <conditionalFormatting sqref="A898:G900">
    <cfRule type="containsText" dxfId="18" priority="1" operator="containsText" text="&lt;!--">
      <formula>NOT(ISERROR(SEARCH("&lt;!--",A898)))</formula>
    </cfRule>
    <cfRule type="expression" dxfId="17" priority="2">
      <formula>MOD(ROW(),2)=0</formula>
    </cfRule>
    <cfRule type="expression" dxfId="16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A14" sqref="A14:XFD1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 xml:space="preserve">  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7.0000000000000007E-2</v>
      </c>
      <c r="E9" s="3" t="s">
        <v>2454</v>
      </c>
      <c r="F9" s="3" t="str">
        <f t="shared" ref="F9" si="1">IF(A9=1,"&lt;AwardConfig ID="""&amp;B9&amp;""" Desc="""&amp;C9&amp;""" &gt;",IF(A9=2,"  &lt;Coin Percent="""&amp;D9&amp;""" /&gt;",IF(A9=3,"  &lt;Prop Percent="""&amp;D9&amp;""" Source="""&amp;E9&amp;""" /&gt;",IF(A9=4,"&lt;/AwardConfig&gt;",""))))</f>
        <v xml:space="preserve">  &lt;Prop Percent="0.07" Source="Expression" /&gt;</v>
      </c>
    </row>
    <row r="10" spans="1:6">
      <c r="A10" s="3">
        <v>3</v>
      </c>
      <c r="B10" s="3"/>
      <c r="D10" s="3">
        <v>0.43</v>
      </c>
      <c r="E10" s="3" t="s">
        <v>2455</v>
      </c>
      <c r="F10" s="3" t="str">
        <f t="shared" si="0"/>
        <v xml:space="preserve">  &lt;Prop Percent="0.43" Source="Food,Expression"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 xml:space="preserve">  &lt;Coin Percent="0.4" /&gt;</v>
      </c>
    </row>
    <row r="14" spans="1:6">
      <c r="A14" s="3">
        <v>3</v>
      </c>
      <c r="B14" s="3"/>
      <c r="D14" s="3">
        <v>0.15</v>
      </c>
      <c r="E14" s="3" t="s">
        <v>2456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 xml:space="preserve">  &lt;Prop Percent="0.15" Source="Expression" /&gt;</v>
      </c>
    </row>
    <row r="15" spans="1:6">
      <c r="A15" s="3">
        <v>3</v>
      </c>
      <c r="B15" s="3"/>
      <c r="D15" s="3">
        <v>0.45</v>
      </c>
      <c r="E15" s="3" t="s">
        <v>2457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 xml:space="preserve">  &lt;Prop Percent="0.45" Source="Food,Expression"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048576">
    <cfRule type="containsText" dxfId="15" priority="13" operator="containsText" text="&lt;!--">
      <formula>NOT(ISERROR(SEARCH("&lt;!--",A1)))</formula>
    </cfRule>
    <cfRule type="expression" dxfId="14" priority="14">
      <formula>MOD(ROW(),2)=0</formula>
    </cfRule>
    <cfRule type="expression" dxfId="1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5"/>
  <sheetViews>
    <sheetView workbookViewId="0">
      <pane xSplit="4" ySplit="1" topLeftCell="E265" activePane="bottomRight" state="frozen"/>
      <selection pane="topRight" activeCell="E1" sqref="E1"/>
      <selection pane="bottomLeft" activeCell="A2" sqref="A2"/>
      <selection pane="bottomRight" activeCell="H205" sqref="H205:H280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2512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46">
        <v>2</v>
      </c>
      <c r="D214" s="3" t="s">
        <v>2513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46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46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46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46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46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46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46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46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46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46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46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46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46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46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46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46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46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46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46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46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46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46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46">
        <v>2</v>
      </c>
      <c r="D237" s="3" t="s">
        <v>2511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46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46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46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46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46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46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46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46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46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46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46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46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46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46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46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46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46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46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46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46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46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46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46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46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46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46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46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46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46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46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46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46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46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46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46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46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46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46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46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46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46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46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46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9">
        <v>1</v>
      </c>
      <c r="B281" s="150" t="s">
        <v>2367</v>
      </c>
      <c r="C281" s="151" t="s">
        <v>2368</v>
      </c>
      <c r="D281" s="151"/>
      <c r="E281" s="151"/>
      <c r="F281" s="151"/>
      <c r="G281" s="152"/>
      <c r="H281" s="3" t="str">
        <f t="shared" ref="H281:H345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46">
        <v>2</v>
      </c>
      <c r="D282" s="3" t="s">
        <v>2498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Name="avatar_default" Path="Expression/View/avatar_default" Type="Image" Enable="1" /&gt;</v>
      </c>
    </row>
    <row r="283" spans="1:8">
      <c r="A283" s="146">
        <v>2</v>
      </c>
      <c r="D283" s="3" t="s">
        <v>2370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Name="avatar01" Path="Expression/View/avatar01" Type="Image" Enable="1" /&gt;</v>
      </c>
    </row>
    <row r="284" spans="1:8">
      <c r="A284" s="146">
        <v>2</v>
      </c>
      <c r="D284" s="3" t="s">
        <v>2371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Name="avatar02" Path="Expression/View/avatar02" Type="Image" Enable="1" /&gt;</v>
      </c>
    </row>
    <row r="285" spans="1:8">
      <c r="A285" s="146">
        <v>2</v>
      </c>
      <c r="D285" s="3" t="s">
        <v>2372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Name="avatar03" Path="Expression/View/avatar03" Type="Image" Enable="1" /&gt;</v>
      </c>
    </row>
    <row r="286" spans="1:8">
      <c r="A286" s="146">
        <v>2</v>
      </c>
      <c r="D286" s="3" t="s">
        <v>2373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Name="avatar04" Path="Expression/View/avatar04" Type="Image" Enable="1" /&gt;</v>
      </c>
    </row>
    <row r="287" spans="1:8">
      <c r="A287" s="146">
        <v>2</v>
      </c>
      <c r="D287" s="3" t="s">
        <v>2374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Name="avatar05" Path="Expression/View/avatar05" Type="Image" Enable="1" /&gt;</v>
      </c>
    </row>
    <row r="288" spans="1:8">
      <c r="A288" s="146">
        <v>2</v>
      </c>
      <c r="D288" s="3" t="s">
        <v>2375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Name="avatar06" Path="Expression/View/avatar06" Type="Image" Enable="1" /&gt;</v>
      </c>
    </row>
    <row r="289" spans="1:8">
      <c r="A289" s="146">
        <v>2</v>
      </c>
      <c r="D289" s="3" t="s">
        <v>2376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Name="avatard" Path="Expression/View/avatard" Type="Image" Enable="1" /&gt;</v>
      </c>
    </row>
    <row r="290" spans="1:8">
      <c r="A290" s="146">
        <v>2</v>
      </c>
      <c r="D290" s="3" t="s">
        <v>2377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Name="avatarn" Path="Expression/View/avatarn" Type="Image" Enable="1" /&gt;</v>
      </c>
    </row>
    <row r="291" spans="1:8">
      <c r="A291" s="146">
        <v>2</v>
      </c>
      <c r="D291" s="3" t="s">
        <v>2378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Name="avatarp" Path="Expression/View/avatarp" Type="Image" Enable="1" /&gt;</v>
      </c>
    </row>
    <row r="292" spans="1:8">
      <c r="A292" s="146">
        <v>2</v>
      </c>
      <c r="D292" s="3" t="s">
        <v>2379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Name="avatars" Path="Expression/View/avatars" Type="Image" Enable="1" /&gt;</v>
      </c>
    </row>
    <row r="293" spans="1:8">
      <c r="A293" s="146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46">
        <v>2</v>
      </c>
      <c r="D294" s="3" t="s">
        <v>2162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Name="cash" Path="Expression/View/cash" Type="Image" Enable="1" /&gt;</v>
      </c>
    </row>
    <row r="295" spans="1:8">
      <c r="A295" s="146">
        <v>2</v>
      </c>
      <c r="D295" s="3" t="s">
        <v>1255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Name="coin" Path="Expression/View/coin" Type="Image" Enable="1" /&gt;</v>
      </c>
    </row>
    <row r="296" spans="1:8">
      <c r="A296" s="146">
        <v>2</v>
      </c>
      <c r="D296" s="3" t="s">
        <v>2168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Name="coin_bg" Path="Expression/View/coin_bg" Type="Image" Enable="1" /&gt;</v>
      </c>
    </row>
    <row r="297" spans="1:8">
      <c r="A297" s="146">
        <v>2</v>
      </c>
      <c r="D297" s="3" t="s">
        <v>2380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Name="crownlable_b" Path="Expression/View/crownlable_b" Type="Image" Enable="1" /&gt;</v>
      </c>
    </row>
    <row r="298" spans="1:8">
      <c r="A298" s="146">
        <v>2</v>
      </c>
      <c r="D298" s="3" t="s">
        <v>2381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Name="crownlable_o" Path="Expression/View/crownlable_o" Type="Image" Enable="1" /&gt;</v>
      </c>
    </row>
    <row r="299" spans="1:8">
      <c r="A299" s="146">
        <v>2</v>
      </c>
      <c r="D299" s="3" t="s">
        <v>2382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Name="crown_c" Path="Expression/View/crown_c" Type="Image" Enable="1" /&gt;</v>
      </c>
    </row>
    <row r="300" spans="1:8">
      <c r="A300" s="146">
        <v>2</v>
      </c>
      <c r="D300" s="3" t="s">
        <v>2383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Name="crown_g" Path="Expression/View/crown_g" Type="Image" Enable="1" /&gt;</v>
      </c>
    </row>
    <row r="301" spans="1:8">
      <c r="A301" s="146">
        <v>2</v>
      </c>
      <c r="D301" s="3" t="s">
        <v>2384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Name="crown_s" Path="Expression/View/crown_s" Type="Image" Enable="1" /&gt;</v>
      </c>
    </row>
    <row r="302" spans="1:8">
      <c r="A302" s="146">
        <v>2</v>
      </c>
      <c r="D302" s="3" t="s">
        <v>2170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Name="disable" Path="Expression/View/disable" Type="Image" Enable="1" /&gt;</v>
      </c>
    </row>
    <row r="303" spans="1:8">
      <c r="A303" s="146">
        <v>2</v>
      </c>
      <c r="D303" s="3" t="s">
        <v>2421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Name="emoji_bg" Path="Expression/View/emoji_bg" Type="Image" Enable="1" /&gt;</v>
      </c>
    </row>
    <row r="304" spans="1:8">
      <c r="A304" s="146">
        <v>2</v>
      </c>
      <c r="D304" s="3" t="s">
        <v>2385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Name="label_add_s" Path="Expression/View/label_add_s" Type="Image" Enable="1" /&gt;</v>
      </c>
    </row>
    <row r="305" spans="1:8">
      <c r="A305" s="146">
        <v>2</v>
      </c>
      <c r="D305" s="3" t="s">
        <v>2386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Name="label_add_us" Path="Expression/View/label_add_us" Type="Image" Enable="1" /&gt;</v>
      </c>
    </row>
    <row r="306" spans="1:8">
      <c r="A306" s="146">
        <v>2</v>
      </c>
      <c r="D306" s="3" t="s">
        <v>2387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Name="label_b_s" Path="Expression/View/label_b_s" Type="Image" Enable="1" /&gt;</v>
      </c>
    </row>
    <row r="307" spans="1:8">
      <c r="A307" s="146">
        <v>2</v>
      </c>
      <c r="D307" s="3" t="s">
        <v>2388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Name="label_b_us" Path="Expression/View/label_b_us" Type="Image" Enable="1" /&gt;</v>
      </c>
    </row>
    <row r="308" spans="1:8">
      <c r="A308" s="146">
        <v>2</v>
      </c>
      <c r="D308" s="3" t="s">
        <v>2389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Name="label_o_s" Path="Expression/View/label_o_s" Type="Image" Enable="1" /&gt;</v>
      </c>
    </row>
    <row r="309" spans="1:8">
      <c r="A309" s="146">
        <v>2</v>
      </c>
      <c r="D309" s="3" t="s">
        <v>2390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Name="label_o_us" Path="Expression/View/label_o_us" Type="Image" Enable="1" /&gt;</v>
      </c>
    </row>
    <row r="310" spans="1:8">
      <c r="A310" s="146">
        <v>2</v>
      </c>
      <c r="D310" s="3" t="s">
        <v>2391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Name="lable_me" Path="Expression/View/lable_me" Type="Image" Enable="1" /&gt;</v>
      </c>
    </row>
    <row r="311" spans="1:8">
      <c r="A311" s="146">
        <v>2</v>
      </c>
      <c r="D311" s="3" t="s">
        <v>2173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Name="limited_CHS" Path="Expression/View/limited_CHS" Type="Image" Enable="1" /&gt;</v>
      </c>
    </row>
    <row r="312" spans="1:8">
      <c r="A312" s="146">
        <v>2</v>
      </c>
      <c r="D312" s="3" t="s">
        <v>2176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Name="limited_CHT" Path="Expression/View/limited_CHT" Type="Image" Enable="1" /&gt;</v>
      </c>
    </row>
    <row r="313" spans="1:8">
      <c r="A313" s="146">
        <v>2</v>
      </c>
      <c r="D313" s="3" t="s">
        <v>2177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Name="limited_EN" Path="Expression/View/limited_EN" Type="Image" Enable="1" /&gt;</v>
      </c>
    </row>
    <row r="314" spans="1:8">
      <c r="A314" s="146">
        <v>2</v>
      </c>
      <c r="D314" s="3" t="s">
        <v>2178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Name="limited_JP" Path="Expression/View/limited_JP" Type="Image" Enable="1" /&gt;</v>
      </c>
    </row>
    <row r="315" spans="1:8">
      <c r="A315" s="146">
        <v>2</v>
      </c>
      <c r="D315" s="3" t="s">
        <v>2392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Name="lv_bg" Path="Expression/View/lv_bg" Type="Image" Enable="1" /&gt;</v>
      </c>
    </row>
    <row r="316" spans="1:8">
      <c r="A316" s="146">
        <v>2</v>
      </c>
      <c r="D316" s="3" t="s">
        <v>2180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Name="needcoin" Path="Expression/View/needcoin" Type="Image" Enable="1" /&gt;</v>
      </c>
    </row>
    <row r="317" spans="1:8">
      <c r="A317" s="146">
        <v>2</v>
      </c>
      <c r="D317" s="3" t="s">
        <v>2181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Name="net_no" Path="Expression/View/net_no" Type="Image" Enable="1" /&gt;</v>
      </c>
    </row>
    <row r="318" spans="1:8">
      <c r="A318" s="146">
        <v>2</v>
      </c>
      <c r="D318" s="3" t="s">
        <v>2393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Name="NO1" Path="Expression/View/NO1" Type="Image" Enable="1" /&gt;</v>
      </c>
    </row>
    <row r="319" spans="1:8">
      <c r="A319" s="146">
        <v>2</v>
      </c>
      <c r="D319" s="3" t="s">
        <v>2394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Name="NO2" Path="Expression/View/NO2" Type="Image" Enable="1" /&gt;</v>
      </c>
    </row>
    <row r="320" spans="1:8">
      <c r="A320" s="146">
        <v>2</v>
      </c>
      <c r="D320" s="3" t="s">
        <v>2395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Name="NO3" Path="Expression/View/NO3" Type="Image" Enable="1" /&gt;</v>
      </c>
    </row>
    <row r="321" spans="1:8">
      <c r="A321" s="146">
        <v>2</v>
      </c>
      <c r="D321" s="3" t="s">
        <v>2182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Name="nocoin" Path="Expression/View/nocoin" Type="Image" Enable="1" /&gt;</v>
      </c>
    </row>
    <row r="322" spans="1:8">
      <c r="A322" s="146">
        <v>2</v>
      </c>
      <c r="D322" s="3" t="s">
        <v>2396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Name="Picture_frame" Path="Expression/View/Picture_frame" Type="Image" Enable="1" /&gt;</v>
      </c>
    </row>
    <row r="323" spans="1:8">
      <c r="A323" s="146">
        <v>2</v>
      </c>
      <c r="D323" s="3" t="s">
        <v>2187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Name="special_label_activity 1" Path="Expression/View/special_label_activity 1" Type="Image" Enable="1" /&gt;</v>
      </c>
    </row>
    <row r="324" spans="1:8">
      <c r="A324" s="146">
        <v>2</v>
      </c>
      <c r="D324" s="3" t="s">
        <v>2292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Name="tag" Path="Expression/View/tag" Type="Image" Enable="1" /&gt;</v>
      </c>
    </row>
    <row r="325" spans="1:8">
      <c r="A325" s="146">
        <v>2</v>
      </c>
      <c r="D325" s="3" t="s">
        <v>2188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Name="Tips_bg" Path="Expression/View/Tips_bg" Type="Image" Enable="1" /&gt;</v>
      </c>
    </row>
    <row r="326" spans="1:8">
      <c r="A326" s="146">
        <v>2</v>
      </c>
      <c r="D326" s="3" t="s">
        <v>2346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Name="title_bg" Path="Expression/View/title_bg" Type="Image" Enable="1" /&gt;</v>
      </c>
    </row>
    <row r="327" spans="1:8">
      <c r="A327" s="146">
        <v>2</v>
      </c>
      <c r="D327" s="3" t="s">
        <v>2397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Name="txt_friends_cn" Path="Expression/View/txt_friends_cn" Type="Image" Enable="1" /&gt;</v>
      </c>
    </row>
    <row r="328" spans="1:8">
      <c r="A328" s="146">
        <v>2</v>
      </c>
      <c r="D328" s="3" t="s">
        <v>2398</v>
      </c>
      <c r="E328" s="3" t="s">
        <v>2163</v>
      </c>
      <c r="F328" s="3" t="s">
        <v>2369</v>
      </c>
      <c r="G328" s="1">
        <v>1</v>
      </c>
      <c r="H328" s="3" t="str">
        <f t="shared" ref="H328:H330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Name="txt_friends_en" Path="Expression/View/txt_friends_en" Type="Image" Enable="1" /&gt;</v>
      </c>
    </row>
    <row r="329" spans="1:8">
      <c r="A329" s="146">
        <v>2</v>
      </c>
      <c r="D329" s="3" t="s">
        <v>2399</v>
      </c>
      <c r="E329" s="3" t="s">
        <v>2163</v>
      </c>
      <c r="F329" s="3" t="s">
        <v>2369</v>
      </c>
      <c r="G329" s="1">
        <v>1</v>
      </c>
      <c r="H329" s="3" t="str">
        <f t="shared" si="11"/>
        <v xml:space="preserve">  &lt;File Name="txt_friends_jp" Path="Expression/View/txt_friends_jp" Type="Image" Enable="1" /&gt;</v>
      </c>
    </row>
    <row r="330" spans="1:8">
      <c r="A330" s="146">
        <v>2</v>
      </c>
      <c r="D330" s="3" t="s">
        <v>2400</v>
      </c>
      <c r="E330" s="3" t="s">
        <v>2163</v>
      </c>
      <c r="F330" s="3" t="s">
        <v>2369</v>
      </c>
      <c r="G330" s="1">
        <v>1</v>
      </c>
      <c r="H330" s="3" t="str">
        <f t="shared" si="11"/>
        <v xml:space="preserve">  &lt;File Name="txt_friends_tw" Path="Expression/View/txt_friends_tw" Type="Image" Enable="1" /&gt;</v>
      </c>
    </row>
    <row r="331" spans="1:8">
      <c r="A331" s="146">
        <v>2</v>
      </c>
      <c r="D331" s="3" t="s">
        <v>2505</v>
      </c>
      <c r="E331" s="3" t="s">
        <v>2163</v>
      </c>
      <c r="F331" s="3" t="s">
        <v>2369</v>
      </c>
      <c r="G331" s="1">
        <v>1</v>
      </c>
      <c r="H331" s="3" t="str">
        <f t="shared" ref="H331:H332" si="12">IF(A331=1,"&lt;Module Name="""&amp;B331&amp;""" Desc="""&amp;C331&amp;""" &gt;",IF(A331=2,"  &lt;File Name="""&amp;D331&amp;""" Path="""&amp;F331&amp;D331&amp;""" Type="""&amp;E331&amp;""" Enable="""&amp;G331&amp;""" /&gt;",IF(A331=3,"&lt;/Module&gt;","")))</f>
        <v xml:space="preserve">  &lt;File Name="drink_remind" Path="Expression/View/drink_remind" Type="Image" Enable="1" /&gt;</v>
      </c>
    </row>
    <row r="332" spans="1:8">
      <c r="A332" s="146">
        <v>2</v>
      </c>
      <c r="D332" s="3" t="s">
        <v>2506</v>
      </c>
      <c r="E332" s="3" t="s">
        <v>2163</v>
      </c>
      <c r="F332" s="3" t="s">
        <v>2369</v>
      </c>
      <c r="G332" s="1">
        <v>1</v>
      </c>
      <c r="H332" s="3" t="str">
        <f t="shared" si="12"/>
        <v xml:space="preserve">  &lt;File Name="water_drop" Path="Expression/View/water_drop" Type="Image" Enable="1" /&gt;</v>
      </c>
    </row>
    <row r="333" spans="1:8">
      <c r="A333" s="146">
        <v>2</v>
      </c>
      <c r="D333" s="3" t="s">
        <v>2423</v>
      </c>
      <c r="E333" s="3" t="s">
        <v>2163</v>
      </c>
      <c r="F333" s="3" t="s">
        <v>2422</v>
      </c>
      <c r="G333" s="1">
        <v>1</v>
      </c>
      <c r="H333" s="3" t="str">
        <f t="shared" si="8"/>
        <v xml:space="preserve">  &lt;File Name="p_bomb_big" Path="Expression/Icon/p_bomb_big" Type="Image" Enable="1" /&gt;</v>
      </c>
    </row>
    <row r="334" spans="1:8">
      <c r="A334" s="146">
        <v>2</v>
      </c>
      <c r="D334" s="3" t="s">
        <v>2424</v>
      </c>
      <c r="E334" s="3" t="s">
        <v>2163</v>
      </c>
      <c r="F334" s="3" t="s">
        <v>2422</v>
      </c>
      <c r="G334" s="1">
        <v>1</v>
      </c>
      <c r="H334" s="3" t="str">
        <f t="shared" si="8"/>
        <v xml:space="preserve">  &lt;File Name="p_bomb_small" Path="Expression/Icon/p_bomb_small" Type="Image" Enable="1" /&gt;</v>
      </c>
    </row>
    <row r="335" spans="1:8">
      <c r="A335" s="146">
        <v>2</v>
      </c>
      <c r="D335" s="3" t="s">
        <v>2425</v>
      </c>
      <c r="E335" s="3" t="s">
        <v>2163</v>
      </c>
      <c r="F335" s="3" t="s">
        <v>2422</v>
      </c>
      <c r="G335" s="1">
        <v>1</v>
      </c>
      <c r="H335" s="3" t="str">
        <f t="shared" si="8"/>
        <v xml:space="preserve">  &lt;File Name="p_flower_big" Path="Expression/Icon/p_flower_big" Type="Image" Enable="1" /&gt;</v>
      </c>
    </row>
    <row r="336" spans="1:8">
      <c r="A336" s="146">
        <v>2</v>
      </c>
      <c r="D336" s="3" t="s">
        <v>2426</v>
      </c>
      <c r="E336" s="3" t="s">
        <v>2163</v>
      </c>
      <c r="F336" s="3" t="s">
        <v>2422</v>
      </c>
      <c r="G336" s="1">
        <v>1</v>
      </c>
      <c r="H336" s="3" t="str">
        <f t="shared" si="8"/>
        <v xml:space="preserve">  &lt;File Name="p_flower_small" Path="Expression/Icon/p_flower_small" Type="Image" Enable="1" /&gt;</v>
      </c>
    </row>
    <row r="337" spans="1:8">
      <c r="A337" s="146">
        <v>2</v>
      </c>
      <c r="D337" s="3" t="s">
        <v>2427</v>
      </c>
      <c r="E337" s="3" t="s">
        <v>2163</v>
      </c>
      <c r="F337" s="3" t="s">
        <v>2422</v>
      </c>
      <c r="G337" s="1">
        <v>1</v>
      </c>
      <c r="H337" s="3" t="str">
        <f t="shared" si="8"/>
        <v xml:space="preserve">  &lt;File Name="p_love_big" Path="Expression/Icon/p_love_big" Type="Image" Enable="1" /&gt;</v>
      </c>
    </row>
    <row r="338" spans="1:8">
      <c r="A338" s="146">
        <v>2</v>
      </c>
      <c r="D338" s="3" t="s">
        <v>2428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Name="p_love_small" Path="Expression/Icon/p_love_small" Type="Image" Enable="1" /&gt;</v>
      </c>
    </row>
    <row r="339" spans="1:8">
      <c r="A339" s="146">
        <v>2</v>
      </c>
      <c r="D339" s="3" t="s">
        <v>2429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Name="p_octopus_big" Path="Expression/Icon/p_octopus_big" Type="Image" Enable="1" /&gt;</v>
      </c>
    </row>
    <row r="340" spans="1:8">
      <c r="A340" s="146">
        <v>2</v>
      </c>
      <c r="D340" s="3" t="s">
        <v>2430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Name="p_octopus_small" Path="Expression/Icon/p_octopus_small" Type="Image" Enable="1" /&gt;</v>
      </c>
    </row>
    <row r="341" spans="1:8">
      <c r="A341" s="146">
        <v>2</v>
      </c>
      <c r="D341" s="3" t="s">
        <v>2431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Name="p_paint_big" Path="Expression/Icon/p_paint_big" Type="Image" Enable="1" /&gt;</v>
      </c>
    </row>
    <row r="342" spans="1:8">
      <c r="A342" s="146">
        <v>2</v>
      </c>
      <c r="D342" s="3" t="s">
        <v>2432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Name="p_paint_small" Path="Expression/Icon/p_paint_small" Type="Image" Enable="1" /&gt;</v>
      </c>
    </row>
    <row r="343" spans="1:8">
      <c r="A343" s="146">
        <v>2</v>
      </c>
      <c r="D343" s="3" t="s">
        <v>2433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Name="p_pig_big" Path="Expression/Icon/p_pig_big" Type="Image" Enable="1" /&gt;</v>
      </c>
    </row>
    <row r="344" spans="1:8">
      <c r="A344" s="146">
        <v>2</v>
      </c>
      <c r="D344" s="3" t="s">
        <v>2434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Name="p_pig_small" Path="Expression/Icon/p_pig_small" Type="Image" Enable="1" /&gt;</v>
      </c>
    </row>
    <row r="345" spans="1:8">
      <c r="A345" s="146">
        <v>3</v>
      </c>
      <c r="H345" s="3" t="str">
        <f t="shared" si="8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5" ySplit="2" topLeftCell="H3" activePane="bottomRight" state="frozen"/>
      <selection pane="topRight"/>
      <selection pane="bottomLeft"/>
      <selection pane="bottomRight" activeCell="A3" sqref="A3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2502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2501</v>
      </c>
    </row>
    <row r="3" spans="1:15">
      <c r="A3" s="20">
        <v>70001</v>
      </c>
      <c r="B3" s="20">
        <v>1</v>
      </c>
      <c r="C3" s="13" t="s">
        <v>2415</v>
      </c>
      <c r="D3" s="20">
        <v>6</v>
      </c>
      <c r="E3" s="166">
        <v>0</v>
      </c>
      <c r="F3" s="13" t="s">
        <v>2409</v>
      </c>
      <c r="G3" s="13" t="s">
        <v>2437</v>
      </c>
      <c r="H3" s="13" t="s">
        <v>2442</v>
      </c>
      <c r="I3" s="13" t="s">
        <v>2481</v>
      </c>
      <c r="J3" s="13" t="s">
        <v>2484</v>
      </c>
      <c r="K3" s="20">
        <v>0</v>
      </c>
      <c r="L3" s="20" t="s">
        <v>2146</v>
      </c>
      <c r="M3" s="20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20">
        <v>70003</v>
      </c>
      <c r="B5" s="20">
        <v>3</v>
      </c>
      <c r="C5" s="13" t="s">
        <v>2416</v>
      </c>
      <c r="D5" s="20">
        <v>10</v>
      </c>
      <c r="E5" s="166">
        <v>1</v>
      </c>
      <c r="F5" s="13" t="s">
        <v>2410</v>
      </c>
      <c r="G5" s="13" t="s">
        <v>2438</v>
      </c>
      <c r="H5" s="13" t="s">
        <v>2443</v>
      </c>
      <c r="I5" s="13" t="s">
        <v>2482</v>
      </c>
      <c r="J5" s="13" t="s">
        <v>2484</v>
      </c>
      <c r="K5" s="20">
        <v>0</v>
      </c>
      <c r="L5" s="20" t="s">
        <v>2146</v>
      </c>
      <c r="M5" s="20"/>
      <c r="N5" s="13" t="str">
        <f t="shared" si="0"/>
        <v>&lt;Expression ID="70003" Index="3" Name="octopus" Price="10" Achieve="1" Icon="p_octopus" AB="expression/octopus" Prefab="octopus_animation" Sound1="expression_effect_octpus" Sound2="null" Action="0" /&gt;</v>
      </c>
      <c r="O5" s="13" t="str">
        <f t="shared" si="1"/>
        <v>var/vault_apk_res/Model/expression/octopus.ab</v>
      </c>
    </row>
    <row r="6" spans="1:15">
      <c r="A6" s="20">
        <v>70004</v>
      </c>
      <c r="B6" s="20">
        <v>4</v>
      </c>
      <c r="C6" s="13" t="s">
        <v>2417</v>
      </c>
      <c r="D6" s="20">
        <v>15</v>
      </c>
      <c r="E6" s="166">
        <v>1</v>
      </c>
      <c r="F6" s="13" t="s">
        <v>2411</v>
      </c>
      <c r="G6" s="13" t="s">
        <v>2439</v>
      </c>
      <c r="H6" s="13" t="s">
        <v>2444</v>
      </c>
      <c r="I6" s="13" t="s">
        <v>2483</v>
      </c>
      <c r="J6" s="13" t="s">
        <v>2484</v>
      </c>
      <c r="K6" s="20">
        <v>0</v>
      </c>
      <c r="L6" s="20" t="s">
        <v>2146</v>
      </c>
      <c r="M6" s="20"/>
      <c r="N6" s="13" t="str">
        <f t="shared" si="0"/>
        <v>&lt;Expression ID="70004" Index="4" Name="paint" Price="15" Achieve="1" Icon="p_paint" AB="expression/paint" Prefab="paint_animation" Sound1="expression_effect_paint" Sound2="null" Action="0" /&gt;</v>
      </c>
      <c r="O6" s="13" t="str">
        <f t="shared" si="1"/>
        <v>var/vault_apk_res/Model/expression/paint.ab</v>
      </c>
    </row>
    <row r="7" spans="1:15">
      <c r="A7" s="20">
        <v>70005</v>
      </c>
      <c r="B7" s="20">
        <v>5</v>
      </c>
      <c r="C7" s="13" t="s">
        <v>2413</v>
      </c>
      <c r="D7" s="20">
        <v>10</v>
      </c>
      <c r="E7" s="166">
        <v>1</v>
      </c>
      <c r="F7" s="13" t="s">
        <v>2407</v>
      </c>
      <c r="G7" s="13" t="s">
        <v>2436</v>
      </c>
      <c r="H7" s="13" t="s">
        <v>2441</v>
      </c>
      <c r="I7" s="13" t="s">
        <v>2479</v>
      </c>
      <c r="J7" s="13" t="s">
        <v>2484</v>
      </c>
      <c r="K7" s="20">
        <v>0</v>
      </c>
      <c r="L7" s="20" t="s">
        <v>2146</v>
      </c>
      <c r="M7" s="20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Action="0" /&gt;</v>
      </c>
      <c r="O7" s="13" t="str">
        <f>"var/vault_apk_res/Model/"&amp;G7&amp;".ab"</f>
        <v>var/vault_apk_res/Model/expression/bomb.ab</v>
      </c>
    </row>
    <row r="8" spans="1:15">
      <c r="A8" s="20">
        <v>70006</v>
      </c>
      <c r="B8" s="20">
        <v>6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1</v>
      </c>
      <c r="L8" s="20" t="s">
        <v>2146</v>
      </c>
      <c r="M8" s="20"/>
      <c r="N8" s="13" t="str">
        <f t="shared" si="0"/>
        <v>&lt;Expression ID="70006" Index="6" Name="pig" Price="15" Achieve="1" Icon="p_pig" AB="expression/pig" Prefab="pig_animation" Sound1="expression_effect_pig1" Sound2="expression_effect_pig2" Action="1"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12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12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5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2020-05-09T09:48:01Z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