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firstSheet="2" activeTab="2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26"/>
  <c r="S5"/>
  <c r="S6"/>
  <c r="S7"/>
  <c r="S8"/>
  <c r="S9"/>
  <c r="S3"/>
  <c r="E4" i="28"/>
  <c r="E5"/>
  <c r="E6"/>
  <c r="E7"/>
  <c r="E8"/>
  <c r="E9"/>
  <c r="E10"/>
  <c r="E11"/>
  <c r="E12"/>
  <c r="E3"/>
  <c r="N223" i="15"/>
  <c r="N224"/>
  <c r="N225"/>
  <c r="N226"/>
  <c r="N227"/>
  <c r="N228"/>
  <c r="N222"/>
  <c r="A223"/>
  <c r="C223"/>
  <c r="D223"/>
  <c r="A224"/>
  <c r="C224"/>
  <c r="D224"/>
  <c r="A225"/>
  <c r="C225"/>
  <c r="D225"/>
  <c r="A226"/>
  <c r="C226"/>
  <c r="D226"/>
  <c r="A227"/>
  <c r="C227"/>
  <c r="D227"/>
  <c r="A228"/>
  <c r="C228"/>
  <c r="D228"/>
  <c r="D222"/>
  <c r="C222"/>
  <c r="C214"/>
  <c r="C215"/>
  <c r="C216"/>
  <c r="C217"/>
  <c r="C218"/>
  <c r="C219"/>
  <c r="C220"/>
  <c r="C213"/>
  <c r="A222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H324" i="22"/>
  <c r="F873" i="17"/>
  <c r="F872"/>
  <c r="F871"/>
  <c r="F874"/>
  <c r="F875"/>
  <c r="F928"/>
  <c r="F927"/>
  <c r="F926"/>
  <c r="H293" i="22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H369" i="22"/>
  <c r="H370"/>
  <c r="H371"/>
  <c r="H372"/>
  <c r="N9" i="24"/>
  <c r="O9"/>
  <c r="N10"/>
  <c r="O10"/>
  <c r="F925" i="17"/>
  <c r="F924"/>
  <c r="F923"/>
  <c r="F922"/>
  <c r="F921"/>
  <c r="F920"/>
  <c r="H418" i="22"/>
  <c r="H376"/>
  <c r="H377"/>
  <c r="H378"/>
  <c r="H379"/>
  <c r="H380"/>
  <c r="H381"/>
  <c r="H382"/>
  <c r="H383"/>
  <c r="H384"/>
  <c r="H385"/>
  <c r="H386"/>
  <c r="H405"/>
  <c r="H406"/>
  <c r="H407"/>
  <c r="H408"/>
  <c r="H409"/>
  <c r="H410"/>
  <c r="H411"/>
  <c r="H412"/>
  <c r="H413"/>
  <c r="H414"/>
  <c r="H415"/>
  <c r="H416"/>
  <c r="H417"/>
  <c r="H419"/>
  <c r="H420"/>
  <c r="H421"/>
  <c r="H422"/>
  <c r="H423"/>
  <c r="H424"/>
  <c r="H375"/>
  <c r="H374"/>
  <c r="H347"/>
  <c r="F919" i="17"/>
  <c r="F918"/>
  <c r="F917"/>
  <c r="F916"/>
  <c r="F915"/>
  <c r="F914"/>
  <c r="H353" i="22"/>
  <c r="H354"/>
  <c r="H355"/>
  <c r="H356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A215"/>
  <c r="A216"/>
  <c r="A217"/>
  <c r="A218"/>
  <c r="A213"/>
  <c r="C99" i="16"/>
  <c r="R99"/>
  <c r="C98"/>
  <c r="R98"/>
  <c r="C97"/>
  <c r="R97"/>
  <c r="C96"/>
  <c r="R96"/>
  <c r="H351" i="22"/>
  <c r="H352"/>
  <c r="F913" i="17"/>
  <c r="F912"/>
  <c r="F911"/>
  <c r="N5" i="24"/>
  <c r="O5"/>
  <c r="N4"/>
  <c r="N3"/>
  <c r="N6"/>
  <c r="N8"/>
  <c r="N7"/>
  <c r="H282" i="22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H348" i="22"/>
  <c r="H349"/>
  <c r="H350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35" i="22"/>
  <c r="O4" i="24"/>
  <c r="O3"/>
  <c r="O6"/>
  <c r="O8"/>
  <c r="O7"/>
  <c r="H337" i="22"/>
  <c r="H338"/>
  <c r="H339"/>
  <c r="H340"/>
  <c r="H341"/>
  <c r="H342"/>
  <c r="H343"/>
  <c r="H344"/>
  <c r="H345"/>
  <c r="H346"/>
  <c r="H357"/>
  <c r="H358"/>
  <c r="H359"/>
  <c r="H360"/>
  <c r="H361"/>
  <c r="H362"/>
  <c r="H363"/>
  <c r="H364"/>
  <c r="H365"/>
  <c r="H366"/>
  <c r="H367"/>
  <c r="H368"/>
  <c r="H373"/>
  <c r="H283"/>
  <c r="H284"/>
  <c r="H285"/>
  <c r="H286"/>
  <c r="H287"/>
  <c r="H288"/>
  <c r="H289"/>
  <c r="H290"/>
  <c r="H291"/>
  <c r="H292"/>
  <c r="H311"/>
  <c r="H312"/>
  <c r="H313"/>
  <c r="H314"/>
  <c r="H315"/>
  <c r="H316"/>
  <c r="H317"/>
  <c r="H318"/>
  <c r="H319"/>
  <c r="H320"/>
  <c r="H321"/>
  <c r="H322"/>
  <c r="H323"/>
  <c r="H325"/>
  <c r="H326"/>
  <c r="H327"/>
  <c r="H328"/>
  <c r="H329"/>
  <c r="H330"/>
  <c r="H331"/>
  <c r="H332"/>
  <c r="H333"/>
  <c r="H334"/>
  <c r="H336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<sst xmlns="http://schemas.openxmlformats.org/spreadsheetml/2006/main" count="5743" uniqueCount="2675">
  <si>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</si>
  <si>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</si>
  <si>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</si>
  <si>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</si>
  <si>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</si>
  <si>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</si>
  <si>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</si>
  <si>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</si>
  <si>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</si>
  <si>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</si>
  <si>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</si>
  <si>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</si>
  <si>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</si>
  <si>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</si>
  <si>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</si>
  <si>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</si>
  <si>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</si>
  <si>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</si>
  <si>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</si>
  <si>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</si>
  <si>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</si>
  <si>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</si>
  <si>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</si>
  <si>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</si>
  <si>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</si>
  <si>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</si>
  <si>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</si>
  <si>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</si>
  <si>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</si>
  <si>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</si>
  <si>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</si>
  <si>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</si>
  <si>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</si>
  <si>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</si>
  <si>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</si>
  <si>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</si>
  <si>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</si>
  <si>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</si>
  <si>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</si>
  <si>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</si>
  <si>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</si>
  <si>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</si>
  <si>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</si>
  <si>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</si>
  <si>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</si>
  <si>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</si>
  <si>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</si>
  <si>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</si>
  <si>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</si>
  <si>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</si>
  <si>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</si>
  <si>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</si>
  <si>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</si>
  <si>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</si>
  <si>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</si>
  <si>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</si>
  <si>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</si>
  <si>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</si>
  <si>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</si>
  <si>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</si>
  <si>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</si>
  <si>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</si>
  <si>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</si>
  <si>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</si>
  <si>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</si>
  <si>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</si>
  <si>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</si>
  <si>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</si>
  <si>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</si>
  <si>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</si>
  <si>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</si>
  <si>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</si>
  <si>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</si>
  <si>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</si>
  <si>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</si>
  <si>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</si>
  <si>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</si>
  <si>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</si>
  <si>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</si>
  <si>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</si>
  <si>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</si>
  <si>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</si>
  <si>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</si>
  <si>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</si>
  <si>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</si>
  <si>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</si>
  <si>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</si>
  <si>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</si>
  <si>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</si>
  <si>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</si>
  <si>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</si>
  <si>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</si>
  <si>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</si>
  <si>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</si>
  <si>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</si>
  <si>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</si>
  <si>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</si>
  <si>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</si>
  <si>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</si>
  <si>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</si>
  <si>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</si>
  <si>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</si>
  <si>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</si>
  <si>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</si>
  <si>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</si>
  <si>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</si>
  <si>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</si>
  <si>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</si>
  <si>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</si>
  <si>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</si>
  <si>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</si>
  <si>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</si>
  <si>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</si>
  <si>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</si>
  <si>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</si>
  <si>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</si>
  <si>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</si>
  <si>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</si>
  <si>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</si>
  <si>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</si>
  <si>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</si>
  <si>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</si>
  <si>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</si>
  <si>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</si>
  <si>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</si>
  <si>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</si>
  <si>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</si>
  <si>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</si>
  <si>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</si>
  <si>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</si>
  <si>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</si>
  <si>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</si>
  <si>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</si>
  <si>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</si>
  <si>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</si>
  <si>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</si>
  <si>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</si>
  <si>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</si>
  <si>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</si>
  <si>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</si>
  <si>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</si>
  <si>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</si>
  <si>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</si>
  <si>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</si>
  <si>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</si>
  <si>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</si>
  <si>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</si>
  <si>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</si>
  <si>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</si>
  <si>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</si>
  <si>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</si>
  <si>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</si>
  <si>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</si>
  <si>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</si>
  <si>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</si>
  <si>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</si>
  <si>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</si>
  <si>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</si>
  <si>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</si>
  <si>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</si>
  <si>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</si>
  <si>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</si>
  <si>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</si>
  <si>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</si>
  <si>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</si>
  <si>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</si>
  <si>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</si>
  <si>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</si>
  <si>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</si>
  <si>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</si>
  <si>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</si>
  <si>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</si>
  <si>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</si>
  <si>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</si>
  <si>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</si>
  <si>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</si>
  <si>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</si>
  <si>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</si>
  <si>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</si>
  <si>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</si>
  <si>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</si>
  <si>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</si>
  <si>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</si>
  <si>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</si>
  <si>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</si>
  <si>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</si>
  <si>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</si>
  <si>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</si>
  <si>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</si>
  <si>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</si>
  <si>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</si>
  <si>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</si>
  <si>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</si>
  <si>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</si>
  <si>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</si>
  <si>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</si>
  <si>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</si>
  <si>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</si>
  <si>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</si>
  <si>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</si>
  <si>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</si>
  <si>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</si>
  <si>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</si>
  <si>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</si>
  <si>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</si>
  <si>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</si>
  <si>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</si>
  <si>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</si>
  <si>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</si>
  <si>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</si>
  <si>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</si>
  <si>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</si>
  <si>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</si>
  <si>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</si>
  <si>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</si>
  <si>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</si>
  <si>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</si>
  <si>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</si>
  <si>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</si>
  <si>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</si>
  <si>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</si>
  <si>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</si>
  <si>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</si>
  <si>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</si>
  <si>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</si>
  <si>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</si>
  <si>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</si>
  <si>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</si>
  <si>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</si>
  <si>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</si>
  <si>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</si>
  <si>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</si>
  <si>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</si>
  <si>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</si>
  <si>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</si>
  <si>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</si>
  <si>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</si>
  <si>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</si>
  <si>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</si>
  <si>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</si>
  <si>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</si>
  <si>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</si>
  <si>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</si>
  <si>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</si>
  <si>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</si>
  <si>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</si>
  <si>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</si>
  <si>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</si>
  <si>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</si>
  <si>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</si>
  <si>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</si>
  <si>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</si>
  <si>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</si>
  <si>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</si>
  <si>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</si>
  <si>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</si>
  <si>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</si>
  <si>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</si>
  <si>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</si>
  <si>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</si>
  <si>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</si>
  <si>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</si>
  <si>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</si>
  <si>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</si>
  <si>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</si>
  <si>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</si>
  <si>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</si>
  <si>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</si>
  <si>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</si>
  <si>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</si>
  <si>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</si>
  <si>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</si>
  <si>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</si>
  <si>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</si>
  <si>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</si>
  <si>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</si>
  <si>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</si>
  <si>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</si>
  <si>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</si>
  <si>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</si>
  <si>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</si>
  <si>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</si>
  <si>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</si>
  <si>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</si>
  <si>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</si>
  <si>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</si>
  <si>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</si>
  <si>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</si>
  <si>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</si>
  <si>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</si>
  <si>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</si>
  <si>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</si>
  <si>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</si>
  <si>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</si>
  <si>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</si>
  <si>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</si>
  <si>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</si>
  <si>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</si>
  <si>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</si>
  <si>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</si>
  <si>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</si>
  <si>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</si>
  <si>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</si>
  <si>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</si>
  <si>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</si>
  <si>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</si>
  <si>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</si>
  <si>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</si>
  <si>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</si>
  <si>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</si>
  <si>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</si>
  <si>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</si>
  <si>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</si>
  <si>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</si>
  <si>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</si>
  <si>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</si>
  <si>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</si>
  <si>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</si>
  <si>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</si>
  <si>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</si>
  <si>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</si>
  <si>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</si>
  <si>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</si>
  <si>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</si>
  <si>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</si>
  <si>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</si>
  <si>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</si>
  <si>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</si>
  <si>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</si>
  <si>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</si>
  <si>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</si>
  <si>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</si>
  <si>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</si>
  <si>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</si>
  <si>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</si>
  <si>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</si>
  <si>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</si>
  <si>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</si>
  <si>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</si>
  <si>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</si>
  <si>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</si>
  <si>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</si>
  <si>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</si>
  <si>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</si>
  <si>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</si>
  <si>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</si>
  <si>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</si>
  <si>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</si>
  <si>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</si>
  <si>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</si>
  <si>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</si>
  <si>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</si>
  <si>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</si>
  <si>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</si>
  <si>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</si>
  <si>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</si>
  <si>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</si>
  <si>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</si>
  <si>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</si>
  <si>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</si>
  <si>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</si>
  <si>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</si>
  <si>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</si>
  <si>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</si>
  <si>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</si>
  <si>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</si>
  <si>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</si>
  <si>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</si>
  <si>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</si>
  <si>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</si>
  <si>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</si>
  <si>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</si>
  <si>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</si>
  <si>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</si>
  <si>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</si>
  <si>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</si>
  <si>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</si>
  <si>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</si>
  <si>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</si>
  <si>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</si>
  <si>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</si>
  <si>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</si>
  <si>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</si>
  <si>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</si>
  <si>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</si>
  <si>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</si>
  <si>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</si>
  <si>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</si>
  <si>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</si>
  <si>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</si>
  <si>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</si>
  <si>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</si>
  <si>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</si>
  <si>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</si>
  <si>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</si>
  <si>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</si>
  <si>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</si>
  <si>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</si>
  <si>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</si>
  <si>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</si>
  <si>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</si>
  <si>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</si>
  <si>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</si>
  <si>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</si>
  <si>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</si>
  <si>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</si>
  <si>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</si>
  <si>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</si>
  <si>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</si>
  <si>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</si>
  <si>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</si>
  <si>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</si>
  <si>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</si>
  <si>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</si>
  <si>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</si>
  <si>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</si>
  <si>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</si>
  <si>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</si>
  <si>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</si>
  <si>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</si>
  <si>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</si>
  <si>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</si>
  <si>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</si>
  <si>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</si>
  <si>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</si>
  <si>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</si>
  <si>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</si>
  <si>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</si>
  <si>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</si>
  <si>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</si>
  <si>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</si>
  <si>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</si>
  <si>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</si>
  <si>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</si>
  <si>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</si>
  <si>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</si>
  <si>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</si>
  <si>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</si>
  <si>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</si>
  <si>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</si>
  <si>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</si>
  <si>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</si>
  <si>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</si>
  <si>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</si>
  <si>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</si>
  <si>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</si>
  <si>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</si>
  <si>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</si>
  <si>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</si>
  <si>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</si>
  <si>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</si>
  <si>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</si>
  <si>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</si>
  <si>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</si>
  <si>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</si>
  <si>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</si>
  <si>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</si>
  <si>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</si>
  <si>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</si>
  <si>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</si>
  <si>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</si>
  <si>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</si>
  <si>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</si>
  <si>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</si>
  <si>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</si>
  <si>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</si>
  <si>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</si>
  <si>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</si>
  <si>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</si>
  <si>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</si>
  <si>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</si>
  <si>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</si>
  <si>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</si>
  <si>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</si>
  <si>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</si>
  <si>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</si>
  <si>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</si>
  <si>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</si>
  <si>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</si>
  <si>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</si>
  <si>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</si>
  <si>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</si>
  <si>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</si>
  <si>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</si>
  <si>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</si>
  <si>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</si>
  <si>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</si>
  <si>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</si>
  <si>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</si>
  <si>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</si>
  <si>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</si>
  <si>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</si>
  <si>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</si>
  <si>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</si>
  <si>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</si>
  <si>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</si>
  <si>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</si>
  <si>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</si>
  <si>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</si>
  <si>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</si>
  <si>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</si>
  <si>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</si>
  <si>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</si>
  <si>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</si>
  <si>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</si>
  <si>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</si>
  <si>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</si>
  <si>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</si>
  <si>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</si>
  <si>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</si>
  <si>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</si>
  <si>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</si>
  <si>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</si>
  <si>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</si>
  <si>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</si>
  <si>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</si>
  <si>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</si>
  <si>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</si>
  <si>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</si>
  <si>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</si>
  <si>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</si>
  <si>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</si>
  <si>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</si>
  <si>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</si>
  <si>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</si>
  <si>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</si>
  <si>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</si>
  <si>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</si>
  <si>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</si>
  <si>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</si>
  <si>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</si>
  <si>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</si>
  <si>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</si>
  <si>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</si>
  <si>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</si>
  <si>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</si>
  <si>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</si>
  <si>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</si>
  <si>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</si>
  <si>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</si>
  <si>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</si>
  <si>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</si>
  <si>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</si>
  <si>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</si>
  <si>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</si>
  <si>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</si>
  <si>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</si>
  <si>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</si>
  <si>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</si>
  <si>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</si>
  <si>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</si>
  <si>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</si>
  <si>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</si>
  <si>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</si>
  <si>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</si>
  <si>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</si>
  <si>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</si>
  <si>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</si>
  <si>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</si>
  <si>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</si>
  <si>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</si>
  <si>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</si>
  <si>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</si>
  <si>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</si>
  <si>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</si>
  <si>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</si>
  <si>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</si>
  <si>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</si>
  <si>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</si>
  <si>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</si>
  <si>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</si>
  <si>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</si>
  <si>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</si>
  <si>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</si>
  <si>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</si>
  <si>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</si>
  <si>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</si>
  <si>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</si>
  <si>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</si>
  <si>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</si>
  <si>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</si>
  <si>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</si>
  <si>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</si>
  <si>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</si>
  <si>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</si>
  <si>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</si>
  <si>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</si>
  <si>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</si>
  <si>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</si>
  <si>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</si>
  <si>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</si>
  <si>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</si>
  <si>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</si>
  <si>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</si>
  <si>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</si>
  <si>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</si>
  <si>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</si>
  <si>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</si>
  <si>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</si>
  <si>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</si>
  <si>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</si>
  <si>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</si>
  <si>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</si>
  <si>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</si>
  <si>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</si>
  <si>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</si>
  <si>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</si>
  <si>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</si>
  <si>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</si>
  <si>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</si>
  <si>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</si>
  <si>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</si>
  <si>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</si>
  <si>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</si>
  <si>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</si>
  <si>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</si>
  <si>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</si>
  <si>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</si>
  <si>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</si>
  <si>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</si>
  <si>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</si>
  <si>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</si>
  <si>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</si>
  <si>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</si>
  <si>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</si>
  <si>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</si>
  <si>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</si>
  <si>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</si>
  <si>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</si>
  <si>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</si>
  <si>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</si>
  <si>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</si>
  <si>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</si>
  <si>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</si>
  <si>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</si>
  <si>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</si>
  <si>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</si>
  <si>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</si>
  <si>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</si>
  <si>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</si>
  <si>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</si>
  <si>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</si>
  <si>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</si>
  <si>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</si>
  <si>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</si>
  <si>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</si>
  <si>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</si>
  <si>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</si>
  <si>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</si>
  <si>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</si>
  <si>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</si>
  <si>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</si>
  <si>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</si>
  <si>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</si>
  <si>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</si>
  <si>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</si>
  <si>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</si>
  <si>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</si>
  <si>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</si>
  <si>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</si>
  <si>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</si>
  <si>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</si>
  <si>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</si>
  <si>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</si>
  <si>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</si>
  <si>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</si>
  <si>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</si>
  <si>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</si>
  <si>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</si>
  <si>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</si>
  <si>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</si>
  <si>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</si>
  <si>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</si>
  <si>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</si>
  <si>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</si>
  <si>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</si>
  <si>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</si>
  <si>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</si>
  <si>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</si>
  <si>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</si>
  <si>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</si>
  <si>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</si>
  <si>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</si>
  <si>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</si>
  <si>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</si>
  <si>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</si>
  <si>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</si>
  <si>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</si>
  <si>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</si>
  <si>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</si>
  <si>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</si>
  <si>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</si>
  <si>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</si>
  <si>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</si>
  <si>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</si>
  <si>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</si>
  <si>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</si>
  <si>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</si>
  <si>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</si>
  <si>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</si>
  <si>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</si>
  <si>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</si>
  <si>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</si>
  <si>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</si>
  <si>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</si>
  <si>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</si>
  <si>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</si>
  <si>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</si>
  <si>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</si>
  <si>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</si>
  <si>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</si>
  <si>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</si>
  <si>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</si>
  <si>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</si>
  <si>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</si>
  <si>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</si>
  <si>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</si>
  <si>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</si>
  <si>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</si>
  <si>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</si>
  <si>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</si>
  <si>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</si>
  <si>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</si>
  <si>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</si>
  <si>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</si>
  <si>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</si>
  <si>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</si>
  <si>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</si>
  <si>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</si>
  <si>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</si>
  <si>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</si>
  <si>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</si>
  <si>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</si>
  <si>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</si>
  <si>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</si>
  <si>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</si>
  <si>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</si>
  <si>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</si>
  <si>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</si>
  <si>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</si>
  <si>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</si>
  <si>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</si>
  <si>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</si>
  <si>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</si>
  <si>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</si>
  <si>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</si>
  <si>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</si>
  <si>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</si>
  <si>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</si>
  <si>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</si>
  <si>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</si>
  <si>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</si>
  <si>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</si>
  <si>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</si>
  <si>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</si>
  <si>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</si>
  <si>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</si>
  <si>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</si>
  <si>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</si>
  <si>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</si>
  <si>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</si>
  <si>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</si>
  <si>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</si>
  <si>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</si>
  <si>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</si>
  <si>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</si>
  <si>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</si>
  <si>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</si>
  <si>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</si>
  <si>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</si>
  <si>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</si>
  <si>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</si>
  <si>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</si>
  <si>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</si>
  <si>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</si>
  <si>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</si>
  <si>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</si>
  <si>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</si>
  <si>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</si>
  <si>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</si>
  <si>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</si>
  <si>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</si>
  <si>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</si>
  <si>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</si>
  <si>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</si>
  <si>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</si>
  <si>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</si>
  <si>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</si>
  <si>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</si>
  <si>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</si>
  <si>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</si>
  <si>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</si>
  <si>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</si>
  <si>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</si>
  <si>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</si>
  <si>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</si>
  <si>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</si>
  <si>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</si>
  <si>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</si>
  <si>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</si>
  <si>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</si>
  <si>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</si>
  <si>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</si>
  <si>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</si>
  <si>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</si>
  <si>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</si>
  <si>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</si>
  <si>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</si>
  <si>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</si>
  <si>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</si>
  <si>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</si>
  <si>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</si>
  <si>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</si>
  <si>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</si>
  <si>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</si>
  <si>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</si>
  <si>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</si>
  <si>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</si>
  <si>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</si>
  <si>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</si>
  <si>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</si>
  <si>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</si>
  <si>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</si>
  <si>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</si>
  <si>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</si>
  <si>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</si>
  <si>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</si>
  <si>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</si>
  <si>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</si>
  <si>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</si>
  <si>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</si>
  <si>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</si>
  <si>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</si>
  <si>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</si>
  <si>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</si>
  <si>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</si>
  <si>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</si>
  <si>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</si>
  <si>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</si>
  <si>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</si>
  <si>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</si>
  <si>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</si>
  <si>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</si>
  <si>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</si>
  <si>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</si>
  <si>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</si>
  <si>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</si>
  <si>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</si>
  <si>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</si>
  <si>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</si>
  <si>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</si>
  <si>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</si>
  <si>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</si>
  <si>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</si>
  <si>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</si>
  <si>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</si>
  <si>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</si>
  <si>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</si>
  <si>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</si>
  <si>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</si>
  <si>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</si>
  <si>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</si>
  <si>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</si>
  <si>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</si>
  <si>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</si>
  <si>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</si>
  <si>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</si>
  <si>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</si>
  <si>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</si>
  <si>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</si>
  <si>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</si>
  <si>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</si>
  <si>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</si>
  <si>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</si>
  <si>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</si>
  <si>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</si>
  <si>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</si>
  <si>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</si>
  <si>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</si>
  <si>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</si>
  <si>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</si>
  <si>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</si>
  <si>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</si>
  <si>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</si>
  <si>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</si>
  <si>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</si>
  <si>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</si>
  <si>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</si>
  <si>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</si>
  <si>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</si>
  <si>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</si>
  <si>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</si>
  <si>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</si>
  <si>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</si>
  <si>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</si>
  <si>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</si>
  <si>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</si>
  <si>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</si>
  <si>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</si>
  <si>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</si>
  <si>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</si>
  <si>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</si>
  <si>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</si>
  <si>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</si>
  <si>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</si>
  <si>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</si>
  <si>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</si>
  <si>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</si>
  <si>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</si>
  <si>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</si>
  <si>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</si>
  <si>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</si>
  <si>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</si>
  <si>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</si>
  <si>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</si>
  <si>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</si>
  <si>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</si>
  <si>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</si>
  <si>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</si>
  <si>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</si>
  <si>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</si>
  <si>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</si>
  <si>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</si>
  <si>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</si>
  <si>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</si>
  <si>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</si>
  <si>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</si>
  <si>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</si>
  <si>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</si>
  <si>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</si>
  <si>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</si>
  <si>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</si>
  <si>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</si>
  <si>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</si>
  <si>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</si>
  <si>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</si>
  <si>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</si>
  <si>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</si>
  <si>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</si>
  <si>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</si>
  <si>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</si>
  <si>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</si>
  <si>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</si>
  <si>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</si>
  <si>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</si>
  <si>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</si>
  <si>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</si>
  <si>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</si>
  <si>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</si>
  <si>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</si>
  <si>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</si>
  <si>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</si>
  <si>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</si>
  <si>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</si>
  <si>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</si>
  <si>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</si>
  <si>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</si>
  <si>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</si>
  <si>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</si>
  <si>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</si>
  <si>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</si>
  <si>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</si>
  <si>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</si>
  <si>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</si>
  <si>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</si>
  <si>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</si>
  <si>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</si>
  <si>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</si>
  <si>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</si>
  <si>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</si>
  <si>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</si>
  <si>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</si>
  <si>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</si>
  <si>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</si>
  <si>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</si>
  <si>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</si>
  <si>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</si>
  <si>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</si>
  <si>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</si>
  <si>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</si>
  <si>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</si>
  <si>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</si>
  <si>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</si>
  <si>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</si>
  <si>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</si>
  <si>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</si>
  <si>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</si>
  <si>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</si>
  <si>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</si>
  <si>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</si>
  <si>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</si>
  <si>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</si>
  <si>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</si>
  <si>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</si>
  <si>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</si>
  <si>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</si>
  <si>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</si>
  <si>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</si>
  <si>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</si>
  <si>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</si>
  <si>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</si>
  <si>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</si>
  <si>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</si>
  <si>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</si>
  <si>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</si>
  <si>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</si>
  <si>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</si>
  <si>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</si>
  <si>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</si>
  <si>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</si>
  <si>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</si>
  <si>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</si>
  <si>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</si>
  <si>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</si>
  <si>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</si>
  <si>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</si>
  <si>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</si>
  <si>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</si>
  <si>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</si>
  <si>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</si>
  <si>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</si>
  <si>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</si>
  <si>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</si>
  <si>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</si>
  <si>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</si>
  <si>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</si>
  <si>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</si>
  <si>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</si>
  <si>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</si>
  <si>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</si>
  <si>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</si>
  <si>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</si>
  <si>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</si>
  <si>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</si>
  <si>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</si>
  <si>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</si>
  <si>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</si>
  <si>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</si>
  <si>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</si>
  <si>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</si>
  <si>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</si>
  <si>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</si>
  <si>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</si>
  <si>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</si>
  <si>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</si>
  <si>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</si>
  <si>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</si>
  <si>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</si>
  <si>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</si>
  <si>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</si>
  <si>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</si>
  <si>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</si>
  <si>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</si>
  <si>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</si>
  <si>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</si>
  <si>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</si>
  <si>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</si>
  <si>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</si>
  <si>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</si>
  <si>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</si>
  <si>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</si>
  <si>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</si>
  <si>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</si>
  <si>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</si>
  <si>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</si>
  <si>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</si>
  <si>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</si>
  <si>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</si>
  <si>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</si>
  <si>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</si>
  <si>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</si>
  <si>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</si>
  <si>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</si>
  <si>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</si>
  <si>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</si>
  <si>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</si>
  <si>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</si>
  <si>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</si>
  <si>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</si>
  <si>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</si>
  <si>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</si>
  <si>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</si>
  <si>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</si>
  <si>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</si>
  <si>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</si>
  <si>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</si>
  <si>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</si>
  <si>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</si>
  <si>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</si>
  <si>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</si>
  <si>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</si>
  <si>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</si>
  <si>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</si>
  <si>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</si>
  <si>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</si>
  <si>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</si>
  <si>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</si>
  <si>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</si>
  <si>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</si>
  <si>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</si>
  <si>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</si>
  <si>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</si>
  <si>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</si>
  <si>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</si>
  <si>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</si>
  <si>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</si>
  <si>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</si>
  <si>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</si>
  <si>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</si>
  <si>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</si>
  <si>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</si>
  <si>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</si>
  <si>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</si>
  <si>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</si>
  <si>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</si>
  <si>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</si>
  <si>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</si>
  <si>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</si>
  <si>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</si>
  <si>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</si>
  <si>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</si>
  <si>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</si>
  <si>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</si>
  <si>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</si>
  <si>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</si>
  <si>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</si>
  <si>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</si>
  <si>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</si>
  <si>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</si>
  <si>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</si>
  <si>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</si>
  <si>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</si>
  <si>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</si>
  <si>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</si>
  <si>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</si>
  <si>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</si>
  <si>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</si>
  <si>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</si>
  <si>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</si>
  <si>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</si>
  <si>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</si>
  <si>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</si>
  <si>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</si>
  <si>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</si>
  <si>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</si>
  <si>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</si>
  <si>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</si>
  <si>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</si>
  <si>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</si>
  <si>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</si>
  <si>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</si>
  <si>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</si>
  <si>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</si>
  <si>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</si>
  <si>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</si>
  <si>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</si>
  <si>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</si>
  <si>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</si>
  <si>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</si>
  <si>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</si>
  <si>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</si>
  <si>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</si>
  <si>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</si>
  <si>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</si>
  <si>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</si>
  <si>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</si>
  <si>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</si>
  <si>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</si>
  <si>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</si>
  <si>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</si>
  <si>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</si>
  <si>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</si>
  <si>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</si>
  <si>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</si>
  <si>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</si>
  <si>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</si>
  <si>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</si>
  <si>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</si>
  <si>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</si>
  <si>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</si>
  <si>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</si>
  <si>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</si>
  <si>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</si>
  <si>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</si>
  <si>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</si>
  <si>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</si>
  <si>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</si>
  <si>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</si>
  <si>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</si>
  <si>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</si>
  <si>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</si>
  <si>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</si>
  <si>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</si>
  <si>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</si>
  <si>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</si>
  <si>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</si>
  <si>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</si>
  <si>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</si>
  <si>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</si>
  <si>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</si>
  <si>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</si>
  <si>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</si>
  <si>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</si>
  <si>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</si>
  <si>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</si>
  <si>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</si>
  <si>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</si>
  <si>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</si>
  <si>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</si>
  <si>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</si>
  <si>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</si>
  <si>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</si>
  <si>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</si>
  <si>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</si>
  <si>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</si>
  <si>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</si>
  <si>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</si>
  <si>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</si>
  <si>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</si>
  <si>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</si>
  <si>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</si>
  <si>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</si>
  <si>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</si>
  <si>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</si>
  <si>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</si>
  <si>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</si>
  <si>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</si>
  <si>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</si>
  <si>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</si>
  <si>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</si>
  <si>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</si>
  <si>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</si>
  <si>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</si>
  <si>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</si>
  <si>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</si>
  <si>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</si>
  <si>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</si>
  <si>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</si>
  <si>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</si>
  <si>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</si>
  <si>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</si>
  <si>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</si>
  <si>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</si>
  <si>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</si>
  <si>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</si>
  <si>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</si>
  <si>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</si>
  <si>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</si>
  <si>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</si>
  <si>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</si>
  <si>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</si>
  <si>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</si>
  <si>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</si>
  <si>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</si>
  <si>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</si>
  <si>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</si>
  <si>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</si>
  <si>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</si>
  <si>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</si>
  <si>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</si>
  <si>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</si>
  <si>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</si>
  <si>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</si>
  <si>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</si>
  <si>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</si>
  <si>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</si>
  <si>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</si>
  <si>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</si>
  <si>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</si>
  <si>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</si>
  <si>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</si>
  <si>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</si>
  <si>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</si>
  <si>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</si>
  <si>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</si>
  <si>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</si>
  <si>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</si>
  <si>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</si>
  <si>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</si>
  <si>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</si>
  <si>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</si>
  <si>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</si>
  <si>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</si>
  <si>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</si>
  <si>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</si>
  <si>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</si>
  <si>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</si>
  <si>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</si>
  <si>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</si>
  <si>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</si>
  <si>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</si>
  <si>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</si>
  <si>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</si>
  <si>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</si>
  <si>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</si>
  <si>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</si>
  <si>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</si>
  <si>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</si>
  <si>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</si>
  <si>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</si>
  <si>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</si>
  <si>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</si>
  <si>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</si>
  <si>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</si>
  <si>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</si>
  <si>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</si>
  <si>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</si>
  <si>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</si>
  <si>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</si>
  <si>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</si>
  <si>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</si>
  <si>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</si>
  <si>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</si>
  <si>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</si>
  <si>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</si>
  <si>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</si>
  <si>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</si>
  <si>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</si>
  <si>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</si>
  <si>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</si>
  <si>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</si>
  <si>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</si>
  <si>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</si>
  <si>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</si>
  <si>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</si>
  <si>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</si>
  <si>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</si>
  <si>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</si>
  <si>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</si>
  <si>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</si>
  <si>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</si>
  <si>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</si>
  <si>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</si>
  <si>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</si>
  <si>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</si>
  <si>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</si>
  <si>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</si>
  <si>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</si>
  <si>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</si>
  <si>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</si>
  <si>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</si>
  <si>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</si>
  <si>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</si>
  <si>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</si>
  <si>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</si>
  <si>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</si>
  <si>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</si>
  <si>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</si>
  <si>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</si>
  <si>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</si>
  <si>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</si>
  <si>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</si>
  <si>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</si>
  <si>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</si>
  <si>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</si>
  <si>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</si>
  <si>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</si>
  <si>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</si>
  <si>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</si>
  <si>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</si>
  <si>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</si>
  <si>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</si>
  <si>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</si>
  <si>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</si>
  <si>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</si>
  <si>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</si>
  <si>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</si>
  <si>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</si>
  <si>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</si>
  <si>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</si>
  <si>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</si>
  <si>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</si>
  <si>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</si>
  <si>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</si>
  <si>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</si>
  <si>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</si>
  <si>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</si>
  <si>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</si>
  <si>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</si>
  <si>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</si>
  <si>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</si>
  <si>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</si>
  <si>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</si>
  <si>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</si>
  <si>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</si>
  <si>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</si>
  <si>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</si>
  <si>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</si>
  <si>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</si>
  <si>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</si>
  <si>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</si>
  <si>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</si>
  <si>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</si>
  <si>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</si>
  <si>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</si>
  <si>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</si>
  <si>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</si>
  <si>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</si>
  <si>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</si>
  <si>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</si>
  <si>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</si>
  <si>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</si>
  <si>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</si>
  <si>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</si>
  <si>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</si>
  <si>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</si>
  <si>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</si>
  <si>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</si>
  <si>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</si>
  <si>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</si>
  <si>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</si>
  <si>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</si>
  <si>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</si>
  <si>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</si>
  <si>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</si>
  <si>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</si>
  <si>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</si>
  <si>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</si>
  <si>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</si>
  <si>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</si>
  <si>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</si>
  <si>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</si>
  <si>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</si>
  <si>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</si>
  <si>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</si>
  <si>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</si>
  <si>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</si>
  <si>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</si>
  <si>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</si>
  <si>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</si>
  <si>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</si>
  <si>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</si>
  <si>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</si>
  <si>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</si>
  <si>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</si>
  <si>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</si>
  <si>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</si>
  <si>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</si>
  <si>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</si>
  <si>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</si>
  <si>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</si>
  <si>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</si>
  <si>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</si>
  <si>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</si>
  <si>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</si>
  <si>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</si>
  <si>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</si>
  <si>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</si>
  <si>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</si>
  <si>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</si>
  <si>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</si>
  <si>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</si>
  <si>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</si>
  <si>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</si>
  <si>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</si>
  <si>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</si>
  <si>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</si>
  <si>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</si>
  <si>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</si>
  <si>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</si>
  <si>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</si>
  <si>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</si>
  <si>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</si>
  <si>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</si>
  <si>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</si>
  <si>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</si>
  <si>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</si>
  <si>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</si>
  <si>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</si>
  <si>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</si>
  <si>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</si>
  <si>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</si>
  <si>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</si>
  <si>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</si>
  <si>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</si>
  <si>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</si>
  <si>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</si>
  <si>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</si>
  <si>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</si>
  <si>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</si>
  <si>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</si>
  <si>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</si>
  <si>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</si>
  <si>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</si>
  <si>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</si>
  <si>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</si>
  <si>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</si>
  <si>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</si>
  <si>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</si>
  <si>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</si>
  <si>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</si>
  <si>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</si>
  <si>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</si>
  <si>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</si>
  <si>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</si>
  <si>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</si>
  <si>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</si>
  <si>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</si>
  <si>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</si>
  <si>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</si>
  <si>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</si>
  <si>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</si>
  <si>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</si>
  <si>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</si>
  <si>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</si>
  <si>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</si>
  <si>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</si>
  <si>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</si>
  <si>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</si>
  <si>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</si>
  <si>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</si>
  <si>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</si>
  <si>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</si>
  <si>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</si>
  <si>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</si>
  <si>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</si>
  <si>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</si>
  <si>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</si>
  <si>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</si>
  <si>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</si>
  <si>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</si>
  <si>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</si>
  <si>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</si>
  <si>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</si>
  <si>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</si>
  <si>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</si>
  <si>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</si>
  <si>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</si>
  <si>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</si>
  <si>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</si>
  <si>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</si>
  <si>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</si>
  <si>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</si>
  <si>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</si>
  <si>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</si>
  <si>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</si>
  <si>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</si>
  <si>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</si>
  <si>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</si>
  <si>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</si>
  <si>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</si>
  <si>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</si>
  <si>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</si>
  <si>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</si>
  <si>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</si>
  <si>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</si>
  <si>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</si>
  <si>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</si>
  <si>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</si>
  <si>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</si>
  <si>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</si>
  <si>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</si>
  <si>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</si>
  <si>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</si>
  <si>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</si>
  <si>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</si>
  <si>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</si>
  <si>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</si>
  <si>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</si>
  <si>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</si>
  <si>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</si>
  <si>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</si>
  <si>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</si>
  <si>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</si>
  <si>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</si>
  <si>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</si>
  <si>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</si>
  <si>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</si>
  <si>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</si>
  <si>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</si>
  <si>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</si>
  <si>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</si>
  <si>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</si>
  <si>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</si>
  <si>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</si>
  <si>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</si>
  <si>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</si>
  <si>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</si>
  <si>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</si>
  <si>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</si>
  <si>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</si>
  <si>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</si>
  <si>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</si>
  <si>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</si>
  <si>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</si>
  <si>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</si>
  <si>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</si>
  <si>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</si>
  <si>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</si>
  <si>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</si>
  <si>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</si>
  <si>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</si>
  <si>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</si>
  <si>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</si>
  <si>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</si>
  <si>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</si>
  <si>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</si>
  <si>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</si>
  <si>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</si>
  <si>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</si>
  <si>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</si>
  <si>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</si>
  <si>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</si>
  <si>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</si>
  <si>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</si>
  <si>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</si>
  <si>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</si>
  <si>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</si>
  <si>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</si>
  <si>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</si>
  <si>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</si>
  <si>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</si>
  <si>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</si>
  <si>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</si>
  <si>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</si>
  <si>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</si>
  <si>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</si>
  <si>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</si>
  <si>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</si>
  <si>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</si>
  <si>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</si>
  <si>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</si>
  <si>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</si>
  <si>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</si>
  <si>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</si>
  <si>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</si>
  <si>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</si>
  <si>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</si>
  <si>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</si>
  <si>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</si>
  <si>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</si>
  <si>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</si>
  <si>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</si>
  <si>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</si>
  <si>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</si>
  <si>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</si>
  <si>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</si>
  <si>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</si>
  <si>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</si>
  <si>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</si>
  <si>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</si>
  <si>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</si>
  <si>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</si>
  <si>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</si>
  <si>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</si>
  <si>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</si>
  <si>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</si>
  <si>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</si>
  <si>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</si>
  <si>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</si>
  <si>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</si>
  <si>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</si>
  <si>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</si>
  <si>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</si>
  <si>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</si>
  <si>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</si>
  <si>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</si>
  <si>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</si>
  <si>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</si>
  <si>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</si>
  <si>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</si>
  <si>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</si>
  <si>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</si>
  <si>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</si>
  <si>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</si>
  <si>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</si>
  <si>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</si>
  <si>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</si>
  <si>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</si>
  <si>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</si>
  <si>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</si>
  <si>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</si>
  <si>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</si>
  <si>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</si>
  <si>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</si>
  <si>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</si>
  <si>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</si>
  <si>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</si>
  <si>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</si>
  <si>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</si>
  <si>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</si>
  <si>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</si>
  <si>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</si>
  <si>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</si>
  <si>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</si>
  <si>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</si>
  <si>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</si>
  <si>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</si>
  <si>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</si>
  <si>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</si>
  <si>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</si>
  <si>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</si>
  <si>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</si>
  <si>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</si>
  <si>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</si>
  <si>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</si>
  <si>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</si>
  <si>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</si>
  <si>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</si>
  <si>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</si>
  <si>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</si>
  <si>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</si>
  <si>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</si>
  <si>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</si>
  <si>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</si>
  <si>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</si>
  <si>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</si>
  <si>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</si>
  <si>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</si>
  <si>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</si>
  <si>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</si>
  <si>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</si>
  <si>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</si>
  <si>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</si>
  <si>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</si>
  <si>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</si>
  <si>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</si>
  <si>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</si>
  <si>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</si>
  <si>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</si>
  <si>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</si>
  <si>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</si>
  <si>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</si>
  <si>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</si>
  <si>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</si>
  <si>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</si>
  <si>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</si>
  <si>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</si>
  <si>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</si>
  <si>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</si>
  <si>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</si>
  <si>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</si>
  <si>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</si>
  <si>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</si>
  <si>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</si>
  <si>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</si>
  <si>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</si>
  <si>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</si>
  <si>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</si>
  <si>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</si>
  <si>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</si>
  <si>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</si>
  <si>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</si>
  <si>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</si>
  <si>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</si>
  <si>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</si>
  <si>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</si>
  <si>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</si>
  <si>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</si>
  <si>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</si>
  <si>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</si>
  <si>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</si>
  <si>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</si>
  <si>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</si>
  <si>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</si>
  <si>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</si>
  <si>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</si>
  <si>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</si>
  <si>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</si>
  <si>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</si>
  <si>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</si>
  <si>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</si>
  <si>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</si>
  <si>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</si>
  <si>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</si>
  <si>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</si>
  <si>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</si>
  <si>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</si>
  <si>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</si>
  <si>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</si>
  <si>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</si>
  <si>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</si>
  <si>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</si>
  <si>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</si>
  <si>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</si>
  <si>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</si>
  <si>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</si>
  <si>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</si>
  <si>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</si>
  <si>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</si>
  <si>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</si>
  <si>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</si>
  <si>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</si>
  <si>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</si>
  <si>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</si>
  <si>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</si>
  <si>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</si>
  <si>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</si>
  <si>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</si>
  <si>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</si>
  <si>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</si>
  <si>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</si>
  <si>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</si>
  <si>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</si>
  <si>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</si>
  <si>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</si>
  <si>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</si>
  <si>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</si>
  <si>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</si>
  <si>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</si>
  <si>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</si>
  <si>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</si>
  <si>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</si>
  <si>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</si>
  <si>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</si>
  <si>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</si>
  <si>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</si>
  <si>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</si>
  <si>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</si>
  <si>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</si>
  <si>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</si>
  <si>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</si>
  <si>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</si>
  <si>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</si>
  <si>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</si>
  <si>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</si>
  <si>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</si>
  <si>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</si>
  <si>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</si>
  <si>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</si>
  <si>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</si>
  <si>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</si>
  <si>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</si>
  <si>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</si>
  <si>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</si>
  <si>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</si>
  <si>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</si>
  <si>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</si>
  <si>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</si>
  <si>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</si>
  <si>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</si>
  <si>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</si>
  <si>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</si>
  <si>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</si>
  <si>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</si>
  <si>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</si>
  <si>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</si>
  <si>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</si>
  <si>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</si>
  <si>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</si>
  <si>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</si>
  <si>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</si>
  <si>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</si>
  <si>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</si>
  <si>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</si>
  <si>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</si>
  <si>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</si>
  <si>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</si>
  <si>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</si>
  <si>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</si>
  <si>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</si>
  <si>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</si>
  <si>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</si>
  <si>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</si>
  <si>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</si>
  <si>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</si>
  <si>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</si>
  <si>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</si>
  <si>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</si>
  <si>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</si>
  <si>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</si>
  <si>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</si>
  <si>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</si>
  <si>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</si>
  <si>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</si>
  <si>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</si>
  <si>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</si>
  <si>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</si>
  <si>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</si>
  <si>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</si>
  <si>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</si>
  <si>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</si>
  <si>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</si>
  <si>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</si>
  <si>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</si>
  <si>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</si>
  <si>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</si>
  <si>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</si>
  <si>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</si>
  <si>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</si>
  <si>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</si>
  <si>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</si>
  <si>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</si>
  <si>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</si>
  <si>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</si>
  <si>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</si>
  <si>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</si>
  <si>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</si>
  <si>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</si>
  <si>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</si>
  <si>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</si>
  <si>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</si>
  <si>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</si>
  <si>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</si>
  <si>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</si>
  <si>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</si>
  <si>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</si>
  <si>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</si>
  <si>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</si>
  <si>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</si>
  <si>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</si>
  <si>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</si>
  <si>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</si>
  <si>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</si>
  <si>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</si>
  <si>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</si>
  <si>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</si>
  <si>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</si>
  <si>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</si>
  <si>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</si>
  <si>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</si>
  <si>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</si>
  <si>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</si>
  <si>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</si>
  <si>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</si>
  <si>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</si>
  <si>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</si>
  <si>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</si>
  <si>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</si>
  <si>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</si>
  <si>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</si>
  <si>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</si>
  <si>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</si>
  <si>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</si>
  <si>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</si>
  <si>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</si>
  <si>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</si>
  <si>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</si>
  <si>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</si>
  <si>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</si>
  <si>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</si>
  <si>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</si>
  <si>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</si>
  <si>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</si>
  <si>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</si>
  <si>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</si>
  <si>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</si>
  <si>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</si>
  <si>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</si>
  <si>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</si>
  <si>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</si>
  <si>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</si>
  <si>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</si>
  <si>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</si>
  <si>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</si>
  <si>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</si>
  <si>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</si>
  <si>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</si>
  <si>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</si>
  <si>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</si>
  <si>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</si>
  <si>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</si>
  <si>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</si>
  <si>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</si>
  <si>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</si>
  <si>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</si>
  <si>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</si>
  <si>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</si>
  <si>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</si>
  <si>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</si>
  <si>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</si>
  <si>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</si>
  <si>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</si>
  <si>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</si>
  <si>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</si>
  <si>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</si>
  <si>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</si>
  <si>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</si>
  <si>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</si>
  <si>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</si>
  <si>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</si>
  <si>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</si>
  <si>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</si>
  <si>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</si>
  <si>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</si>
  <si>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</si>
  <si>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</si>
  <si>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</si>
  <si>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</si>
  <si>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</si>
  <si>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</si>
  <si>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</si>
  <si>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</si>
  <si>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</si>
  <si>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</si>
  <si>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</si>
  <si>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</si>
  <si>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</si>
  <si>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</si>
  <si>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</si>
  <si>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</si>
  <si>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</si>
  <si>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</si>
  <si>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</si>
  <si>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</si>
  <si>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</si>
  <si>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</si>
  <si>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</si>
  <si>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</si>
  <si>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</si>
  <si>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</si>
  <si>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</si>
  <si>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</si>
  <si>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</si>
  <si>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</si>
  <si>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</si>
  <si>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</si>
  <si>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</si>
  <si>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</si>
  <si>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</si>
  <si>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</si>
  <si>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</si>
  <si>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</si>
  <si>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</si>
  <si>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</si>
  <si>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</si>
  <si>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</si>
  <si>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</si>
  <si>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</si>
  <si>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</si>
  <si>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</si>
  <si>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</si>
  <si>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</si>
  <si>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</si>
  <si>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</si>
  <si>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</si>
  <si>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</si>
  <si>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</si>
  <si>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</si>
  <si>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</si>
  <si>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</si>
  <si>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</si>
  <si>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</si>
  <si>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</si>
  <si>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</si>
  <si>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</si>
  <si>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</si>
  <si>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</si>
  <si>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</si>
  <si>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</si>
  <si>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</si>
  <si>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</si>
  <si>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</si>
  <si>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</si>
  <si>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</si>
  <si>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</si>
  <si>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</si>
  <si>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</si>
  <si>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</si>
  <si>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</si>
  <si>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</si>
  <si>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</si>
  <si>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</si>
  <si>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</si>
  <si>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</si>
  <si>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</si>
  <si>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</si>
  <si>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</si>
  <si>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</si>
  <si>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</si>
  <si>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</si>
  <si>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</si>
  <si>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</si>
  <si>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</si>
  <si>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</si>
  <si>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</si>
  <si>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</si>
  <si>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</si>
  <si>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</si>
  <si>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</si>
  <si>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</si>
  <si>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</si>
  <si>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</si>
  <si>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</si>
  <si>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</si>
  <si>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</si>
  <si>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</si>
  <si>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</si>
  <si>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</si>
  <si>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</si>
  <si>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</si>
  <si>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</si>
  <si>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</si>
  <si>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</si>
  <si>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</si>
  <si>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</si>
  <si>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</si>
  <si>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</si>
  <si>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</si>
  <si>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</si>
  <si>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</si>
  <si>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</si>
  <si>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</si>
  <si>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</si>
  <si>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</si>
  <si>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</si>
  <si>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</si>
  <si>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</si>
  <si>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</si>
  <si>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</si>
  <si>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</si>
  <si>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</si>
  <si>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</si>
  <si>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</si>
  <si>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</si>
  <si>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</si>
  <si>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</si>
  <si>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</si>
  <si>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</si>
  <si>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</si>
  <si>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</si>
  <si>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</si>
  <si>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</si>
  <si>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</si>
  <si>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</si>
  <si>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</si>
  <si>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</si>
  <si>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</si>
  <si>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</si>
  <si>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</si>
  <si>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</si>
  <si>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</si>
  <si>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</si>
  <si>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</si>
  <si>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</si>
  <si>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</si>
  <si>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</si>
  <si>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</si>
  <si>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</si>
  <si>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</si>
  <si>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</si>
  <si>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</si>
  <si>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</si>
  <si>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</si>
  <si>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</si>
  <si>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</si>
  <si>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</si>
  <si>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</si>
  <si>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</si>
  <si>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</si>
  <si>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</si>
  <si>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</si>
  <si>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</si>
  <si>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</si>
  <si>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</si>
  <si>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</si>
  <si>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</si>
  <si>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</si>
  <si>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</si>
  <si>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</si>
  <si>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</si>
  <si>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</si>
  <si>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</si>
  <si>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</si>
  <si>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</si>
  <si>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</si>
  <si>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</si>
  <si>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</si>
  <si>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</si>
  <si>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</si>
  <si>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</si>
  <si>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</si>
  <si>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</si>
  <si>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</si>
  <si>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</si>
  <si>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</si>
  <si>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</si>
  <si>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</si>
  <si>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</si>
  <si>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</si>
  <si>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</si>
  <si>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</si>
  <si>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</si>
  <si>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</si>
  <si>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</si>
  <si>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</si>
  <si>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</si>
  <si>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</si>
  <si>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</si>
  <si>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</si>
  <si>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</si>
  <si>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</si>
  <si>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</si>
  <si>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</si>
  <si>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</si>
  <si>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</si>
  <si>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</si>
  <si>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</si>
  <si>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</si>
  <si>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</si>
  <si>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</si>
  <si>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</si>
  <si>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</si>
  <si>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</si>
  <si>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</si>
  <si>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</si>
  <si>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</si>
  <si>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</si>
  <si>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</si>
  <si>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</si>
  <si>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</si>
  <si>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</si>
  <si>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</si>
  <si>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</si>
  <si>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</si>
  <si>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</si>
  <si>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</si>
  <si>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</si>
  <si>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</si>
  <si>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</si>
  <si>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</si>
  <si>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</si>
  <si>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</si>
  <si>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</si>
  <si>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</si>
  <si>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</si>
  <si>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</si>
  <si>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</si>
  <si>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</si>
  <si>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</si>
  <si>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</si>
  <si>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</si>
  <si>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</si>
  <si>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</si>
  <si>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</si>
  <si>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</si>
  <si>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</si>
  <si>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</si>
  <si>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</si>
  <si>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</si>
  <si>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</si>
  <si>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</si>
  <si>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</si>
  <si>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</si>
  <si>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</si>
  <si>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</si>
  <si>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</si>
  <si>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</si>
  <si>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</si>
  <si>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</si>
  <si>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</si>
  <si>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</si>
  <si>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</si>
  <si>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</si>
  <si>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</si>
  <si>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</si>
  <si>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</si>
  <si>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</si>
  <si>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</si>
  <si>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</si>
  <si>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</si>
  <si>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</si>
  <si>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</si>
  <si>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</si>
  <si>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</si>
  <si>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</si>
  <si>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</si>
  <si>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</si>
  <si>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</si>
  <si>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</si>
  <si>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</si>
  <si>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</si>
  <si>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</si>
  <si>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</si>
  <si>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</si>
  <si>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</si>
  <si>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</si>
  <si>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</si>
  <si>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</si>
  <si>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</si>
  <si>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</si>
  <si>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</si>
  <si>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</si>
  <si>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</si>
  <si>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</si>
  <si>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</si>
  <si>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</si>
  <si>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</si>
  <si>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</si>
  <si>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</si>
  <si>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</si>
  <si>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</si>
  <si>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</si>
  <si>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</si>
  <si>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</si>
  <si>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</si>
  <si>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</si>
  <si>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</si>
  <si>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</si>
  <si>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</si>
  <si>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</si>
  <si>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</si>
  <si>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</si>
  <si>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</si>
  <si>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</si>
  <si>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</si>
  <si>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</si>
  <si>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</si>
  <si>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</si>
  <si>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</si>
  <si>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</si>
  <si>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</si>
  <si>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</si>
  <si>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</si>
  <si>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</si>
  <si>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</si>
  <si>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</si>
  <si>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</si>
  <si>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</si>
  <si>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</si>
  <si>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</si>
  <si>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</si>
  <si>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</si>
  <si>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</si>
  <si>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</si>
  <si>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</si>
  <si>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</si>
  <si>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</si>
  <si>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</si>
  <si>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</si>
  <si>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</si>
  <si>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</si>
  <si>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</si>
  <si>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</si>
  <si>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</si>
  <si>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</si>
  <si>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</si>
  <si>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</si>
  <si>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</si>
  <si>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</si>
  <si>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</si>
  <si>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</si>
  <si>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</si>
  <si>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</si>
  <si>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</si>
  <si>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</si>
  <si>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</si>
  <si>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</si>
  <si>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</si>
  <si>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</si>
  <si>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</si>
  <si>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</si>
  <si>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</si>
  <si>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</si>
  <si>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</si>
  <si>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</si>
  <si>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</si>
  <si>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</si>
  <si>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</si>
  <si>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</si>
  <si>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</si>
  <si>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</si>
  <si>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</si>
  <si>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</si>
  <si>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</si>
  <si>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</si>
  <si>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</si>
  <si>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</si>
  <si>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</si>
  <si>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</si>
  <si>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</si>
  <si>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</si>
  <si>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</si>
  <si>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</si>
  <si>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</si>
  <si>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</si>
  <si>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</si>
  <si>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</si>
  <si>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</si>
  <si>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</si>
  <si>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</si>
  <si>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</si>
  <si>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</si>
  <si>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</si>
  <si>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</si>
  <si>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</si>
  <si>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</si>
  <si>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</si>
  <si>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</si>
  <si>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</si>
  <si>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</si>
  <si>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</si>
  <si>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</si>
  <si>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</si>
  <si>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</si>
  <si>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</si>
  <si>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</si>
  <si>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</si>
  <si>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</si>
  <si>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</si>
  <si>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</si>
  <si>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</si>
  <si>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</si>
  <si>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</si>
  <si>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</si>
  <si>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</si>
  <si>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</si>
  <si>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</si>
  <si>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</si>
  <si>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</si>
  <si>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</si>
  <si>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</si>
  <si>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</si>
  <si>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</si>
  <si>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</si>
  <si>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</si>
  <si>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</si>
  <si>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</si>
  <si>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</si>
  <si>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</si>
  <si>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</si>
  <si>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</si>
  <si>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</si>
  <si>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</si>
  <si>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</si>
  <si>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</si>
  <si>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</si>
  <si>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</si>
  <si>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</si>
  <si>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</si>
  <si>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</si>
  <si>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</si>
  <si>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</si>
  <si>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</si>
  <si>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</si>
  <si>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</si>
  <si>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</si>
  <si>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</si>
  <si>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</si>
  <si>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</si>
  <si>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</si>
  <si>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</si>
  <si>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</si>
  <si>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</si>
  <si>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</si>
  <si>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</si>
  <si>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</si>
  <si>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</si>
  <si>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</si>
  <si>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</si>
  <si>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</si>
  <si>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</si>
  <si>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</si>
  <si>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</si>
  <si>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</si>
  <si>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</si>
  <si>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</si>
  <si>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</si>
  <si>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</si>
  <si>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</si>
  <si>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</si>
  <si>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</si>
  <si>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</si>
  <si>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</si>
  <si>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</si>
  <si>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</si>
  <si>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</si>
  <si>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</si>
  <si>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</si>
  <si>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</si>
  <si>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</si>
  <si>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</si>
  <si>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</si>
  <si>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</si>
  <si>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</si>
  <si>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</si>
  <si>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</si>
  <si>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</si>
  <si>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</si>
  <si>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</si>
  <si>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</si>
  <si>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</si>
  <si>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</si>
  <si>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</si>
  <si>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</si>
  <si>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</si>
  <si>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</si>
  <si>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</si>
  <si>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</si>
  <si>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</si>
  <si>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</si>
  <si>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</si>
  <si>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</si>
  <si>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</si>
  <si>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</si>
  <si>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</si>
  <si>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</si>
  <si>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</si>
  <si>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</si>
  <si>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</si>
  <si>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</si>
  <si>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</si>
  <si>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</si>
  <si>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</si>
  <si>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</si>
  <si>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</si>
  <si>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</si>
  <si>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</si>
  <si>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</si>
  <si>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</si>
  <si>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</si>
  <si>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</si>
  <si>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</si>
  <si>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</si>
  <si>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</si>
  <si>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</si>
  <si>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</si>
  <si>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</si>
  <si>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</si>
  <si>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</si>
  <si>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</si>
  <si>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</si>
  <si>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</si>
  <si>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</si>
  <si>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</si>
  <si>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</si>
  <si>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</si>
  <si>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</si>
  <si>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</si>
  <si>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</si>
  <si>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</si>
  <si>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</si>
  <si>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</si>
  <si>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</si>
  <si>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</si>
  <si>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</si>
  <si>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</si>
  <si>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</si>
  <si>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</si>
  <si>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</si>
  <si>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</si>
  <si>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</si>
  <si>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</si>
  <si>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</si>
  <si>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</si>
  <si>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</si>
  <si>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</si>
  <si>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</si>
  <si>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</si>
  <si>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</si>
  <si>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</si>
  <si>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</si>
  <si>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</si>
  <si>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</si>
  <si>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</si>
  <si>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</si>
  <si>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</si>
  <si>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</si>
  <si>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</si>
  <si>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</si>
  <si>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</si>
  <si>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</si>
  <si>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</si>
  <si>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</si>
  <si>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</si>
  <si>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</si>
  <si>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</si>
  <si>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</si>
  <si>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</si>
  <si>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</si>
  <si>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</si>
  <si>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</si>
  <si>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</si>
  <si>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</si>
  <si>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</si>
  <si>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</si>
  <si>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</si>
  <si>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</si>
  <si>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</si>
  <si>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</si>
  <si>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</si>
  <si>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</si>
  <si>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</si>
  <si>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</si>
  <si>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</si>
  <si>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</si>
  <si>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</si>
  <si>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</si>
  <si>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</si>
  <si>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</si>
  <si>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</si>
  <si>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</si>
  <si>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</si>
  <si>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</si>
  <si>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</si>
  <si>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</si>
  <si>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</si>
  <si>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</si>
  <si>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</si>
  <si>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</si>
  <si>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</si>
  <si>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</si>
  <si>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</si>
  <si>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</si>
  <si>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</si>
  <si>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</si>
  <si>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</si>
  <si>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</si>
  <si>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</si>
  <si>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</si>
  <si>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</si>
  <si>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</si>
  <si>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</si>
  <si>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</si>
  <si>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</si>
  <si>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</si>
  <si>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</si>
  <si>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</si>
  <si>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</si>
  <si>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</si>
  <si>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</si>
  <si>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</si>
  <si>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</si>
  <si>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</si>
  <si>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</si>
  <si>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</si>
  <si>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</si>
  <si>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</si>
  <si>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</si>
  <si>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</si>
  <si>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</si>
  <si>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</si>
  <si>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</si>
  <si>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苹果树</t>
  </si>
  <si>
    <t>apple</t>
  </si>
  <si>
    <t>桃树</t>
  </si>
  <si>
    <t>peach</t>
  </si>
  <si>
    <t>梨树</t>
  </si>
  <si>
    <t>pear</t>
  </si>
  <si>
    <t>西瓜</t>
  </si>
  <si>
    <t>watermelon</t>
  </si>
  <si>
    <t>榴莲</t>
  </si>
  <si>
    <t>durian</t>
  </si>
  <si>
    <t>椰子</t>
  </si>
  <si>
    <t>coconut</t>
  </si>
  <si>
    <t>菠萝</t>
  </si>
  <si>
    <t>pineapple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</si>
  <si>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</si>
  <si>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</si>
  <si>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</si>
  <si>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</si>
  <si>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InteractionExp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</si>
  <si>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</si>
  <si>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</si>
  <si>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</si>
  <si>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</si>
  <si>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</si>
  <si>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</si>
  <si>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</si>
  <si>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</si>
  <si>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</si>
  <si>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</si>
  <si>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</si>
  <si>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InteractionValue</t>
    <phoneticPr fontId="29" type="noConversion"/>
  </si>
  <si>
    <t>InteractionAward</t>
    <phoneticPr fontId="16" type="noConversion"/>
  </si>
  <si>
    <t>收获奖励规则</t>
    <phoneticPr fontId="16" type="noConversion"/>
  </si>
  <si>
    <t>互动奖励规则</t>
    <phoneticPr fontId="16" type="noConversion"/>
  </si>
  <si>
    <t>互动奖励金币</t>
    <phoneticPr fontId="29" type="noConversion"/>
  </si>
  <si>
    <t>收获奖励经验</t>
    <phoneticPr fontId="29" type="noConversion"/>
  </si>
  <si>
    <t>收获奖励价值</t>
    <phoneticPr fontId="29" type="noConversion"/>
  </si>
  <si>
    <t>互动奖励经验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</si>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</sst>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vertic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3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FF8B"/>
      <color rgb="FF99FF66"/>
      <color rgb="FFF2C400"/>
      <color rgb="FFFF481D"/>
      <color rgb="FF6CA6DA"/>
      <color rgb="FFFFFFCC"/>
      <color rgb="FFFF8F8F"/>
      <color rgb="FFFFAFAF"/>
      <color rgb="FFFF4B4B"/>
      <color rgb="FFFFFF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0"/>
    <tableColumn id="2" name="Name" dataDxfId="79"/>
    <tableColumn id="3" name="Background" dataDxfId="78"/>
    <tableColumn id="4" name="Model" dataDxfId="77"/>
    <tableColumn id="5" name="NimIcon" dataDxfId="76"/>
    <tableColumn id="6" name="QuestId" dataDxfId="75"/>
    <tableColumn id="7" name="dailyGoalPercent" dataDxfId="74"/>
    <tableColumn id="8" name="AwardCoin" dataDxfId="73"/>
    <tableColumn id="9" name="BGM" dataDxfId="72"/>
    <tableColumn id="10" name="Sound" dataDxfId="71"/>
    <tableColumn id="11" name="WaterDrop" dataDxfId="70"/>
    <tableColumn id="12" name="WaterDropAudio" dataDxfId="69"/>
    <tableColumn id="13" name="Box1 ID" dataDxfId="68"/>
    <tableColumn id="14" name="Box1 Height" dataDxfId="67"/>
    <tableColumn id="15" name="Box2 ID" dataDxfId="66"/>
    <tableColumn id="16" name="Box2 Height" dataDxfId="65"/>
    <tableColumn id="17" name="输出" dataDxfId="64"/>
    <tableColumn id="18" name="输入" dataDxfId="6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2" dataDxfId="61">
  <tableColumns count="13">
    <tableColumn id="1" name="Id" headerRowDxfId="60" dataDxfId="59"/>
    <tableColumn id="2" name="Type" headerRowDxfId="58" dataDxfId="57"/>
    <tableColumn id="3" name="Name" headerRowDxfId="56" dataDxfId="55"/>
    <tableColumn id="4" name="ItemId" headerRowDxfId="54" dataDxfId="53"/>
    <tableColumn id="7" name="Type2" headerRowDxfId="52" dataDxfId="51"/>
    <tableColumn id="5" name="Value" headerRowDxfId="50" dataDxfId="49"/>
    <tableColumn id="10" name="列1" headerRowDxfId="48" dataDxfId="47"/>
    <tableColumn id="11" name="列2" headerRowDxfId="46" dataDxfId="45"/>
    <tableColumn id="12" name="列3" headerRowDxfId="44" dataDxfId="43"/>
    <tableColumn id="13" name="列4" headerRowDxfId="42" dataDxfId="41"/>
    <tableColumn id="14" name="列5" headerRowDxfId="40" dataDxfId="39"/>
    <tableColumn id="15" name="列6" headerRowDxfId="38" dataDxfId="37"/>
    <tableColumn id="6" name="输出" headerRowDxfId="36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ict.cn/du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K211" activePane="bottomRight" state="frozen"/>
      <selection pane="topRight" activeCell="E1" sqref="E1"/>
      <selection pane="bottomLeft" activeCell="A2" sqref="A2"/>
      <selection pane="bottomRight" activeCell="N222" sqref="N222:N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2" t="s">
        <v>2452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2" t="s">
        <v>2451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2" t="s">
        <v>2453</v>
      </c>
      <c r="B212" s="222"/>
      <c r="C212" s="222"/>
      <c r="D212" s="222"/>
      <c r="E212" s="222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2" t="s">
        <v>2674</v>
      </c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</row>
    <row r="222" spans="1:15">
      <c r="A222" s="241">
        <f>Plant!A3</f>
        <v>80001</v>
      </c>
      <c r="B222" s="241">
        <v>8</v>
      </c>
      <c r="C222" s="241" t="str">
        <f>Plant!C3</f>
        <v>apple</v>
      </c>
      <c r="D222" s="242" t="str">
        <f>Plant!E3&amp;"_big"</f>
        <v>_big</v>
      </c>
      <c r="E222" s="242"/>
      <c r="F222" s="242"/>
      <c r="G222" s="242"/>
      <c r="H222" s="242"/>
      <c r="I222" s="241"/>
      <c r="J222" s="242"/>
      <c r="K222" s="242"/>
      <c r="L222" s="241"/>
      <c r="M222" s="242"/>
      <c r="N222" s="242" t="str">
        <f t="shared" si="26"/>
        <v>&lt;Item Id="80001" Type="8" Name="apple" getImage="_big" Icon="" StoryBg="" AudioId="" Description="" PetType="" Image="" Audio="" Animation="" Preview=""/&gt;</v>
      </c>
    </row>
    <row r="223" spans="1:15">
      <c r="A223" s="241">
        <f>Plant!A4</f>
        <v>80002</v>
      </c>
      <c r="B223" s="241">
        <v>8</v>
      </c>
      <c r="C223" s="241" t="str">
        <f>Plant!C4</f>
        <v>peach</v>
      </c>
      <c r="D223" s="242" t="str">
        <f>Plant!E4&amp;"_big"</f>
        <v>_big</v>
      </c>
      <c r="E223" s="242"/>
      <c r="F223" s="242"/>
      <c r="G223" s="242"/>
      <c r="H223" s="242"/>
      <c r="I223" s="241"/>
      <c r="J223" s="242"/>
      <c r="K223" s="242"/>
      <c r="L223" s="241"/>
      <c r="M223" s="242"/>
      <c r="N223" s="242" t="str">
        <f t="shared" si="26"/>
        <v>&lt;Item Id="80002" Type="8" Name="peach" getImage="_big" Icon="" StoryBg="" AudioId="" Description="" PetType="" Image="" Audio="" Animation="" Preview=""/&gt;</v>
      </c>
    </row>
    <row r="224" spans="1:15">
      <c r="A224" s="241">
        <f>Plant!A5</f>
        <v>80003</v>
      </c>
      <c r="B224" s="241">
        <v>8</v>
      </c>
      <c r="C224" s="241" t="str">
        <f>Plant!C5</f>
        <v>pear</v>
      </c>
      <c r="D224" s="242" t="str">
        <f>Plant!E5&amp;"_big"</f>
        <v>_big</v>
      </c>
      <c r="E224" s="242"/>
      <c r="F224" s="242"/>
      <c r="G224" s="242"/>
      <c r="H224" s="242"/>
      <c r="I224" s="241"/>
      <c r="J224" s="242"/>
      <c r="K224" s="242"/>
      <c r="L224" s="241"/>
      <c r="M224" s="242"/>
      <c r="N224" s="242" t="str">
        <f t="shared" si="26"/>
        <v>&lt;Item Id="80003" Type="8" Name="pear" getImage="_big" Icon="" StoryBg="" AudioId="" Description="" PetType="" Image="" Audio="" Animation="" Preview=""/&gt;</v>
      </c>
    </row>
    <row r="225" spans="1:14">
      <c r="A225" s="241">
        <f>Plant!A6</f>
        <v>80004</v>
      </c>
      <c r="B225" s="241">
        <v>8</v>
      </c>
      <c r="C225" s="241" t="str">
        <f>Plant!C6</f>
        <v>watermelon</v>
      </c>
      <c r="D225" s="242" t="str">
        <f>Plant!E6&amp;"_big"</f>
        <v>_big</v>
      </c>
      <c r="E225" s="242"/>
      <c r="F225" s="242"/>
      <c r="G225" s="242"/>
      <c r="H225" s="242"/>
      <c r="I225" s="241"/>
      <c r="J225" s="242"/>
      <c r="K225" s="242"/>
      <c r="L225" s="241"/>
      <c r="M225" s="242"/>
      <c r="N225" s="242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41">
        <f>Plant!A7</f>
        <v>80005</v>
      </c>
      <c r="B226" s="241">
        <v>8</v>
      </c>
      <c r="C226" s="241" t="str">
        <f>Plant!C7</f>
        <v>durian</v>
      </c>
      <c r="D226" s="242" t="str">
        <f>Plant!E7&amp;"_big"</f>
        <v>_big</v>
      </c>
      <c r="E226" s="242"/>
      <c r="F226" s="242"/>
      <c r="G226" s="242"/>
      <c r="H226" s="242"/>
      <c r="I226" s="241"/>
      <c r="J226" s="242"/>
      <c r="K226" s="242"/>
      <c r="L226" s="241"/>
      <c r="M226" s="242"/>
      <c r="N226" s="242" t="str">
        <f t="shared" si="26"/>
        <v>&lt;Item Id="80005" Type="8" Name="durian" getImage="_big" Icon="" StoryBg="" AudioId="" Description="" PetType="" Image="" Audio="" Animation="" Preview=""/&gt;</v>
      </c>
    </row>
    <row r="227" spans="1:14">
      <c r="A227" s="241">
        <f>Plant!A8</f>
        <v>80006</v>
      </c>
      <c r="B227" s="241">
        <v>8</v>
      </c>
      <c r="C227" s="241" t="str">
        <f>Plant!C8</f>
        <v>coconut</v>
      </c>
      <c r="D227" s="242" t="str">
        <f>Plant!E8&amp;"_big"</f>
        <v>_big</v>
      </c>
      <c r="E227" s="242"/>
      <c r="F227" s="242"/>
      <c r="G227" s="242"/>
      <c r="H227" s="242"/>
      <c r="I227" s="241"/>
      <c r="J227" s="242"/>
      <c r="K227" s="242"/>
      <c r="L227" s="241"/>
      <c r="M227" s="242"/>
      <c r="N227" s="242" t="str">
        <f t="shared" si="26"/>
        <v>&lt;Item Id="80006" Type="8" Name="coconut" getImage="_big" Icon="" StoryBg="" AudioId="" Description="" PetType="" Image="" Audio="" Animation="" Preview=""/&gt;</v>
      </c>
    </row>
    <row r="228" spans="1:14">
      <c r="A228" s="241">
        <f>Plant!A9</f>
        <v>80007</v>
      </c>
      <c r="B228" s="241">
        <v>8</v>
      </c>
      <c r="C228" s="241" t="str">
        <f>Plant!C9</f>
        <v>pineapple</v>
      </c>
      <c r="D228" s="242" t="str">
        <f>Plant!E9&amp;"_big"</f>
        <v>_big</v>
      </c>
      <c r="E228" s="242"/>
      <c r="F228" s="242"/>
      <c r="G228" s="242"/>
      <c r="H228" s="242"/>
      <c r="I228" s="241"/>
      <c r="J228" s="242"/>
      <c r="K228" s="242"/>
      <c r="L228" s="241"/>
      <c r="M228" s="242"/>
      <c r="N228" s="242" t="str">
        <f t="shared" si="26"/>
        <v>&lt;Item Id="80007" Type="8" Name="pineapple"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7" t="s">
        <v>1236</v>
      </c>
      <c r="B1" s="227"/>
      <c r="C1" s="227"/>
      <c r="D1" s="44"/>
      <c r="E1" s="228" t="s">
        <v>1237</v>
      </c>
      <c r="F1" s="228"/>
      <c r="G1" s="45" t="s">
        <v>1238</v>
      </c>
      <c r="H1" s="229" t="s">
        <v>1239</v>
      </c>
      <c r="I1" s="230"/>
      <c r="J1" s="231" t="s">
        <v>1240</v>
      </c>
      <c r="K1" s="231"/>
      <c r="L1" s="231"/>
      <c r="M1" s="231"/>
      <c r="N1" s="231"/>
      <c r="O1" s="231"/>
      <c r="P1" s="232" t="s">
        <v>1241</v>
      </c>
      <c r="Q1" s="232"/>
      <c r="R1" s="232"/>
      <c r="S1" s="232"/>
      <c r="T1" s="223" t="s">
        <v>1242</v>
      </c>
      <c r="U1" s="223"/>
      <c r="V1" s="223"/>
      <c r="W1" s="223"/>
      <c r="X1" s="224" t="s">
        <v>1243</v>
      </c>
      <c r="Y1" s="224"/>
      <c r="Z1" s="224"/>
      <c r="AA1" s="224"/>
      <c r="AB1" s="225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6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7" t="s">
        <v>639</v>
      </c>
      <c r="C1" s="237" t="s">
        <v>1</v>
      </c>
      <c r="D1" s="204"/>
      <c r="E1" s="234" t="s">
        <v>2522</v>
      </c>
      <c r="F1" s="234"/>
      <c r="G1" s="234"/>
      <c r="H1" s="235" t="s">
        <v>2523</v>
      </c>
      <c r="I1" s="235"/>
      <c r="J1" s="235"/>
      <c r="K1" s="236" t="s">
        <v>2524</v>
      </c>
      <c r="L1" s="236"/>
      <c r="M1" s="236"/>
      <c r="N1" s="233" t="s">
        <v>13</v>
      </c>
    </row>
    <row r="2" spans="1:14" s="171" customFormat="1">
      <c r="A2" s="205"/>
      <c r="B2" s="237"/>
      <c r="C2" s="237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3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38" t="s">
        <v>2053</v>
      </c>
      <c r="B768" s="239"/>
      <c r="C768" s="239"/>
      <c r="D768" s="239"/>
      <c r="E768" s="239"/>
      <c r="F768" s="239"/>
      <c r="G768" s="240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4" priority="145" operator="containsText" text="&lt;!--">
      <formula>NOT(ISERROR(SEARCH("&lt;!--",A1)))</formula>
    </cfRule>
    <cfRule type="expression" dxfId="33" priority="146">
      <formula>MOD(ROW(),2)=0</formula>
    </cfRule>
    <cfRule type="expression" dxfId="32" priority="147">
      <formula>MOD(ROW(),2)=1</formula>
    </cfRule>
  </conditionalFormatting>
  <conditionalFormatting sqref="A905:G907">
    <cfRule type="containsText" dxfId="31" priority="22" operator="containsText" text="&lt;!--">
      <formula>NOT(ISERROR(SEARCH("&lt;!--",A905)))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08:G910">
    <cfRule type="containsText" dxfId="28" priority="19" operator="containsText" text="&lt;!--">
      <formula>NOT(ISERROR(SEARCH("&lt;!--",A908)))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11:G913">
    <cfRule type="containsText" dxfId="25" priority="16" operator="containsText" text="&lt;!--">
      <formula>NOT(ISERROR(SEARCH("&lt;!--",A911)))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14:G916">
    <cfRule type="containsText" dxfId="22" priority="13" operator="containsText" text="&lt;!--">
      <formula>NOT(ISERROR(SEARCH("&lt;!--",A914)))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17:G919">
    <cfRule type="containsText" dxfId="19" priority="10" operator="containsText" text="&lt;!--">
      <formula>NOT(ISERROR(SEARCH("&lt;!--",A917)))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0:G922">
    <cfRule type="containsText" dxfId="16" priority="7" operator="containsText" text="&lt;!--">
      <formula>NOT(ISERROR(SEARCH("&lt;!--",A920)))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23:G925">
    <cfRule type="containsText" dxfId="13" priority="4" operator="containsText" text="&lt;!--">
      <formula>NOT(ISERROR(SEARCH("&lt;!--",A923)))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26:F928">
    <cfRule type="containsText" dxfId="10" priority="1" operator="containsText" text="&lt;!--">
      <formula>NOT(ISERROR(SEARCH("&lt;!--",A926)))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2672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2672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2671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2661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24"/>
  <sheetViews>
    <sheetView workbookViewId="0">
      <pane xSplit="4" ySplit="1" topLeftCell="E296" activePane="bottomRight" state="frozen"/>
      <selection pane="topRight" activeCell="E1" sqref="E1"/>
      <selection pane="bottomLeft" activeCell="A2" sqref="A2"/>
      <selection pane="bottomRight" activeCell="H324" sqref="H324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73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ref="H293:H310" si="10">IF(A293=1,"&lt;Module Name="""&amp;B293&amp;""" Desc="""&amp;C293&amp;""" &gt;",IF(A293=2,"  &lt;File Name="""&amp;D293&amp;""" Path="""&amp;F293&amp;D293&amp;""" Type="""&amp;E293&amp;""" Enable="""&amp;G293&amp;""" /&gt;",IF(A293=3,"&lt;/Module&gt;","")))</f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10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10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10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10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10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10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10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10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10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10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10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10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10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10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10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10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10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8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" si="11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ref="H335" si="12">IF(A335=1,"&lt;Module Name="""&amp;B335&amp;""" Desc="""&amp;C335&amp;""" &gt;",IF(A335=2,"  &lt;File Name="""&amp;D335&amp;""" Path="""&amp;F335&amp;D335&amp;""" Type="""&amp;E335&amp;""" Enable="""&amp;G335&amp;""" /&gt;",IF(A335=3,"&lt;/Module&gt;","")))</f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ref="H347" si="13">IF(A347=1,"&lt;Module Name="""&amp;B347&amp;""" Desc="""&amp;C347&amp;""" &gt;",IF(A347=2,"  &lt;File Name="""&amp;D347&amp;""" Path="""&amp;F347&amp;D347&amp;""" Type="""&amp;E347&amp;""" Enable="""&amp;G347&amp;""" /&gt;",IF(A347=3,"&lt;/Module&gt;","")))</f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ref="H348:H350" si="14">IF(A348=1,"&lt;Module Name="""&amp;B348&amp;""" Desc="""&amp;C348&amp;""" &gt;",IF(A348=2,"  &lt;File Name="""&amp;D348&amp;""" Path="""&amp;F348&amp;D348&amp;""" Type="""&amp;E348&amp;""" Enable="""&amp;G348&amp;""" /&gt;",IF(A348=3,"&lt;/Module&gt;","")))</f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14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14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1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ref="H353:H356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16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16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16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ref="H369:H372" si="17">IF(A369=1,"&lt;Module Name="""&amp;B369&amp;""" Desc="""&amp;C369&amp;""" &gt;",IF(A369=2,"  &lt;File Name="""&amp;D369&amp;""" Path="""&amp;F369&amp;D369&amp;""" Type="""&amp;E369&amp;""" Enable="""&amp;G369&amp;""" /&gt;",IF(A369=3,"&lt;/Module&gt;","")))</f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17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17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17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75" si="18">IF(A374=1,"&lt;Module Name="""&amp;B374&amp;""" Desc="""&amp;C374&amp;""" &gt;",IF(A374=2,"  &lt;File Name="""&amp;D374&amp;""" Path="""&amp;F374&amp;D374&amp;""" Type="""&amp;E374&amp;""" Enable="""&amp;G374&amp;""" /&gt;",IF(A374=3,"&lt;/Module&gt;","")))</f>
        <v>&lt;Module Name="MessageInbox" Desc="消息收件箱页" 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18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ref="H376:H424" si="19">IF(A376=1,"&lt;Module Name="""&amp;B376&amp;""" Desc="""&amp;C376&amp;""" &gt;",IF(A376=2,"  &lt;File Name="""&amp;D376&amp;""" Path="""&amp;F376&amp;D376&amp;""" Type="""&amp;E376&amp;""" Enable="""&amp;G376&amp;""" /&gt;",IF(A376=3,"&lt;/Module&gt;","")))</f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1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1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1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1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1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1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1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1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1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1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ref="H387:H404" si="20">IF(A387=1,"&lt;Module Name="""&amp;B387&amp;""" Desc="""&amp;C387&amp;""" &gt;",IF(A387=2,"  &lt;File Name="""&amp;D387&amp;""" Path="""&amp;F387&amp;D387&amp;""" Type="""&amp;E387&amp;""" Enable="""&amp;G387&amp;""" /&gt;",IF(A387=3,"&lt;/Module&gt;","")))</f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si="20"/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2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2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2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2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2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2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2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2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2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2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2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2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2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2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2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2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9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9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9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9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9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9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9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9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9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9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9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9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9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ref="H418" si="21">IF(A418=1,"&lt;Module Name="""&amp;B418&amp;""" Desc="""&amp;C418&amp;""" &gt;",IF(A418=2,"  &lt;File Name="""&amp;D418&amp;""" Path="""&amp;F418&amp;D418&amp;""" Type="""&amp;E418&amp;""" Enable="""&amp;G418&amp;""" /&gt;",IF(A418=3,"&lt;/Module&gt;","")))</f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9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9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9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9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9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9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" sqref="E1:H1048576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2664</v>
      </c>
      <c r="B1" s="70" t="s">
        <v>2665</v>
      </c>
      <c r="C1" s="70" t="s">
        <v>2666</v>
      </c>
      <c r="D1" s="70"/>
      <c r="E1" s="70" t="s">
        <v>2670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2667</v>
      </c>
      <c r="B2" s="212" t="s">
        <v>2668</v>
      </c>
      <c r="C2" s="212" t="s">
        <v>2669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4"/>
  <sheetViews>
    <sheetView tabSelected="1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RowHeight="12"/>
  <cols>
    <col min="1" max="1" width="5.875" style="212" bestFit="1" customWidth="1"/>
    <col min="2" max="2" width="6.375" style="212" bestFit="1" customWidth="1"/>
    <col min="3" max="3" width="11.75" style="212" bestFit="1" customWidth="1"/>
    <col min="4" max="4" width="9.875" style="218" customWidth="1"/>
    <col min="5" max="5" width="5.25" style="217" bestFit="1" customWidth="1"/>
    <col min="6" max="6" width="17.125" style="217" bestFit="1" customWidth="1"/>
    <col min="7" max="7" width="11.875" style="217" bestFit="1" customWidth="1"/>
    <col min="8" max="8" width="6.375" style="212" bestFit="1" customWidth="1"/>
    <col min="9" max="9" width="13.375" style="212" bestFit="1" customWidth="1"/>
    <col min="10" max="12" width="11.375" style="212" bestFit="1" customWidth="1"/>
    <col min="13" max="13" width="14.625" style="212" bestFit="1" customWidth="1"/>
    <col min="14" max="15" width="16.625" style="212" bestFit="1" customWidth="1"/>
    <col min="16" max="16" width="9.875" style="212" bestFit="1" customWidth="1"/>
    <col min="17" max="17" width="7.25" style="212" bestFit="1" customWidth="1"/>
    <col min="18" max="16384" width="9" style="212"/>
  </cols>
  <sheetData>
    <row r="1" spans="1:30" s="211" customFormat="1">
      <c r="A1" s="70" t="s">
        <v>2637</v>
      </c>
      <c r="B1" s="70" t="s">
        <v>2638</v>
      </c>
      <c r="C1" s="70" t="s">
        <v>2639</v>
      </c>
      <c r="D1" s="153" t="s">
        <v>2420</v>
      </c>
      <c r="E1" s="153" t="s">
        <v>2406</v>
      </c>
      <c r="F1" s="153" t="s">
        <v>2448</v>
      </c>
      <c r="G1" s="153" t="s">
        <v>2447</v>
      </c>
      <c r="H1" s="70" t="s">
        <v>2640</v>
      </c>
      <c r="I1" s="70" t="s">
        <v>2663</v>
      </c>
      <c r="J1" s="70" t="s">
        <v>2650</v>
      </c>
      <c r="K1" s="70" t="s">
        <v>2651</v>
      </c>
      <c r="L1" s="70" t="s">
        <v>2652</v>
      </c>
      <c r="M1" s="70" t="s">
        <v>2641</v>
      </c>
      <c r="N1" s="70" t="s">
        <v>2654</v>
      </c>
      <c r="O1" s="70" t="s">
        <v>2653</v>
      </c>
      <c r="P1" s="70" t="s">
        <v>2642</v>
      </c>
      <c r="Q1" s="208" t="s">
        <v>2643</v>
      </c>
      <c r="R1" s="209"/>
      <c r="S1" s="209" t="s">
        <v>2673</v>
      </c>
      <c r="T1" s="70"/>
      <c r="U1" s="70"/>
      <c r="V1" s="70"/>
      <c r="W1" s="70"/>
      <c r="X1" s="70"/>
      <c r="Y1" s="70"/>
      <c r="Z1" s="70"/>
      <c r="AA1" s="70"/>
      <c r="AB1" s="210"/>
      <c r="AC1" s="70"/>
      <c r="AD1" s="70"/>
    </row>
    <row r="2" spans="1:30">
      <c r="A2" s="212" t="s">
        <v>2644</v>
      </c>
      <c r="B2" s="212" t="s">
        <v>2645</v>
      </c>
      <c r="C2" s="212" t="s">
        <v>2646</v>
      </c>
      <c r="D2" s="215" t="s">
        <v>2419</v>
      </c>
      <c r="E2" s="215" t="s">
        <v>2403</v>
      </c>
      <c r="F2" s="215" t="s">
        <v>2435</v>
      </c>
      <c r="G2" s="215" t="s">
        <v>2446</v>
      </c>
      <c r="H2" s="212" t="s">
        <v>2647</v>
      </c>
      <c r="I2" s="212" t="s">
        <v>2662</v>
      </c>
      <c r="J2" s="212" t="s">
        <v>2658</v>
      </c>
      <c r="K2" s="212" t="s">
        <v>2655</v>
      </c>
      <c r="L2" s="212" t="s">
        <v>2659</v>
      </c>
      <c r="M2" s="212" t="s">
        <v>2660</v>
      </c>
      <c r="N2" s="212" t="s">
        <v>2656</v>
      </c>
      <c r="O2" s="212" t="s">
        <v>2657</v>
      </c>
      <c r="P2" s="212" t="s">
        <v>2648</v>
      </c>
      <c r="Q2" s="212" t="s">
        <v>2649</v>
      </c>
    </row>
    <row r="3" spans="1:30">
      <c r="A3" s="212">
        <v>80001</v>
      </c>
      <c r="B3" s="212" t="s">
        <v>2623</v>
      </c>
      <c r="C3" s="212" t="s">
        <v>2624</v>
      </c>
      <c r="D3" s="216">
        <v>0</v>
      </c>
      <c r="H3" s="212">
        <v>10</v>
      </c>
      <c r="I3" s="212">
        <v>8</v>
      </c>
      <c r="J3" s="212">
        <v>8</v>
      </c>
      <c r="K3" s="212">
        <v>10006</v>
      </c>
      <c r="L3" s="212">
        <v>100</v>
      </c>
      <c r="M3" s="212">
        <v>1</v>
      </c>
      <c r="N3" s="212">
        <v>10006</v>
      </c>
      <c r="O3" s="212">
        <v>5</v>
      </c>
      <c r="P3" s="212">
        <v>1</v>
      </c>
      <c r="Q3" s="212">
        <v>1</v>
      </c>
      <c r="S3" s="212" t="str">
        <f>"&lt;Plant ID="""&amp;A3&amp;""" Name="""&amp;B3&amp;""" Achieve="""&amp;D3&amp;""" Icon="""&amp;E3&amp;""" AB="""&amp;F3&amp;""" Prefab="""&amp;G3&amp;""" Price="""&amp;H3&amp;""" Period="""&amp;I3&amp;""" GainExp="""&amp;J3&amp;""" GainAward="""&amp;K3&amp;""" GainValue="""&amp;L3&amp;""" InteractionExp="""&amp;M3&amp;""" InteractionAward="""&amp;N3&amp;""" InteractionValue="""&amp;O3&amp;""" LockLevel="""&amp;P3&amp;""" Rarity="""&amp;Q3&amp;""" /&gt;"</f>
        <v>&lt;Plant ID="80001" Name="苹果树" Achieve="0" Icon="" AB="" Prefab="" Price="10" Period="8" GainExp="8" GainAward="10006" GainValue="100" InteractionExp="1" InteractionAward="10006" InteractionValue="5" LockLevel="1" Rarity="1" /&gt;</v>
      </c>
    </row>
    <row r="4" spans="1:30">
      <c r="A4" s="212">
        <v>80002</v>
      </c>
      <c r="B4" s="212" t="s">
        <v>2625</v>
      </c>
      <c r="C4" s="212" t="s">
        <v>2626</v>
      </c>
      <c r="D4" s="216">
        <v>0</v>
      </c>
      <c r="H4" s="212">
        <v>10</v>
      </c>
      <c r="I4" s="212">
        <v>10</v>
      </c>
      <c r="J4" s="212">
        <v>10</v>
      </c>
      <c r="K4" s="212">
        <v>10006</v>
      </c>
      <c r="L4" s="212">
        <v>120</v>
      </c>
      <c r="M4" s="212">
        <v>1</v>
      </c>
      <c r="N4" s="212">
        <v>10006</v>
      </c>
      <c r="O4" s="212">
        <v>5</v>
      </c>
      <c r="P4" s="212">
        <v>1</v>
      </c>
      <c r="Q4" s="212">
        <v>1</v>
      </c>
      <c r="S4" s="212" t="str">
        <f t="shared" ref="S4:S9" si="0">"&lt;Plant ID="""&amp;A4&amp;""" Name="""&amp;B4&amp;""" Achieve="""&amp;D4&amp;""" Icon="""&amp;E4&amp;""" AB="""&amp;F4&amp;""" Prefab="""&amp;G4&amp;""" Price="""&amp;H4&amp;""" Period="""&amp;I4&amp;""" GainExp="""&amp;J4&amp;""" GainAward="""&amp;K4&amp;""" GainValue="""&amp;L4&amp;""" InteractionExp="""&amp;M4&amp;""" InteractionAward="""&amp;N4&amp;""" InteractionValue="""&amp;O4&amp;""" LockLevel="""&amp;P4&amp;""" Rarity="""&amp;Q4&amp;""" /&gt;"</f>
        <v>&lt;Plant ID="80002" Name="桃树" Achieve="0" Icon="" AB="" Prefab="" Price="10" Period="10" GainExp="10" GainAward="10006" GainValue="120" InteractionExp="1" InteractionAward="10006" InteractionValue="5" LockLevel="1" Rarity="1" /&gt;</v>
      </c>
    </row>
    <row r="5" spans="1:30">
      <c r="A5" s="212">
        <v>80003</v>
      </c>
      <c r="B5" s="212" t="s">
        <v>2627</v>
      </c>
      <c r="C5" s="212" t="s">
        <v>2628</v>
      </c>
      <c r="D5" s="216">
        <v>0</v>
      </c>
      <c r="H5" s="212">
        <v>20</v>
      </c>
      <c r="I5" s="212">
        <v>15</v>
      </c>
      <c r="J5" s="212">
        <v>15</v>
      </c>
      <c r="K5" s="212">
        <v>10006</v>
      </c>
      <c r="L5" s="212">
        <v>150</v>
      </c>
      <c r="M5" s="212">
        <v>1</v>
      </c>
      <c r="N5" s="212">
        <v>10006</v>
      </c>
      <c r="O5" s="212">
        <v>5</v>
      </c>
      <c r="P5" s="212">
        <v>3</v>
      </c>
      <c r="Q5" s="212">
        <v>1</v>
      </c>
      <c r="S5" s="212" t="str">
        <f t="shared" si="0"/>
        <v>&lt;Plant ID="80003" Name="梨树" Achieve="0" Icon="" AB="" Prefab="" Price="20" Period="15" GainExp="15" GainAward="10006" GainValue="150" InteractionExp="1" InteractionAward="10006" InteractionValue="5" LockLevel="3" Rarity="1" /&gt;</v>
      </c>
    </row>
    <row r="6" spans="1:30">
      <c r="A6" s="212">
        <v>80004</v>
      </c>
      <c r="B6" s="212" t="s">
        <v>2629</v>
      </c>
      <c r="C6" s="212" t="s">
        <v>2630</v>
      </c>
      <c r="D6" s="216">
        <v>0</v>
      </c>
      <c r="H6" s="212">
        <v>20</v>
      </c>
      <c r="I6" s="212">
        <v>18</v>
      </c>
      <c r="J6" s="212">
        <v>18</v>
      </c>
      <c r="K6" s="212">
        <v>10006</v>
      </c>
      <c r="L6" s="212">
        <v>180</v>
      </c>
      <c r="M6" s="212">
        <v>1</v>
      </c>
      <c r="N6" s="212">
        <v>10006</v>
      </c>
      <c r="O6" s="212">
        <v>10</v>
      </c>
      <c r="P6" s="212">
        <v>4</v>
      </c>
      <c r="Q6" s="212">
        <v>1</v>
      </c>
      <c r="S6" s="212" t="str">
        <f t="shared" si="0"/>
        <v>&lt;Plant ID="80004" Name="西瓜" Achieve="0" Icon="" AB="" Prefab="" Price="20" Period="18" GainExp="18" GainAward="10006" GainValue="180" InteractionExp="1" InteractionAward="10006" InteractionValue="10" LockLevel="4" Rarity="1" /&gt;</v>
      </c>
    </row>
    <row r="7" spans="1:30">
      <c r="A7" s="212">
        <v>80005</v>
      </c>
      <c r="B7" s="212" t="s">
        <v>2631</v>
      </c>
      <c r="C7" s="212" t="s">
        <v>2632</v>
      </c>
      <c r="D7" s="216">
        <v>0</v>
      </c>
      <c r="H7" s="212">
        <v>30</v>
      </c>
      <c r="I7" s="212">
        <v>24</v>
      </c>
      <c r="J7" s="212">
        <v>24</v>
      </c>
      <c r="K7" s="212">
        <v>10006</v>
      </c>
      <c r="L7" s="212">
        <v>200</v>
      </c>
      <c r="M7" s="212">
        <v>2</v>
      </c>
      <c r="N7" s="212">
        <v>10006</v>
      </c>
      <c r="O7" s="212">
        <v>10</v>
      </c>
      <c r="P7" s="212">
        <v>5</v>
      </c>
      <c r="Q7" s="212">
        <v>1</v>
      </c>
      <c r="S7" s="212" t="str">
        <f t="shared" si="0"/>
        <v>&lt;Plant ID="80005" Name="榴莲" Achieve="0" Icon="" AB="" Prefab="" Price="30" Period="24" GainExp="24" GainAward="10006" GainValue="200" InteractionExp="2" InteractionAward="10006" InteractionValue="10" LockLevel="5" Rarity="1" /&gt;</v>
      </c>
    </row>
    <row r="8" spans="1:30">
      <c r="A8" s="212">
        <v>80006</v>
      </c>
      <c r="B8" s="212" t="s">
        <v>2633</v>
      </c>
      <c r="C8" s="212" t="s">
        <v>2634</v>
      </c>
      <c r="D8" s="216">
        <v>0</v>
      </c>
      <c r="H8" s="212">
        <v>30</v>
      </c>
      <c r="I8" s="212">
        <v>26</v>
      </c>
      <c r="J8" s="212">
        <v>30</v>
      </c>
      <c r="K8" s="212">
        <v>10006</v>
      </c>
      <c r="L8" s="212">
        <v>250</v>
      </c>
      <c r="M8" s="212">
        <v>2</v>
      </c>
      <c r="N8" s="212">
        <v>10006</v>
      </c>
      <c r="O8" s="212">
        <v>10</v>
      </c>
      <c r="P8" s="212">
        <v>7</v>
      </c>
      <c r="Q8" s="212">
        <v>2</v>
      </c>
      <c r="S8" s="212" t="str">
        <f t="shared" si="0"/>
        <v>&lt;Plant ID="80006" Name="椰子" Achieve="0" Icon="" AB="" Prefab="" Price="30" Period="26" GainExp="30" GainAward="10006" GainValue="250" InteractionExp="2" InteractionAward="10006" InteractionValue="10" LockLevel="7" Rarity="2" /&gt;</v>
      </c>
    </row>
    <row r="9" spans="1:30">
      <c r="A9" s="212">
        <v>80007</v>
      </c>
      <c r="B9" s="212" t="s">
        <v>2635</v>
      </c>
      <c r="C9" s="212" t="s">
        <v>2636</v>
      </c>
      <c r="D9" s="218">
        <v>1</v>
      </c>
      <c r="H9" s="212">
        <v>40</v>
      </c>
      <c r="I9" s="212">
        <v>24</v>
      </c>
      <c r="J9" s="212">
        <v>40</v>
      </c>
      <c r="K9" s="212">
        <v>10006</v>
      </c>
      <c r="L9" s="212">
        <v>300</v>
      </c>
      <c r="M9" s="212">
        <v>3</v>
      </c>
      <c r="N9" s="212">
        <v>10006</v>
      </c>
      <c r="O9" s="212">
        <v>15</v>
      </c>
      <c r="P9" s="212">
        <v>8</v>
      </c>
      <c r="Q9" s="212">
        <v>3</v>
      </c>
      <c r="S9" s="212" t="str">
        <f t="shared" si="0"/>
        <v>&lt;Plant ID="80007" Name="菠萝" Achieve="1" Icon="" AB="" Prefab="" Price="40" Period="24" GainExp="40" GainAward="10006" GainValue="300" InteractionExp="3" InteractionAward="10006" InteractionValue="15" LockLevel="8" Rarity="3" /&gt;</v>
      </c>
    </row>
    <row r="15" spans="1:30">
      <c r="D15" s="219"/>
      <c r="E15" s="220"/>
      <c r="F15" s="220"/>
      <c r="G15" s="220"/>
    </row>
    <row r="16" spans="1:30">
      <c r="D16" s="221"/>
      <c r="E16" s="220"/>
      <c r="F16" s="220"/>
      <c r="G16" s="220"/>
    </row>
    <row r="17" spans="4:7">
      <c r="D17" s="221"/>
      <c r="E17" s="220"/>
      <c r="F17" s="220"/>
      <c r="G17" s="220"/>
    </row>
    <row r="18" spans="4:7">
      <c r="D18" s="221"/>
      <c r="E18" s="220"/>
      <c r="F18" s="220"/>
      <c r="G18" s="220"/>
    </row>
    <row r="19" spans="4:7">
      <c r="D19" s="221"/>
      <c r="E19" s="220"/>
      <c r="F19" s="220"/>
      <c r="G19" s="220"/>
    </row>
    <row r="20" spans="4:7">
      <c r="D20" s="221"/>
      <c r="E20" s="220"/>
      <c r="F20" s="220"/>
      <c r="G20" s="220"/>
    </row>
    <row r="21" spans="4:7">
      <c r="D21" s="221"/>
      <c r="E21" s="220"/>
      <c r="F21" s="220"/>
      <c r="G21" s="220"/>
    </row>
    <row r="22" spans="4:7">
      <c r="D22" s="221"/>
      <c r="E22" s="220"/>
      <c r="F22" s="220"/>
      <c r="G22" s="220"/>
    </row>
    <row r="23" spans="4:7">
      <c r="D23" s="221"/>
      <c r="E23" s="220"/>
      <c r="F23" s="220"/>
      <c r="G23" s="220"/>
    </row>
    <row r="24" spans="4:7">
      <c r="D24" s="221"/>
      <c r="E24" s="220"/>
      <c r="F24" s="220"/>
      <c r="G24" s="220"/>
    </row>
  </sheetData>
  <phoneticPr fontId="16" type="noConversion"/>
  <conditionalFormatting sqref="AA1">
    <cfRule type="cellIs" dxfId="82" priority="7" operator="equal">
      <formula>"否"</formula>
    </cfRule>
  </conditionalFormatting>
  <dataValidations disablePrompts="1" count="1">
    <dataValidation type="list" allowBlank="1" showInputMessage="1" showErrorMessage="1" sqref="D1:D1048576">
      <formula1>"0,1"</formula1>
    </dataValidation>
  </dataValidations>
  <hyperlinks>
    <hyperlink ref="C7" r:id="rId1" display="http://dict.cn/durian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1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2020-09-24T01:36:02Z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