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lobal" sheetId="1" state="visible" r:id="rId2"/>
    <sheet name="World" sheetId="2" state="visible" r:id="rId3"/>
    <sheet name="Europe" sheetId="3" state="visible" r:id="rId4"/>
    <sheet name="Catalonia" sheetId="4" state="visible" r:id="rId5"/>
  </sheets>
  <definedNames>
    <definedName function="false" hidden="false" localSheetId="0" name="employment_factors_new_res_elec" vbProcedure="false">Global!$C$6:$C$13</definedName>
    <definedName function="false" hidden="false" localSheetId="0" name="employment_factors_new_res_heat" vbProcedure="false">Global!$C$17:$C$19</definedName>
    <definedName function="false" hidden="false" localSheetId="0" name="employment_factors_o_m_res_elec" vbProcedure="false">Global!$D$6:$D$13</definedName>
    <definedName function="false" hidden="false" localSheetId="0" name="employment_factors_o_m_res_heat" vbProcedure="false">Global!$D$17:$D$19</definedName>
    <definedName function="false" hidden="false" localSheetId="0" name="employment_factor_biofuels" vbProcedure="false">Global!$C$21</definedName>
    <definedName function="false" hidden="false" localSheetId="0" name="employment_factor_fuel_supply_solids_bioe" vbProcedure="false">Global!$E$8</definedName>
    <definedName function="false" hidden="false" localSheetId="0" name="eol_rr_minerals_alt_techn_res_vs_total_economy" vbProcedure="false">Global!$C$23</definedName>
    <definedName function="false" hidden="false" localSheetId="0" name="gch4_coal" vbProcedure="false">Global!$C$37</definedName>
    <definedName function="false" hidden="false" localSheetId="0" name="gch4_conv_gas" vbProcedure="false">Global!$C$35</definedName>
    <definedName function="false" hidden="false" localSheetId="0" name="gch4_ctl" vbProcedure="false">Global!$C$39</definedName>
    <definedName function="false" hidden="false" localSheetId="0" name="gch4_gtl" vbProcedure="false">Global!$C$40</definedName>
    <definedName function="false" hidden="false" localSheetId="0" name="gch4_oil" vbProcedure="false">Global!$C$38</definedName>
    <definedName function="false" hidden="false" localSheetId="0" name="gch4_unconventional_gas" vbProcedure="false">Global!$C$36</definedName>
    <definedName function="false" hidden="false" localSheetId="0" name="gco2_coal" vbProcedure="false">Global!$C$29</definedName>
    <definedName function="false" hidden="false" localSheetId="0" name="gco2_conventional_gas" vbProcedure="false">Global!$C$30</definedName>
    <definedName function="false" hidden="false" localSheetId="0" name="gco2_conventional_oil" vbProcedure="false">Global!$C$31</definedName>
    <definedName function="false" hidden="false" localSheetId="0" name="gco2_ctl" vbProcedure="false">Global!$C$27</definedName>
    <definedName function="false" hidden="false" localSheetId="0" name="gco2_gtl" vbProcedure="false">Global!$C$28</definedName>
    <definedName function="false" hidden="false" localSheetId="0" name="gco2_shale_oil" vbProcedure="false">Global!$C$34</definedName>
    <definedName function="false" hidden="false" localSheetId="0" name="gco2_unconventional_gas" vbProcedure="false">Global!$C$32</definedName>
    <definedName function="false" hidden="false" localSheetId="0" name="gco2_unconventional_oil" vbProcedure="false">Global!$C$33</definedName>
    <definedName function="false" hidden="false" localSheetId="0" name="maximum_recycling_rate_minerals" vbProcedure="false">Global!$C$24</definedName>
    <definedName function="false" hidden="false" localSheetId="0" name="ratio_total_vs_direct_jobs_res_elec" vbProcedure="false">Global!$B$6:$B$13</definedName>
    <definedName function="false" hidden="false" localSheetId="0" name="ratio_total_vs_direct_jobs_res_heat" vbProcedure="false">Global!$B$17:$B$19</definedName>
    <definedName function="false" hidden="false" localSheetId="1" name="accessible_runnoff_water" vbProcedure="false">World!$C$27</definedName>
    <definedName function="false" hidden="false" localSheetId="1" name="afforestation" vbProcedure="false">World!$C$19:$X$19</definedName>
    <definedName function="false" hidden="false" localSheetId="1" name="co2_luc" vbProcedure="false">World!$C$16</definedName>
    <definedName function="false" hidden="false" localSheetId="1" name="cumulative_emissions_to_1995" vbProcedure="false">World!$C$21</definedName>
    <definedName function="false" hidden="false" localSheetId="1" name="daily_working_hours" vbProcedure="false">World!$C$23</definedName>
    <definedName function="false" hidden="false" localSheetId="1" name="damage_function_parameter_a" vbProcedure="false">World!$C$32</definedName>
    <definedName function="false" hidden="false" localSheetId="1" name="damage_function_parameter_b" vbProcedure="false">World!$C$33</definedName>
    <definedName function="false" hidden="false" localSheetId="1" name="global_arable_land" vbProcedure="false">World!$C$9</definedName>
    <definedName function="false" hidden="false" localSheetId="1" name="historic_population" vbProcedure="false">World!$C$2:$X$2</definedName>
    <definedName function="false" hidden="false" localSheetId="1" name="initial_population" vbProcedure="false">World!$C$2</definedName>
    <definedName function="false" hidden="false" localSheetId="1" name="input_population" vbProcedure="false">World!$C$4:$H$4</definedName>
    <definedName function="false" hidden="false" localSheetId="1" name="people_relying_on_traditional_biomass" vbProcedure="false">World!$C$7</definedName>
    <definedName function="false" hidden="false" localSheetId="1" name="renewable_water_resources" vbProcedure="false">World!$C$26</definedName>
    <definedName function="false" hidden="false" localSheetId="1" name="time_afforestation" vbProcedure="false">World!$C$18:$X$18</definedName>
    <definedName function="false" hidden="false" localSheetId="1" name="time_historic_population" vbProcedure="false">World!$C$1:$X$1</definedName>
    <definedName function="false" hidden="false" localSheetId="1" name="time_index_projection" vbProcedure="false">World!$C$3:$H$3</definedName>
    <definedName function="false" hidden="false" localSheetId="1" name="tped_acceptable_standard_living" vbProcedure="false">World!$C$13</definedName>
    <definedName function="false" hidden="false" localSheetId="1" name="tpefpc_threshold_high_development" vbProcedure="false">World!$C$12</definedName>
    <definedName function="false" hidden="false" localSheetId="1" name="urban_surface_2008" vbProcedure="false">World!$C$10</definedName>
    <definedName function="false" hidden="false" localSheetId="2" name="accessible_runnoff_water" vbProcedure="false">Europe!$C$22</definedName>
    <definedName function="false" hidden="false" localSheetId="2" name="afforestation" vbProcedure="false">Europe!$C$14:$X$14</definedName>
    <definedName function="false" hidden="false" localSheetId="2" name="cumulative_emissions_to_1995" vbProcedure="false">Europe!$C$16</definedName>
    <definedName function="false" hidden="false" localSheetId="2" name="daily_working_hours" vbProcedure="false">Europe!$C$18</definedName>
    <definedName function="false" hidden="false" localSheetId="2" name="damage_function_parameter_a" vbProcedure="false">Europe!$O$9</definedName>
    <definedName function="false" hidden="false" localSheetId="2" name="damage_function_parameter_b" vbProcedure="false">Europe!$O$10</definedName>
    <definedName function="false" hidden="false" localSheetId="2" name="global_arable_land" vbProcedure="false">Europe!$C$9</definedName>
    <definedName function="false" hidden="false" localSheetId="2" name="historic_population" vbProcedure="false">Europe!$C$2:$X$2</definedName>
    <definedName function="false" hidden="false" localSheetId="2" name="initial_population" vbProcedure="false">Europe!$C$2</definedName>
    <definedName function="false" hidden="false" localSheetId="2" name="input_population" vbProcedure="false">Europe!$C$4:$H$4</definedName>
    <definedName function="false" hidden="false" localSheetId="2" name="people_relying_on_traditional_biomass" vbProcedure="false">Europe!$C$7</definedName>
    <definedName function="false" hidden="false" localSheetId="2" name="renewable_water_resources" vbProcedure="false">Europe!$C$21</definedName>
    <definedName function="false" hidden="false" localSheetId="2" name="time_afforestation" vbProcedure="false">Europe!$C$13:$X$13</definedName>
    <definedName function="false" hidden="false" localSheetId="2" name="time_historic_population" vbProcedure="false">Europe!$C$1:$X$1</definedName>
    <definedName function="false" hidden="false" localSheetId="2" name="time_index_projection" vbProcedure="false">Europe!$C$3:$H$3</definedName>
    <definedName function="false" hidden="false" localSheetId="2" name="urban_surface_2008" vbProcedure="false">Europe!$C$10</definedName>
    <definedName function="false" hidden="false" localSheetId="3" name="accessible_runnoff_water" vbProcedure="false">Catalonia!$C$22</definedName>
    <definedName function="false" hidden="false" localSheetId="3" name="afforestation" vbProcedure="false">Catalonia!$C$14:$X$14</definedName>
    <definedName function="false" hidden="false" localSheetId="3" name="cumulative_emissions_to_1995" vbProcedure="false">Catalonia!$C$16</definedName>
    <definedName function="false" hidden="false" localSheetId="3" name="daily_working_hours" vbProcedure="false">Catalonia!$C$18</definedName>
    <definedName function="false" hidden="false" localSheetId="3" name="damage_function_parameter_a" vbProcedure="false">Catalonia!$O$9</definedName>
    <definedName function="false" hidden="false" localSheetId="3" name="damage_function_parameter_b" vbProcedure="false">Catalonia!$O$10</definedName>
    <definedName function="false" hidden="false" localSheetId="3" name="global_arable_land" vbProcedure="false">Catalonia!$C$9</definedName>
    <definedName function="false" hidden="false" localSheetId="3" name="historic_population" vbProcedure="false">Catalonia!$C$2:$X$2</definedName>
    <definedName function="false" hidden="false" localSheetId="3" name="initial_population" vbProcedure="false">Catalonia!$C$2</definedName>
    <definedName function="false" hidden="false" localSheetId="3" name="input_population" vbProcedure="false">Catalonia!$C$4:$H$4</definedName>
    <definedName function="false" hidden="false" localSheetId="3" name="people_relying_on_traditional_biomass" vbProcedure="false">Catalonia!$C$7</definedName>
    <definedName function="false" hidden="false" localSheetId="3" name="renewable_water_resources" vbProcedure="false">Catalonia!$C$21</definedName>
    <definedName function="false" hidden="false" localSheetId="3" name="time_afforestation" vbProcedure="false">Catalonia!$C$13:$X$13</definedName>
    <definedName function="false" hidden="false" localSheetId="3" name="time_historic_population" vbProcedure="false">Catalonia!$C$1:$X$1</definedName>
    <definedName function="false" hidden="false" localSheetId="3" name="time_index_projection" vbProcedure="false">Catalonia!$C$3:$H$3</definedName>
    <definedName function="false" hidden="false" localSheetId="3" name="urban_surface_2008" vbProcedure="false">Catalonia!$C$10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(2013)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(2013)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Statistical Review of World Energy (2013)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
Same as for conventional gas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Brandt and Farrell (2007)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</t>
        </r>
      </text>
    </comment>
    <comment ref="A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Howarth (2015) Fig. 2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derived from MEDEAS results for direct jobs and taking IRENA 2017 as a reference for the total jobs (direct+indirect)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discrepancia con datos de IRENA, quizás por incluir datos comercial+no-comercial en MEDEAS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 data available in IRENA (2017)</t>
        </r>
      </text>
    </comment>
    <comment ref="B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discrepancia con datos de IRENA, quizás por incluir datos comercial+no-comercial en MEDEAS</t>
        </r>
      </text>
    </commen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Energy [G]eneration 2015, Greenpeace
and REN21 (2017)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Construction+installation+manufacturing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Hydro large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direct+indirect jobs. Derived from ÏRENA 2017</t>
        </r>
      </text>
    </comment>
    <comment ref="C2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scenario 1 from (Ragnarsdóttir et al., 2012)</t>
        </r>
      </text>
    </comment>
    <comment ref="D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hydro large</t>
        </r>
      </text>
    </comment>
    <comment ref="E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Greenpeace Energy [R]evolution 2015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FAOSTAT).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(Wackernagel et al., 2002; WWF, 2008; Young, 1999).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Arto et al., (2016)</t>
        </r>
      </text>
    </comment>
    <comment ref="A1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(Goldemberg, 2011; Rao et al, 2014, WBGU,2003)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Approximation: cte at 2010 level from 1990 to 2100.</t>
        </r>
      </text>
    </comment>
    <comment ref="A1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Nilsson &amp; Schopfhauser (1995)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 Data from CDIAC and World Resources Institute
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0"/>
            <charset val="1"/>
          </rPr>
          <t xml:space="preserve">Accessible runoff UN (2003)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a: cuando el daño equivalente al nivel del ppm es del 50%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b: cuanto más pequeño es b más bruscamente se alcanza el 100% de damage</t>
        </r>
      </text>
    </comment>
    <comment ref="C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  <comment ref="C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Nilsson &amp; Schopfhauser (1995)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http://unesdoc.unesco.org/images/0018/001819/181993e.pdf 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0"/>
            <charset val="1"/>
          </rPr>
          <t xml:space="preserve">Accessible runoff UN (2003)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not found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EM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IdB: World Bank
</t>
        </r>
      </text>
    </comment>
    <comment ref="A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(WEO, 2010)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Nilsson &amp; Schopfhauser (1995)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Reference: 
AQUASTAT
"Total internal renewable water resources (IRWR)"</t>
        </r>
      </text>
    </comment>
    <comment ref="A2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AQUASTAT and UNESCO (2009)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not found</t>
        </r>
      </text>
    </comment>
  </commentList>
</comments>
</file>

<file path=xl/sharedStrings.xml><?xml version="1.0" encoding="utf-8"?>
<sst xmlns="http://schemas.openxmlformats.org/spreadsheetml/2006/main" count="151" uniqueCount="86">
  <si>
    <t xml:space="preserve">Jobs</t>
  </si>
  <si>
    <t xml:space="preserve">ratio total vs direct jobs</t>
  </si>
  <si>
    <t xml:space="preserve">Employment factors RES (direct jobs)</t>
  </si>
  <si>
    <t xml:space="preserve">Type</t>
  </si>
  <si>
    <t xml:space="preserve">C+I+M</t>
  </si>
  <si>
    <t xml:space="preserve">O&amp;M</t>
  </si>
  <si>
    <t xml:space="preserve">Fuel supply</t>
  </si>
  <si>
    <t xml:space="preserve">Dmnl</t>
  </si>
  <si>
    <t xml:space="preserve">job year/MW</t>
  </si>
  <si>
    <t xml:space="preserve">jobs/EJ</t>
  </si>
  <si>
    <t xml:space="preserve">Hydro</t>
  </si>
  <si>
    <t xml:space="preserve">Geothermal</t>
  </si>
  <si>
    <t xml:space="preserve">Solid bioenergy for electricity</t>
  </si>
  <si>
    <t xml:space="preserve">Oceanic</t>
  </si>
  <si>
    <t xml:space="preserve">Wind onshore</t>
  </si>
  <si>
    <t xml:space="preserve">Wind offshore</t>
  </si>
  <si>
    <t xml:space="preserve">Solar PV</t>
  </si>
  <si>
    <t xml:space="preserve">CSP</t>
  </si>
  <si>
    <t xml:space="preserve">Nuclear</t>
  </si>
  <si>
    <t xml:space="preserve">-</t>
  </si>
  <si>
    <t xml:space="preserve">solar for heat</t>
  </si>
  <si>
    <t xml:space="preserve">geothermal for heat</t>
  </si>
  <si>
    <t xml:space="preserve">Solid bioenergy for heat</t>
  </si>
  <si>
    <t xml:space="preserve">jobs/EJ of final fuel</t>
  </si>
  <si>
    <t xml:space="preserve">EOL-RR minerals alt techn RES vs. total economy</t>
  </si>
  <si>
    <t xml:space="preserve">Max recycling rates minerals</t>
  </si>
  <si>
    <t xml:space="preserve">Emissions and climate parameters</t>
  </si>
  <si>
    <t xml:space="preserve">GtCO2 per Mtoe CTL</t>
  </si>
  <si>
    <t xml:space="preserve">gCO2/MJ</t>
  </si>
  <si>
    <t xml:space="preserve">GtCO2 per Mtoe GTL</t>
  </si>
  <si>
    <t xml:space="preserve">GtCO2 per Mtoe coal</t>
  </si>
  <si>
    <t xml:space="preserve">GTCO2 per Mtoe conv gas</t>
  </si>
  <si>
    <t xml:space="preserve">GTCO2 per Mtoe conv oil</t>
  </si>
  <si>
    <t xml:space="preserve">GtCO2 per Mtoe unconv gas</t>
  </si>
  <si>
    <t xml:space="preserve">GtCO2 per Mtoe unconv oil</t>
  </si>
  <si>
    <t xml:space="preserve">GtCO2 per Mtoe shale oil</t>
  </si>
  <si>
    <t xml:space="preserve">gCH4/MJ conventional gas</t>
  </si>
  <si>
    <t xml:space="preserve">gCH4/MJ</t>
  </si>
  <si>
    <t xml:space="preserve">gCH4/MJ unconventional gas</t>
  </si>
  <si>
    <t xml:space="preserve">gCH4/MJ coal</t>
  </si>
  <si>
    <t xml:space="preserve">gCH4/MJ oil</t>
  </si>
  <si>
    <t xml:space="preserve">gCH4/MJ CTL</t>
  </si>
  <si>
    <t xml:space="preserve">gCH4/MJ GTL</t>
  </si>
  <si>
    <t xml:space="preserve">Historic pop</t>
  </si>
  <si>
    <t xml:space="preserve">people</t>
  </si>
  <si>
    <t xml:space="preserve">Population projection</t>
  </si>
  <si>
    <t xml:space="preserve">Based on SSP2</t>
  </si>
  <si>
    <t xml:space="preserve">Mpleople</t>
  </si>
  <si>
    <t xml:space="preserve">BioEnergy</t>
  </si>
  <si>
    <t xml:space="preserve">People relying trad biomass ref</t>
  </si>
  <si>
    <t xml:space="preserve">Land use</t>
  </si>
  <si>
    <t xml:space="preserve">Global arable land</t>
  </si>
  <si>
    <t xml:space="preserve">MHa</t>
  </si>
  <si>
    <t xml:space="preserve">urban surface 2008</t>
  </si>
  <si>
    <t xml:space="preserve">Others</t>
  </si>
  <si>
    <t xml:space="preserve">TPEFpc threshold high development</t>
  </si>
  <si>
    <t xml:space="preserve">GJ/people</t>
  </si>
  <si>
    <t xml:space="preserve">TPED acceptable standard living</t>
  </si>
  <si>
    <t xml:space="preserve">Other GHG emissions</t>
  </si>
  <si>
    <t xml:space="preserve">Land use change emissions GtCO2</t>
  </si>
  <si>
    <t xml:space="preserve">GtCO2</t>
  </si>
  <si>
    <t xml:space="preserve">this is assummed to be constant during the whole simulation period</t>
  </si>
  <si>
    <t xml:space="preserve">Afforestation program</t>
  </si>
  <si>
    <t xml:space="preserve">MtC/yr</t>
  </si>
  <si>
    <t xml:space="preserve">Cumulative emissions 1751-1995</t>
  </si>
  <si>
    <t xml:space="preserve">GtC</t>
  </si>
  <si>
    <t xml:space="preserve">Working hours per day</t>
  </si>
  <si>
    <t xml:space="preserve">hours</t>
  </si>
  <si>
    <t xml:space="preserve">Water</t>
  </si>
  <si>
    <t xml:space="preserve">Renewable water resources</t>
  </si>
  <si>
    <t xml:space="preserve">km3</t>
  </si>
  <si>
    <t xml:space="preserve">AR water</t>
  </si>
  <si>
    <t xml:space="preserve">Equation</t>
  </si>
  <si>
    <t xml:space="preserve">1-1/(1+EXP((CLIMATE VARIABLE-a logistic)/b logistic))</t>
  </si>
  <si>
    <t xml:space="preserve">Damage function</t>
  </si>
  <si>
    <t xml:space="preserve">Climate variable</t>
  </si>
  <si>
    <t xml:space="preserve">Logistic equation</t>
  </si>
  <si>
    <t xml:space="preserve">Concentrations</t>
  </si>
  <si>
    <t xml:space="preserve">Temp. Change</t>
  </si>
  <si>
    <t xml:space="preserve">a logistic</t>
  </si>
  <si>
    <t xml:space="preserve">b logistic</t>
  </si>
  <si>
    <t xml:space="preserve">in Europe, urban surface 2015 is defined in the Land tab</t>
  </si>
  <si>
    <t xml:space="preserve">in Europe, TPEFpc threshold high developmen is defined in the Result comparison tab</t>
  </si>
  <si>
    <t xml:space="preserve">in Europe, TPEDpc acceptable standard living is defined in the Results comparison tab</t>
  </si>
  <si>
    <t xml:space="preserve">in Europe, Past trends CO2 LUCF (here called Land use change emissions GtCO2) is defined in the Constants tab, and is not a projection</t>
  </si>
  <si>
    <t xml:space="preserve">Total cumulative emissions GtC is noy well estimated in the model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</si>
</sst>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000"/>
    <numFmt numFmtId="166" formatCode="0.0"/>
    <numFmt numFmtId="167" formatCode="0.00000"/>
    <numFmt numFmtId="168" formatCode="0"/>
    <numFmt numFmtId="169" formatCode="0.0000"/>
    <numFmt numFmtId="170" formatCode="0.0%"/>
    <numFmt numFmtId="171" formatCode="0.00E+00"/>
    <numFmt numFmtId="172" formatCode="#,##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B4C7E7"/>
        <bgColor rgb="FFCCCCFF"/>
      </patternFill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4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7" activeCellId="0" sqref="H17"/>
    </sheetView>
  </sheetViews>
  <sheetFormatPr defaultColWidth="11.43359375" defaultRowHeight="15" zeroHeight="false" outlineLevelRow="0" outlineLevelCol="0"/>
  <cols>
    <col collapsed="false" customWidth="true" hidden="false" outlineLevel="0" max="1" min="1" style="0" width="44.71"/>
    <col collapsed="false" customWidth="true" hidden="false" outlineLevel="0" max="5" min="2" style="0" width="14.7"/>
  </cols>
  <sheetData>
    <row r="2" customFormat="false" ht="15" hidden="false" customHeight="false" outlineLevel="0" collapsed="false">
      <c r="B2" s="1" t="s">
        <v>0</v>
      </c>
      <c r="C2" s="1"/>
      <c r="D2" s="1"/>
      <c r="E2" s="1"/>
    </row>
    <row r="3" customFormat="false" ht="15" hidden="false" customHeight="true" outlineLevel="0" collapsed="false">
      <c r="B3" s="2" t="s">
        <v>1</v>
      </c>
      <c r="C3" s="3" t="s">
        <v>2</v>
      </c>
      <c r="D3" s="3"/>
      <c r="E3" s="3"/>
    </row>
    <row r="4" customFormat="false" ht="15" hidden="false" customHeight="false" outlineLevel="0" collapsed="false">
      <c r="A4" s="3" t="s">
        <v>3</v>
      </c>
      <c r="B4" s="2"/>
      <c r="C4" s="3" t="s">
        <v>4</v>
      </c>
      <c r="D4" s="3" t="s">
        <v>5</v>
      </c>
      <c r="E4" s="3" t="s">
        <v>6</v>
      </c>
    </row>
    <row r="5" customFormat="false" ht="15" hidden="false" customHeight="false" outlineLevel="0" collapsed="false">
      <c r="A5" s="3"/>
      <c r="B5" s="3" t="s">
        <v>7</v>
      </c>
      <c r="C5" s="3" t="s">
        <v>8</v>
      </c>
      <c r="D5" s="3" t="str">
        <f aca="false">+C5</f>
        <v>job year/MW</v>
      </c>
      <c r="E5" s="3" t="s">
        <v>9</v>
      </c>
    </row>
    <row r="6" customFormat="false" ht="15" hidden="false" customHeight="false" outlineLevel="0" collapsed="false">
      <c r="A6" s="4" t="s">
        <v>10</v>
      </c>
      <c r="B6" s="5" t="n">
        <v>2.6</v>
      </c>
      <c r="C6" s="6" t="n">
        <v>10.9</v>
      </c>
      <c r="D6" s="6" t="n">
        <v>0.2</v>
      </c>
      <c r="E6" s="7"/>
    </row>
    <row r="7" customFormat="false" ht="15" hidden="false" customHeight="false" outlineLevel="0" collapsed="false">
      <c r="A7" s="8" t="s">
        <v>11</v>
      </c>
      <c r="B7" s="7" t="n">
        <v>1.9</v>
      </c>
      <c r="C7" s="6" t="n">
        <v>16.6</v>
      </c>
      <c r="D7" s="6" t="n">
        <v>0.4</v>
      </c>
      <c r="E7" s="7"/>
    </row>
    <row r="8" customFormat="false" ht="15" hidden="false" customHeight="false" outlineLevel="0" collapsed="false">
      <c r="A8" s="8" t="s">
        <v>12</v>
      </c>
      <c r="B8" s="9" t="n">
        <v>1</v>
      </c>
      <c r="C8" s="6" t="n">
        <v>16.9</v>
      </c>
      <c r="D8" s="6" t="n">
        <v>1.5</v>
      </c>
      <c r="E8" s="6" t="n">
        <v>0.029</v>
      </c>
    </row>
    <row r="9" customFormat="false" ht="15" hidden="false" customHeight="false" outlineLevel="0" collapsed="false">
      <c r="A9" s="8" t="s">
        <v>13</v>
      </c>
      <c r="B9" s="9" t="n">
        <v>1</v>
      </c>
      <c r="C9" s="6" t="n">
        <v>20.4</v>
      </c>
      <c r="D9" s="6" t="n">
        <v>0.6</v>
      </c>
      <c r="E9" s="7"/>
    </row>
    <row r="10" customFormat="false" ht="15" hidden="false" customHeight="false" outlineLevel="0" collapsed="false">
      <c r="A10" s="8" t="s">
        <v>14</v>
      </c>
      <c r="B10" s="7" t="n">
        <v>1.25</v>
      </c>
      <c r="C10" s="6" t="n">
        <v>7.9</v>
      </c>
      <c r="D10" s="6" t="n">
        <v>0.3</v>
      </c>
      <c r="E10" s="7"/>
    </row>
    <row r="11" customFormat="false" ht="15" hidden="false" customHeight="false" outlineLevel="0" collapsed="false">
      <c r="A11" s="8" t="s">
        <v>15</v>
      </c>
      <c r="B11" s="7" t="n">
        <v>1.25</v>
      </c>
      <c r="C11" s="6" t="n">
        <v>23.6</v>
      </c>
      <c r="D11" s="6" t="n">
        <v>0.2</v>
      </c>
      <c r="E11" s="7"/>
    </row>
    <row r="12" customFormat="false" ht="15" hidden="false" customHeight="false" outlineLevel="0" collapsed="false">
      <c r="A12" s="8" t="s">
        <v>16</v>
      </c>
      <c r="B12" s="7" t="n">
        <v>1.5</v>
      </c>
      <c r="C12" s="6" t="n">
        <v>19.7</v>
      </c>
      <c r="D12" s="6" t="n">
        <v>0.7</v>
      </c>
      <c r="E12" s="7"/>
    </row>
    <row r="13" customFormat="false" ht="15" hidden="false" customHeight="false" outlineLevel="0" collapsed="false">
      <c r="A13" s="8" t="s">
        <v>17</v>
      </c>
      <c r="B13" s="7" t="n">
        <v>1.7</v>
      </c>
      <c r="C13" s="6" t="n">
        <v>9.3</v>
      </c>
      <c r="D13" s="6" t="n">
        <v>0.6</v>
      </c>
      <c r="E13" s="7"/>
    </row>
    <row r="14" customFormat="false" ht="15" hidden="false" customHeight="false" outlineLevel="0" collapsed="false">
      <c r="A14" s="10"/>
    </row>
    <row r="15" customFormat="false" ht="15" hidden="false" customHeight="false" outlineLevel="0" collapsed="false">
      <c r="A15" s="11" t="s">
        <v>18</v>
      </c>
      <c r="B15" s="7" t="s">
        <v>19</v>
      </c>
      <c r="C15" s="6" t="s">
        <v>19</v>
      </c>
      <c r="D15" s="6" t="s">
        <v>19</v>
      </c>
      <c r="E15" s="7" t="s">
        <v>19</v>
      </c>
    </row>
    <row r="16" customFormat="false" ht="15" hidden="false" customHeight="false" outlineLevel="0" collapsed="false">
      <c r="A16" s="12"/>
    </row>
    <row r="17" customFormat="false" ht="15" hidden="false" customHeight="false" outlineLevel="0" collapsed="false">
      <c r="A17" s="13" t="s">
        <v>20</v>
      </c>
      <c r="B17" s="14" t="n">
        <v>1</v>
      </c>
      <c r="C17" s="6" t="n">
        <v>8.4</v>
      </c>
      <c r="D17" s="6" t="n">
        <v>0</v>
      </c>
      <c r="E17" s="15"/>
    </row>
    <row r="18" customFormat="false" ht="15" hidden="false" customHeight="false" outlineLevel="0" collapsed="false">
      <c r="A18" s="16" t="s">
        <v>21</v>
      </c>
      <c r="B18" s="14" t="n">
        <v>1.9</v>
      </c>
      <c r="C18" s="6" t="n">
        <v>6.9</v>
      </c>
      <c r="D18" s="6" t="n">
        <v>0</v>
      </c>
      <c r="E18" s="15"/>
    </row>
    <row r="19" customFormat="false" ht="15" hidden="false" customHeight="false" outlineLevel="0" collapsed="false">
      <c r="A19" s="16" t="s">
        <v>22</v>
      </c>
      <c r="B19" s="17" t="n">
        <v>1</v>
      </c>
      <c r="C19" s="6" t="n">
        <v>16.9</v>
      </c>
      <c r="D19" s="6" t="n">
        <v>1.5</v>
      </c>
      <c r="E19" s="18"/>
    </row>
    <row r="20" customFormat="false" ht="15" hidden="false" customHeight="false" outlineLevel="0" collapsed="false">
      <c r="C20" s="19" t="s">
        <v>23</v>
      </c>
      <c r="D20" s="19"/>
      <c r="E20" s="20"/>
    </row>
    <row r="21" customFormat="false" ht="15" hidden="false" customHeight="false" outlineLevel="0" collapsed="false">
      <c r="C21" s="21" t="n">
        <v>740231.859167024</v>
      </c>
      <c r="D21" s="21"/>
      <c r="E21" s="22"/>
    </row>
    <row r="22" customFormat="false" ht="15" hidden="false" customHeight="false" outlineLevel="0" collapsed="false">
      <c r="D22" s="23"/>
      <c r="E22" s="24"/>
    </row>
    <row r="23" customFormat="false" ht="15" hidden="false" customHeight="false" outlineLevel="0" collapsed="false">
      <c r="A23" s="16" t="s">
        <v>24</v>
      </c>
      <c r="B23" s="7" t="s">
        <v>7</v>
      </c>
      <c r="C23" s="25" t="n">
        <f aca="false">1/3</f>
        <v>0.333333333333333</v>
      </c>
    </row>
    <row r="24" customFormat="false" ht="15" hidden="false" customHeight="false" outlineLevel="0" collapsed="false">
      <c r="A24" s="16" t="s">
        <v>25</v>
      </c>
      <c r="B24" s="7" t="s">
        <v>7</v>
      </c>
      <c r="C24" s="25" t="n">
        <v>0.95</v>
      </c>
    </row>
    <row r="26" customFormat="false" ht="15" hidden="false" customHeight="false" outlineLevel="0" collapsed="false">
      <c r="A26" s="26" t="s">
        <v>26</v>
      </c>
      <c r="B26" s="26"/>
      <c r="C26" s="26"/>
    </row>
    <row r="27" customFormat="false" ht="15" hidden="false" customHeight="false" outlineLevel="0" collapsed="false">
      <c r="A27" s="8" t="s">
        <v>27</v>
      </c>
      <c r="B27" s="27" t="s">
        <v>28</v>
      </c>
      <c r="C27" s="28" t="n">
        <v>165.2</v>
      </c>
    </row>
    <row r="28" customFormat="false" ht="15" hidden="false" customHeight="false" outlineLevel="0" collapsed="false">
      <c r="A28" s="8" t="s">
        <v>29</v>
      </c>
      <c r="B28" s="27" t="s">
        <v>28</v>
      </c>
      <c r="C28" s="28" t="n">
        <v>103.3</v>
      </c>
    </row>
    <row r="29" customFormat="false" ht="15" hidden="false" customHeight="false" outlineLevel="0" collapsed="false">
      <c r="A29" s="8" t="s">
        <v>30</v>
      </c>
      <c r="B29" s="27" t="s">
        <v>28</v>
      </c>
      <c r="C29" s="28" t="n">
        <v>94.6</v>
      </c>
    </row>
    <row r="30" customFormat="false" ht="15" hidden="false" customHeight="false" outlineLevel="0" collapsed="false">
      <c r="A30" s="8" t="s">
        <v>31</v>
      </c>
      <c r="B30" s="27" t="s">
        <v>28</v>
      </c>
      <c r="C30" s="28" t="n">
        <v>56.1</v>
      </c>
    </row>
    <row r="31" customFormat="false" ht="15" hidden="false" customHeight="false" outlineLevel="0" collapsed="false">
      <c r="A31" s="8" t="s">
        <v>32</v>
      </c>
      <c r="B31" s="27" t="s">
        <v>28</v>
      </c>
      <c r="C31" s="28" t="n">
        <v>73.3</v>
      </c>
    </row>
    <row r="32" customFormat="false" ht="15" hidden="false" customHeight="false" outlineLevel="0" collapsed="false">
      <c r="A32" s="8" t="s">
        <v>33</v>
      </c>
      <c r="B32" s="27" t="s">
        <v>28</v>
      </c>
      <c r="C32" s="29" t="n">
        <v>56.1</v>
      </c>
    </row>
    <row r="33" customFormat="false" ht="15" hidden="false" customHeight="false" outlineLevel="0" collapsed="false">
      <c r="A33" s="8" t="s">
        <v>34</v>
      </c>
      <c r="B33" s="27" t="s">
        <v>28</v>
      </c>
      <c r="C33" s="28" t="n">
        <v>91.4</v>
      </c>
    </row>
    <row r="34" customFormat="false" ht="15" hidden="false" customHeight="false" outlineLevel="0" collapsed="false">
      <c r="A34" s="8" t="s">
        <v>35</v>
      </c>
      <c r="B34" s="27" t="s">
        <v>28</v>
      </c>
      <c r="C34" s="28" t="n">
        <v>146.1</v>
      </c>
    </row>
    <row r="35" customFormat="false" ht="15" hidden="false" customHeight="false" outlineLevel="0" collapsed="false">
      <c r="A35" s="8" t="s">
        <v>36</v>
      </c>
      <c r="B35" s="27" t="s">
        <v>37</v>
      </c>
      <c r="C35" s="27" t="n">
        <v>0.78</v>
      </c>
    </row>
    <row r="36" customFormat="false" ht="15" hidden="false" customHeight="false" outlineLevel="0" collapsed="false">
      <c r="A36" s="8" t="s">
        <v>38</v>
      </c>
      <c r="B36" s="27" t="s">
        <v>37</v>
      </c>
      <c r="C36" s="30" t="n">
        <v>2.48</v>
      </c>
    </row>
    <row r="37" customFormat="false" ht="15" hidden="false" customHeight="false" outlineLevel="0" collapsed="false">
      <c r="A37" s="8" t="s">
        <v>39</v>
      </c>
      <c r="B37" s="27" t="s">
        <v>37</v>
      </c>
      <c r="C37" s="31" t="n">
        <v>0.094</v>
      </c>
    </row>
    <row r="38" customFormat="false" ht="15" hidden="false" customHeight="false" outlineLevel="0" collapsed="false">
      <c r="A38" s="8" t="s">
        <v>40</v>
      </c>
      <c r="B38" s="27" t="s">
        <v>37</v>
      </c>
      <c r="C38" s="31" t="n">
        <v>0.094</v>
      </c>
    </row>
    <row r="39" customFormat="false" ht="15" hidden="false" customHeight="false" outlineLevel="0" collapsed="false">
      <c r="A39" s="8" t="s">
        <v>41</v>
      </c>
      <c r="B39" s="27" t="s">
        <v>37</v>
      </c>
      <c r="C39" s="28" t="n">
        <v>0.094</v>
      </c>
    </row>
    <row r="40" customFormat="false" ht="15" hidden="false" customHeight="false" outlineLevel="0" collapsed="false">
      <c r="A40" s="32" t="s">
        <v>42</v>
      </c>
      <c r="B40" s="33" t="s">
        <v>37</v>
      </c>
      <c r="C40" s="34" t="n">
        <v>0.094</v>
      </c>
    </row>
    <row r="41" customFormat="false" ht="15" hidden="false" customHeight="false" outlineLevel="0" collapsed="false">
      <c r="A41" s="35"/>
      <c r="B41" s="36"/>
      <c r="C41" s="35"/>
    </row>
  </sheetData>
  <mergeCells count="6">
    <mergeCell ref="B2:E2"/>
    <mergeCell ref="B3:B4"/>
    <mergeCell ref="C3:E3"/>
    <mergeCell ref="C20:D20"/>
    <mergeCell ref="C21:D21"/>
    <mergeCell ref="A26:C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1:DI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44.71"/>
    <col collapsed="false" customWidth="true" hidden="false" outlineLevel="0" max="24" min="2" style="0" width="14.7"/>
    <col collapsed="false" customWidth="true" hidden="false" outlineLevel="0" max="113" min="25" style="0" width="5.57"/>
  </cols>
  <sheetData>
    <row r="1" customFormat="false" ht="15" hidden="false" customHeight="false" outlineLevel="0" collapsed="false">
      <c r="C1" s="7" t="n">
        <v>1995</v>
      </c>
      <c r="D1" s="7" t="n">
        <v>1996</v>
      </c>
      <c r="E1" s="7" t="n">
        <v>1997</v>
      </c>
      <c r="F1" s="7" t="n">
        <v>1998</v>
      </c>
      <c r="G1" s="7" t="n">
        <v>1999</v>
      </c>
      <c r="H1" s="7" t="n">
        <v>2000</v>
      </c>
      <c r="I1" s="7" t="n">
        <v>2001</v>
      </c>
      <c r="J1" s="7" t="n">
        <v>2002</v>
      </c>
      <c r="K1" s="7" t="n">
        <v>2003</v>
      </c>
      <c r="L1" s="7" t="n">
        <v>2004</v>
      </c>
      <c r="M1" s="7" t="n">
        <v>2005</v>
      </c>
      <c r="N1" s="7" t="n">
        <v>2006</v>
      </c>
      <c r="O1" s="7" t="n">
        <v>2007</v>
      </c>
      <c r="P1" s="7" t="n">
        <v>2008</v>
      </c>
      <c r="Q1" s="7" t="n">
        <v>2009</v>
      </c>
      <c r="R1" s="7" t="n">
        <v>2010</v>
      </c>
      <c r="S1" s="7" t="n">
        <v>2011</v>
      </c>
      <c r="T1" s="7" t="n">
        <v>2012</v>
      </c>
      <c r="U1" s="7" t="n">
        <v>2013</v>
      </c>
      <c r="V1" s="7" t="n">
        <v>2014</v>
      </c>
      <c r="W1" s="7" t="n">
        <v>2015</v>
      </c>
      <c r="X1" s="7" t="n">
        <v>2016</v>
      </c>
    </row>
    <row r="2" customFormat="false" ht="15" hidden="false" customHeight="false" outlineLevel="0" collapsed="false">
      <c r="A2" s="37" t="s">
        <v>43</v>
      </c>
      <c r="B2" s="38" t="s">
        <v>44</v>
      </c>
      <c r="C2" s="39" t="n">
        <v>5709757338</v>
      </c>
      <c r="D2" s="39" t="n">
        <v>5792568347</v>
      </c>
      <c r="E2" s="39" t="n">
        <v>5875398158</v>
      </c>
      <c r="F2" s="39" t="n">
        <v>5957237460</v>
      </c>
      <c r="G2" s="39" t="n">
        <v>6038067278</v>
      </c>
      <c r="H2" s="39" t="n">
        <v>6118075293</v>
      </c>
      <c r="I2" s="39" t="n">
        <v>6197638117</v>
      </c>
      <c r="J2" s="39" t="n">
        <v>6276824417.88287</v>
      </c>
      <c r="K2" s="39" t="n">
        <v>6356259573.89893</v>
      </c>
      <c r="L2" s="39" t="n">
        <v>6436346997.99137</v>
      </c>
      <c r="M2" s="39" t="n">
        <v>6517020798.24397</v>
      </c>
      <c r="N2" s="39" t="n">
        <v>6598421257.48499</v>
      </c>
      <c r="O2" s="39" t="n">
        <v>6680423046.99093</v>
      </c>
      <c r="P2" s="39" t="n">
        <v>6763745673.29553</v>
      </c>
      <c r="Q2" s="39" t="n">
        <v>6847214549.1102</v>
      </c>
      <c r="R2" s="39" t="n">
        <v>6930656699.36223</v>
      </c>
      <c r="S2" s="39" t="n">
        <v>7012843635.35782</v>
      </c>
      <c r="T2" s="40" t="n">
        <v>7097400665.07723</v>
      </c>
      <c r="U2" s="40" t="n">
        <v>7182860114.61008</v>
      </c>
      <c r="V2" s="40" t="n">
        <v>7268986175.73916</v>
      </c>
      <c r="W2" s="40" t="n">
        <v>7355220411.68203</v>
      </c>
      <c r="X2" s="7" t="n">
        <v>7442135578</v>
      </c>
    </row>
    <row r="3" customFormat="false" ht="15" hidden="false" customHeight="false" outlineLevel="0" collapsed="false">
      <c r="A3" s="12" t="s">
        <v>45</v>
      </c>
      <c r="B3" s="12"/>
      <c r="C3" s="41" t="n">
        <v>2010</v>
      </c>
      <c r="D3" s="41" t="n">
        <f aca="false">10+C3</f>
        <v>2020</v>
      </c>
      <c r="E3" s="41" t="n">
        <f aca="false">10+D3</f>
        <v>2030</v>
      </c>
      <c r="F3" s="41" t="n">
        <f aca="false">10+E3</f>
        <v>2040</v>
      </c>
      <c r="G3" s="41" t="n">
        <f aca="false">10+F3</f>
        <v>2050</v>
      </c>
      <c r="H3" s="41" t="n">
        <f aca="false">10+G3</f>
        <v>2060</v>
      </c>
      <c r="N3" s="42"/>
      <c r="O3" s="42"/>
      <c r="P3" s="42"/>
      <c r="Q3" s="42"/>
      <c r="R3" s="42"/>
      <c r="S3" s="42"/>
      <c r="T3" s="43"/>
      <c r="U3" s="43"/>
      <c r="V3" s="43"/>
      <c r="W3" s="43"/>
      <c r="X3" s="22"/>
    </row>
    <row r="4" customFormat="false" ht="15" hidden="false" customHeight="false" outlineLevel="0" collapsed="false">
      <c r="A4" s="37" t="s">
        <v>46</v>
      </c>
      <c r="B4" s="44" t="s">
        <v>47</v>
      </c>
      <c r="C4" s="45" t="n">
        <v>6867.39</v>
      </c>
      <c r="D4" s="45" t="n">
        <v>7611.25</v>
      </c>
      <c r="E4" s="45" t="n">
        <v>8261.99</v>
      </c>
      <c r="F4" s="45" t="n">
        <v>8787.12</v>
      </c>
      <c r="G4" s="45" t="n">
        <v>9169.11</v>
      </c>
      <c r="H4" s="45" t="n">
        <v>9384.7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3"/>
      <c r="U4" s="43"/>
      <c r="V4" s="43"/>
      <c r="W4" s="43"/>
      <c r="X4" s="22"/>
    </row>
    <row r="6" customFormat="false" ht="15" hidden="false" customHeight="false" outlineLevel="0" collapsed="false">
      <c r="A6" s="46" t="s">
        <v>48</v>
      </c>
      <c r="B6" s="47"/>
      <c r="C6" s="1"/>
      <c r="D6" s="48"/>
    </row>
    <row r="7" customFormat="false" ht="15" hidden="false" customHeight="false" outlineLevel="0" collapsed="false">
      <c r="A7" s="8" t="s">
        <v>49</v>
      </c>
      <c r="B7" s="28" t="s">
        <v>44</v>
      </c>
      <c r="C7" s="28" t="n">
        <v>2500000000</v>
      </c>
      <c r="D7" s="22"/>
      <c r="E7" s="10"/>
      <c r="F7" s="24"/>
      <c r="G7" s="49"/>
      <c r="H7" s="22"/>
    </row>
    <row r="8" customFormat="false" ht="15" hidden="false" customHeight="false" outlineLevel="0" collapsed="false">
      <c r="A8" s="46" t="s">
        <v>50</v>
      </c>
      <c r="B8" s="47"/>
      <c r="C8" s="1"/>
      <c r="D8" s="22"/>
      <c r="E8" s="10"/>
      <c r="F8" s="24"/>
      <c r="G8" s="49"/>
      <c r="H8" s="22"/>
    </row>
    <row r="9" customFormat="false" ht="15" hidden="false" customHeight="false" outlineLevel="0" collapsed="false">
      <c r="A9" s="8" t="s">
        <v>51</v>
      </c>
      <c r="B9" s="28" t="s">
        <v>52</v>
      </c>
      <c r="C9" s="28" t="n">
        <v>1526</v>
      </c>
      <c r="D9" s="22"/>
      <c r="E9" s="10"/>
      <c r="F9" s="24"/>
      <c r="G9" s="49"/>
      <c r="H9" s="22"/>
    </row>
    <row r="10" customFormat="false" ht="15" hidden="false" customHeight="false" outlineLevel="0" collapsed="false">
      <c r="A10" s="50" t="s">
        <v>53</v>
      </c>
      <c r="B10" s="28" t="s">
        <v>52</v>
      </c>
      <c r="C10" s="28" t="n">
        <v>300</v>
      </c>
      <c r="D10" s="48"/>
      <c r="E10" s="10"/>
      <c r="F10" s="24"/>
      <c r="G10" s="49"/>
    </row>
    <row r="11" customFormat="false" ht="15" hidden="false" customHeight="false" outlineLevel="0" collapsed="false">
      <c r="A11" s="46" t="s">
        <v>54</v>
      </c>
      <c r="B11" s="47"/>
      <c r="C11" s="1"/>
      <c r="D11" s="22"/>
      <c r="E11" s="10"/>
      <c r="F11" s="24"/>
      <c r="G11" s="49"/>
    </row>
    <row r="12" customFormat="false" ht="15" hidden="false" customHeight="false" outlineLevel="0" collapsed="false">
      <c r="A12" s="50" t="s">
        <v>55</v>
      </c>
      <c r="B12" s="28" t="s">
        <v>56</v>
      </c>
      <c r="C12" s="28" t="n">
        <v>106</v>
      </c>
      <c r="E12" s="10"/>
      <c r="F12" s="24"/>
      <c r="G12" s="49"/>
      <c r="AN12" s="51"/>
    </row>
    <row r="13" customFormat="false" ht="15" hidden="false" customHeight="false" outlineLevel="0" collapsed="false">
      <c r="A13" s="52" t="s">
        <v>57</v>
      </c>
      <c r="B13" s="34" t="s">
        <v>56</v>
      </c>
      <c r="C13" s="34" t="n">
        <v>40</v>
      </c>
      <c r="D13" s="48"/>
      <c r="E13" s="24"/>
      <c r="F13" s="24"/>
      <c r="G13" s="24"/>
    </row>
    <row r="14" s="56" customFormat="true" ht="15" hidden="false" customHeight="false" outlineLevel="0" collapsed="false">
      <c r="A14" s="53"/>
      <c r="B14" s="54"/>
      <c r="C14" s="55"/>
    </row>
    <row r="15" customFormat="false" ht="15" hidden="false" customHeight="false" outlineLevel="0" collapsed="false">
      <c r="A15" s="57" t="s">
        <v>58</v>
      </c>
      <c r="B15" s="57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</row>
    <row r="16" customFormat="false" ht="15" hidden="false" customHeight="false" outlineLevel="0" collapsed="false">
      <c r="A16" s="50" t="s">
        <v>59</v>
      </c>
      <c r="B16" s="7" t="s">
        <v>60</v>
      </c>
      <c r="C16" s="28" t="n">
        <v>3.3</v>
      </c>
      <c r="D16" s="58" t="s">
        <v>61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</row>
    <row r="17" customFormat="false" ht="15" hidden="false" customHeight="false" outlineLevel="0" collapsed="false">
      <c r="A17" s="22"/>
      <c r="B17" s="22"/>
      <c r="C17" s="59"/>
    </row>
    <row r="18" customFormat="false" ht="15" hidden="false" customHeight="false" outlineLevel="0" collapsed="false">
      <c r="A18" s="60" t="s">
        <v>62</v>
      </c>
      <c r="B18" s="61"/>
      <c r="C18" s="28" t="n">
        <v>1980</v>
      </c>
      <c r="D18" s="28" t="n">
        <v>2020</v>
      </c>
      <c r="E18" s="28" t="n">
        <f aca="false">D18+5</f>
        <v>2025</v>
      </c>
      <c r="F18" s="28" t="n">
        <f aca="false">E18+5</f>
        <v>2030</v>
      </c>
      <c r="G18" s="28" t="n">
        <f aca="false">F18+5</f>
        <v>2035</v>
      </c>
      <c r="H18" s="28" t="n">
        <f aca="false">G18+5</f>
        <v>2040</v>
      </c>
      <c r="I18" s="28" t="n">
        <f aca="false">H18+5</f>
        <v>2045</v>
      </c>
      <c r="J18" s="28" t="n">
        <f aca="false">I18+5</f>
        <v>2050</v>
      </c>
      <c r="K18" s="28" t="n">
        <f aca="false">J18+5</f>
        <v>2055</v>
      </c>
      <c r="L18" s="28" t="n">
        <f aca="false">K18+5</f>
        <v>2060</v>
      </c>
      <c r="M18" s="28" t="n">
        <f aca="false">L18+5</f>
        <v>2065</v>
      </c>
      <c r="N18" s="28" t="n">
        <f aca="false">M18+5</f>
        <v>2070</v>
      </c>
      <c r="O18" s="28" t="n">
        <f aca="false">N18+5</f>
        <v>2075</v>
      </c>
      <c r="P18" s="28" t="n">
        <f aca="false">O18+5</f>
        <v>2080</v>
      </c>
      <c r="Q18" s="28" t="n">
        <f aca="false">P18+5</f>
        <v>2085</v>
      </c>
      <c r="R18" s="28" t="n">
        <f aca="false">Q18+5</f>
        <v>2090</v>
      </c>
      <c r="S18" s="28" t="n">
        <f aca="false">R18+5</f>
        <v>2095</v>
      </c>
      <c r="T18" s="28" t="n">
        <f aca="false">S18+5</f>
        <v>2100</v>
      </c>
      <c r="U18" s="28" t="n">
        <f aca="false">T18+5</f>
        <v>2105</v>
      </c>
      <c r="V18" s="28" t="n">
        <f aca="false">U18+5</f>
        <v>2110</v>
      </c>
      <c r="W18" s="28" t="n">
        <f aca="false">V18+5</f>
        <v>2115</v>
      </c>
      <c r="X18" s="28" t="n">
        <f aca="false">W18+5</f>
        <v>2120</v>
      </c>
    </row>
    <row r="19" customFormat="false" ht="15" hidden="false" customHeight="false" outlineLevel="0" collapsed="false">
      <c r="A19" s="8" t="s">
        <v>62</v>
      </c>
      <c r="B19" s="62" t="s">
        <v>63</v>
      </c>
      <c r="C19" s="63" t="n">
        <v>0</v>
      </c>
      <c r="D19" s="63" t="n">
        <v>0</v>
      </c>
      <c r="E19" s="63" t="n">
        <v>138.272704132833</v>
      </c>
      <c r="F19" s="63" t="n">
        <v>299.560442744754</v>
      </c>
      <c r="G19" s="63" t="n">
        <v>452.935342363082</v>
      </c>
      <c r="H19" s="63" t="n">
        <v>597.879856252112</v>
      </c>
      <c r="I19" s="63" t="n">
        <v>733.876437694766</v>
      </c>
      <c r="J19" s="63" t="n">
        <v>860.407539960928</v>
      </c>
      <c r="K19" s="63" t="n">
        <v>976.955616324209</v>
      </c>
      <c r="L19" s="63" t="n">
        <v>1083.00312006753</v>
      </c>
      <c r="M19" s="63" t="n">
        <v>1178.03250445891</v>
      </c>
      <c r="N19" s="63" t="n">
        <v>1261.52622277383</v>
      </c>
      <c r="O19" s="63" t="n">
        <v>1332.96672829334</v>
      </c>
      <c r="P19" s="63" t="n">
        <v>1391.83647428174</v>
      </c>
      <c r="Q19" s="63" t="n">
        <v>1437.61791402195</v>
      </c>
      <c r="R19" s="63" t="n">
        <v>1469.79350078944</v>
      </c>
      <c r="S19" s="63" t="n">
        <v>1487.8456878541</v>
      </c>
      <c r="T19" s="63" t="n">
        <v>1491.25692849699</v>
      </c>
      <c r="U19" s="63" t="n">
        <v>1479.50967598613</v>
      </c>
      <c r="V19" s="63" t="n">
        <v>1452.08638360258</v>
      </c>
      <c r="W19" s="63" t="n">
        <v>1408.46950461809</v>
      </c>
      <c r="X19" s="28" t="n">
        <v>1348.14149231184</v>
      </c>
    </row>
    <row r="20" customFormat="false" ht="15" hidden="false" customHeight="false" outlineLevel="0" collapsed="false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="24" customFormat="true" ht="15" hidden="false" customHeight="false" outlineLevel="0" collapsed="false">
      <c r="A21" s="37" t="s">
        <v>64</v>
      </c>
      <c r="B21" s="64" t="s">
        <v>65</v>
      </c>
      <c r="C21" s="44" t="n">
        <v>378.66</v>
      </c>
    </row>
    <row r="22" s="24" customFormat="true" ht="15" hidden="false" customHeight="false" outlineLevel="0" collapsed="false"/>
    <row r="23" s="24" customFormat="true" ht="15" hidden="false" customHeight="false" outlineLevel="0" collapsed="false">
      <c r="A23" s="8" t="s">
        <v>66</v>
      </c>
      <c r="B23" s="28" t="s">
        <v>67</v>
      </c>
      <c r="C23" s="65" t="n">
        <v>8</v>
      </c>
    </row>
    <row r="24" s="24" customFormat="true" ht="15" hidden="false" customHeight="false" outlineLevel="0" collapsed="false"/>
    <row r="25" s="24" customFormat="true" ht="15" hidden="false" customHeight="false" outlineLevel="0" collapsed="false">
      <c r="A25" s="1" t="s">
        <v>68</v>
      </c>
      <c r="B25" s="1"/>
      <c r="C25" s="1"/>
    </row>
    <row r="26" s="24" customFormat="true" ht="15" hidden="false" customHeight="false" outlineLevel="0" collapsed="false">
      <c r="A26" s="8" t="s">
        <v>69</v>
      </c>
      <c r="B26" s="63" t="s">
        <v>70</v>
      </c>
      <c r="C26" s="28" t="n">
        <v>43659</v>
      </c>
    </row>
    <row r="27" customFormat="false" ht="15" hidden="false" customHeight="false" outlineLevel="0" collapsed="false">
      <c r="A27" s="8" t="s">
        <v>71</v>
      </c>
      <c r="B27" s="63" t="s">
        <v>70</v>
      </c>
      <c r="C27" s="28" t="n">
        <v>7091</v>
      </c>
    </row>
    <row r="28" customFormat="false" ht="15" hidden="false" customHeight="false" outlineLevel="0" collapsed="false">
      <c r="A28" s="66"/>
    </row>
    <row r="29" customFormat="false" ht="15" hidden="false" customHeight="false" outlineLevel="0" collapsed="false">
      <c r="A29" s="0" t="s">
        <v>72</v>
      </c>
      <c r="B29" s="0" t="s">
        <v>73</v>
      </c>
    </row>
    <row r="30" customFormat="false" ht="15" hidden="false" customHeight="false" outlineLevel="0" collapsed="false">
      <c r="A30" s="1" t="s">
        <v>74</v>
      </c>
      <c r="B30" s="1"/>
      <c r="C30" s="67" t="s">
        <v>75</v>
      </c>
      <c r="D30" s="67"/>
      <c r="E30" s="24"/>
      <c r="F30" s="24"/>
      <c r="G30" s="24"/>
      <c r="H30" s="24"/>
    </row>
    <row r="31" customFormat="false" ht="15" hidden="false" customHeight="false" outlineLevel="0" collapsed="false">
      <c r="A31" s="8" t="s">
        <v>76</v>
      </c>
      <c r="B31" s="7"/>
      <c r="C31" s="68" t="s">
        <v>77</v>
      </c>
      <c r="D31" s="68" t="s">
        <v>78</v>
      </c>
      <c r="E31" s="24"/>
      <c r="F31" s="24"/>
      <c r="G31" s="24"/>
      <c r="H31" s="24"/>
    </row>
    <row r="32" customFormat="false" ht="15" hidden="false" customHeight="false" outlineLevel="0" collapsed="false">
      <c r="A32" s="8" t="s">
        <v>79</v>
      </c>
      <c r="B32" s="7" t="s">
        <v>7</v>
      </c>
      <c r="C32" s="28" t="n">
        <v>750</v>
      </c>
      <c r="D32" s="7"/>
      <c r="E32" s="24"/>
      <c r="F32" s="24"/>
      <c r="G32" s="24"/>
      <c r="H32" s="24"/>
    </row>
    <row r="33" customFormat="false" ht="15" hidden="false" customHeight="false" outlineLevel="0" collapsed="false">
      <c r="A33" s="8" t="s">
        <v>80</v>
      </c>
      <c r="B33" s="7" t="s">
        <v>7</v>
      </c>
      <c r="C33" s="63" t="n">
        <v>50</v>
      </c>
      <c r="D33" s="7"/>
    </row>
    <row r="35" customFormat="false" ht="15" hidden="false" customHeight="false" outlineLevel="0" collapsed="false">
      <c r="A35" s="10"/>
      <c r="B35" s="24"/>
      <c r="C35" s="24"/>
      <c r="D35" s="24"/>
    </row>
    <row r="36" customFormat="false" ht="30" hidden="false" customHeight="false" outlineLevel="0" collapsed="false">
      <c r="A36" s="69" t="s">
        <v>81</v>
      </c>
      <c r="B36" s="10"/>
      <c r="C36" s="10"/>
      <c r="D36" s="10"/>
    </row>
    <row r="37" customFormat="false" ht="15" hidden="false" customHeight="false" outlineLevel="0" collapsed="false">
      <c r="A37" s="58" t="s">
        <v>82</v>
      </c>
      <c r="B37" s="24"/>
      <c r="C37" s="24"/>
      <c r="D37" s="24"/>
    </row>
    <row r="38" customFormat="false" ht="15" hidden="false" customHeight="false" outlineLevel="0" collapsed="false">
      <c r="A38" s="70" t="s">
        <v>83</v>
      </c>
    </row>
    <row r="39" customFormat="false" ht="15" hidden="false" customHeight="false" outlineLevel="0" collapsed="false">
      <c r="A39" s="70" t="s">
        <v>84</v>
      </c>
    </row>
  </sheetData>
  <mergeCells count="4">
    <mergeCell ref="A15:B15"/>
    <mergeCell ref="A25:C25"/>
    <mergeCell ref="A30:B30"/>
    <mergeCell ref="C30:D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4" activeCellId="0" sqref="C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44.71"/>
    <col collapsed="false" customWidth="true" hidden="false" outlineLevel="0" max="24" min="2" style="0" width="14.7"/>
    <col collapsed="false" customWidth="true" hidden="false" outlineLevel="0" max="26" min="25" style="0" width="12.14"/>
    <col collapsed="false" customWidth="true" hidden="false" outlineLevel="0" max="28" min="28" style="0" width="13.01"/>
  </cols>
  <sheetData>
    <row r="1" customFormat="false" ht="15" hidden="false" customHeight="false" outlineLevel="0" collapsed="false">
      <c r="C1" s="28" t="n">
        <v>1995</v>
      </c>
      <c r="D1" s="28" t="n">
        <v>1996</v>
      </c>
      <c r="E1" s="28" t="n">
        <v>1997</v>
      </c>
      <c r="F1" s="28" t="n">
        <v>1998</v>
      </c>
      <c r="G1" s="28" t="n">
        <v>1999</v>
      </c>
      <c r="H1" s="28" t="n">
        <v>2000</v>
      </c>
      <c r="I1" s="28" t="n">
        <v>2001</v>
      </c>
      <c r="J1" s="28" t="n">
        <v>2002</v>
      </c>
      <c r="K1" s="28" t="n">
        <v>2003</v>
      </c>
      <c r="L1" s="28" t="n">
        <v>2004</v>
      </c>
      <c r="M1" s="28" t="n">
        <v>2005</v>
      </c>
      <c r="N1" s="28" t="n">
        <v>2006</v>
      </c>
      <c r="O1" s="28" t="n">
        <v>2007</v>
      </c>
      <c r="P1" s="28" t="n">
        <v>2008</v>
      </c>
      <c r="Q1" s="28" t="n">
        <v>2009</v>
      </c>
      <c r="R1" s="28" t="n">
        <v>2010</v>
      </c>
      <c r="S1" s="28" t="n">
        <v>2011</v>
      </c>
      <c r="T1" s="28" t="n">
        <v>2012</v>
      </c>
      <c r="U1" s="28" t="n">
        <v>2013</v>
      </c>
      <c r="V1" s="28" t="n">
        <v>2014</v>
      </c>
      <c r="W1" s="28" t="n">
        <v>2015</v>
      </c>
      <c r="X1" s="28" t="n">
        <v>2016</v>
      </c>
    </row>
    <row r="2" customFormat="false" ht="15" hidden="false" customHeight="false" outlineLevel="0" collapsed="false">
      <c r="A2" s="71" t="s">
        <v>43</v>
      </c>
      <c r="B2" s="44" t="s">
        <v>44</v>
      </c>
      <c r="C2" s="72" t="n">
        <v>484271345</v>
      </c>
      <c r="D2" s="72" t="n">
        <v>485000714</v>
      </c>
      <c r="E2" s="72" t="n">
        <v>485892088</v>
      </c>
      <c r="F2" s="72" t="n">
        <v>486565874</v>
      </c>
      <c r="G2" s="72" t="n">
        <v>487539363</v>
      </c>
      <c r="H2" s="72" t="n">
        <v>488178830</v>
      </c>
      <c r="I2" s="72" t="n">
        <v>489155666</v>
      </c>
      <c r="J2" s="72" t="n">
        <v>490390251</v>
      </c>
      <c r="K2" s="72" t="n">
        <v>492200115</v>
      </c>
      <c r="L2" s="72" t="n">
        <v>494162545</v>
      </c>
      <c r="M2" s="72" t="n">
        <v>496115011</v>
      </c>
      <c r="N2" s="72" t="n">
        <v>497973707</v>
      </c>
      <c r="O2" s="72" t="n">
        <v>499916649</v>
      </c>
      <c r="P2" s="72" t="n">
        <v>501808478</v>
      </c>
      <c r="Q2" s="72" t="n">
        <v>503317964</v>
      </c>
      <c r="R2" s="72" t="n">
        <v>504421131</v>
      </c>
      <c r="S2" s="72" t="n">
        <v>504012082</v>
      </c>
      <c r="T2" s="73" t="n">
        <v>505104334</v>
      </c>
      <c r="U2" s="73" t="n">
        <v>506592457</v>
      </c>
      <c r="V2" s="73" t="n">
        <v>508157247</v>
      </c>
      <c r="W2" s="73" t="n">
        <v>509703315</v>
      </c>
      <c r="X2" s="73" t="n">
        <v>511497415</v>
      </c>
    </row>
    <row r="3" customFormat="false" ht="15" hidden="false" customHeight="false" outlineLevel="0" collapsed="false">
      <c r="A3" s="12" t="s">
        <v>45</v>
      </c>
      <c r="B3" s="12"/>
      <c r="C3" s="41" t="n">
        <v>2010</v>
      </c>
      <c r="D3" s="41" t="n">
        <f aca="false">10+C3</f>
        <v>2020</v>
      </c>
      <c r="E3" s="41" t="n">
        <f aca="false">10+D3</f>
        <v>2030</v>
      </c>
      <c r="F3" s="41" t="n">
        <f aca="false">10+E3</f>
        <v>2040</v>
      </c>
      <c r="G3" s="41" t="n">
        <f aca="false">10+F3</f>
        <v>2050</v>
      </c>
      <c r="H3" s="41" t="n">
        <f aca="false">10+G3</f>
        <v>2060</v>
      </c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5"/>
      <c r="U3" s="75"/>
      <c r="V3" s="75"/>
      <c r="W3" s="75"/>
      <c r="X3" s="75"/>
    </row>
    <row r="4" customFormat="false" ht="15" hidden="false" customHeight="false" outlineLevel="0" collapsed="false">
      <c r="A4" s="37" t="s">
        <v>46</v>
      </c>
      <c r="B4" s="44" t="s">
        <v>47</v>
      </c>
      <c r="C4" s="45" t="n">
        <v>511.5</v>
      </c>
      <c r="D4" s="45" t="n">
        <v>519.424392918954</v>
      </c>
      <c r="E4" s="45" t="n">
        <v>534.440013253706</v>
      </c>
      <c r="F4" s="45" t="n">
        <v>545.22150656973</v>
      </c>
      <c r="G4" s="45" t="n">
        <v>551.866960751631</v>
      </c>
      <c r="H4" s="45" t="n">
        <v>553.370974982222</v>
      </c>
    </row>
    <row r="6" customFormat="false" ht="15" hidden="false" customHeight="false" outlineLevel="0" collapsed="false">
      <c r="A6" s="46" t="s">
        <v>48</v>
      </c>
      <c r="B6" s="47"/>
      <c r="C6" s="1"/>
      <c r="D6" s="48"/>
      <c r="M6" s="24"/>
      <c r="N6" s="24"/>
      <c r="O6" s="24"/>
      <c r="P6" s="24"/>
      <c r="Q6" s="24"/>
      <c r="R6" s="24"/>
    </row>
    <row r="7" customFormat="false" ht="15" hidden="false" customHeight="false" outlineLevel="0" collapsed="false">
      <c r="A7" s="8" t="s">
        <v>49</v>
      </c>
      <c r="B7" s="28" t="s">
        <v>44</v>
      </c>
      <c r="C7" s="28" t="n">
        <v>0</v>
      </c>
      <c r="D7" s="22"/>
      <c r="E7" s="10"/>
      <c r="F7" s="24"/>
      <c r="G7" s="49"/>
      <c r="H7" s="22"/>
      <c r="M7" s="76"/>
      <c r="N7" s="76"/>
      <c r="O7" s="77"/>
      <c r="P7" s="77"/>
      <c r="Q7" s="24"/>
      <c r="R7" s="24"/>
    </row>
    <row r="8" customFormat="false" ht="15" hidden="false" customHeight="false" outlineLevel="0" collapsed="false">
      <c r="A8" s="78"/>
      <c r="B8" s="79"/>
      <c r="C8" s="80"/>
      <c r="D8" s="22"/>
      <c r="E8" s="10"/>
      <c r="F8" s="24"/>
      <c r="G8" s="49"/>
      <c r="H8" s="22"/>
      <c r="M8" s="10"/>
      <c r="N8" s="24"/>
      <c r="O8" s="81"/>
      <c r="P8" s="81"/>
      <c r="Q8" s="24"/>
      <c r="R8" s="24"/>
    </row>
    <row r="9" customFormat="false" ht="15" hidden="false" customHeight="false" outlineLevel="0" collapsed="false">
      <c r="A9" s="10"/>
      <c r="B9" s="24"/>
      <c r="C9" s="24"/>
      <c r="D9" s="22"/>
      <c r="E9" s="10"/>
      <c r="F9" s="24"/>
      <c r="G9" s="49"/>
      <c r="H9" s="22"/>
      <c r="M9" s="10"/>
      <c r="N9" s="24"/>
      <c r="O9" s="24"/>
      <c r="P9" s="24"/>
      <c r="Q9" s="24"/>
      <c r="R9" s="24"/>
    </row>
    <row r="10" customFormat="false" ht="15" hidden="false" customHeight="false" outlineLevel="0" collapsed="false">
      <c r="A10" s="10"/>
      <c r="B10" s="24"/>
      <c r="C10" s="24"/>
      <c r="D10" s="48"/>
      <c r="E10" s="10"/>
      <c r="F10" s="24"/>
      <c r="G10" s="49"/>
      <c r="I10" s="66"/>
      <c r="M10" s="10"/>
      <c r="N10" s="24"/>
      <c r="O10" s="10"/>
      <c r="P10" s="24"/>
      <c r="Q10" s="24"/>
      <c r="R10" s="24"/>
    </row>
    <row r="11" customFormat="false" ht="15" hidden="false" customHeight="false" outlineLevel="0" collapsed="false">
      <c r="A11" s="78"/>
      <c r="B11" s="79"/>
      <c r="C11" s="80"/>
      <c r="D11" s="22"/>
      <c r="E11" s="10"/>
      <c r="F11" s="24"/>
      <c r="G11" s="49"/>
      <c r="K11" s="82"/>
    </row>
    <row r="12" customFormat="false" ht="15" hidden="false" customHeight="false" outlineLevel="0" collapsed="false">
      <c r="A12" s="22"/>
      <c r="B12" s="22"/>
      <c r="C12" s="59"/>
    </row>
    <row r="13" customFormat="false" ht="15" hidden="false" customHeight="false" outlineLevel="0" collapsed="false">
      <c r="A13" s="60" t="s">
        <v>62</v>
      </c>
      <c r="B13" s="61"/>
      <c r="C13" s="28" t="n">
        <v>1980</v>
      </c>
      <c r="D13" s="28" t="n">
        <v>2020</v>
      </c>
      <c r="E13" s="28" t="n">
        <f aca="false">D13+5</f>
        <v>2025</v>
      </c>
      <c r="F13" s="28" t="n">
        <f aca="false">E13+5</f>
        <v>2030</v>
      </c>
      <c r="G13" s="28" t="n">
        <f aca="false">F13+5</f>
        <v>2035</v>
      </c>
      <c r="H13" s="28" t="n">
        <f aca="false">G13+5</f>
        <v>2040</v>
      </c>
      <c r="I13" s="28" t="n">
        <f aca="false">H13+5</f>
        <v>2045</v>
      </c>
      <c r="J13" s="28" t="n">
        <f aca="false">I13+5</f>
        <v>2050</v>
      </c>
      <c r="K13" s="28" t="n">
        <f aca="false">J13+5</f>
        <v>2055</v>
      </c>
      <c r="L13" s="28" t="n">
        <f aca="false">K13+5</f>
        <v>2060</v>
      </c>
      <c r="M13" s="28" t="n">
        <f aca="false">L13+5</f>
        <v>2065</v>
      </c>
      <c r="N13" s="28" t="n">
        <f aca="false">M13+5</f>
        <v>2070</v>
      </c>
      <c r="O13" s="28" t="n">
        <f aca="false">N13+5</f>
        <v>2075</v>
      </c>
      <c r="P13" s="28" t="n">
        <f aca="false">O13+5</f>
        <v>2080</v>
      </c>
      <c r="Q13" s="28" t="n">
        <f aca="false">P13+5</f>
        <v>2085</v>
      </c>
      <c r="R13" s="28" t="n">
        <f aca="false">Q13+5</f>
        <v>2090</v>
      </c>
      <c r="S13" s="28" t="n">
        <f aca="false">R13+5</f>
        <v>2095</v>
      </c>
      <c r="T13" s="28" t="n">
        <f aca="false">S13+5</f>
        <v>2100</v>
      </c>
      <c r="U13" s="28" t="n">
        <f aca="false">T13+5</f>
        <v>2105</v>
      </c>
      <c r="V13" s="28" t="n">
        <f aca="false">U13+5</f>
        <v>2110</v>
      </c>
      <c r="W13" s="28" t="n">
        <f aca="false">V13+5</f>
        <v>2115</v>
      </c>
      <c r="X13" s="28" t="n">
        <f aca="false">W13+5</f>
        <v>2120</v>
      </c>
    </row>
    <row r="14" customFormat="false" ht="15" hidden="false" customHeight="false" outlineLevel="0" collapsed="false">
      <c r="A14" s="8" t="s">
        <v>62</v>
      </c>
      <c r="B14" s="62" t="s">
        <v>63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</row>
    <row r="15" customFormat="false" ht="15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="24" customFormat="true" ht="15" hidden="false" customHeight="false" outlineLevel="0" collapsed="false">
      <c r="A16" s="37" t="s">
        <v>64</v>
      </c>
      <c r="B16" s="64" t="s">
        <v>65</v>
      </c>
      <c r="C16" s="83" t="n">
        <v>0</v>
      </c>
      <c r="D16" s="58" t="s">
        <v>85</v>
      </c>
    </row>
    <row r="17" s="24" customFormat="true" ht="15" hidden="false" customHeight="false" outlineLevel="0" collapsed="false"/>
    <row r="18" s="24" customFormat="true" ht="15" hidden="false" customHeight="false" outlineLevel="0" collapsed="false">
      <c r="A18" s="8" t="s">
        <v>66</v>
      </c>
      <c r="B18" s="28" t="s">
        <v>67</v>
      </c>
      <c r="C18" s="65" t="n">
        <v>8</v>
      </c>
    </row>
    <row r="19" s="24" customFormat="true" ht="15" hidden="false" customHeight="false" outlineLevel="0" collapsed="false"/>
    <row r="20" s="24" customFormat="true" ht="15" hidden="false" customHeight="false" outlineLevel="0" collapsed="false">
      <c r="A20" s="1" t="s">
        <v>68</v>
      </c>
      <c r="B20" s="1"/>
      <c r="C20" s="1"/>
    </row>
    <row r="21" s="24" customFormat="true" ht="15" hidden="false" customHeight="false" outlineLevel="0" collapsed="false">
      <c r="A21" s="8" t="s">
        <v>69</v>
      </c>
      <c r="B21" s="63" t="s">
        <v>70</v>
      </c>
      <c r="C21" s="84" t="n">
        <v>1505</v>
      </c>
      <c r="D21" s="10"/>
    </row>
    <row r="22" s="24" customFormat="true" ht="15" hidden="false" customHeight="false" outlineLevel="0" collapsed="false">
      <c r="A22" s="8" t="s">
        <v>71</v>
      </c>
      <c r="B22" s="63" t="s">
        <v>70</v>
      </c>
      <c r="C22" s="84" t="n">
        <v>1130</v>
      </c>
    </row>
    <row r="23" customFormat="false" ht="15" hidden="false" customHeight="false" outlineLevel="0" collapsed="false">
      <c r="C23" s="82"/>
      <c r="K23" s="82"/>
    </row>
    <row r="24" customFormat="false" ht="15" hidden="false" customHeight="false" outlineLevel="0" collapsed="false">
      <c r="I24" s="82"/>
    </row>
  </sheetData>
  <mergeCells count="1">
    <mergeCell ref="A20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5959"/>
    <pageSetUpPr fitToPage="false"/>
  </sheetPr>
  <dimension ref="A1:X2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5" activeCellId="0" sqref="B3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44.71"/>
    <col collapsed="false" customWidth="true" hidden="false" outlineLevel="0" max="24" min="2" style="0" width="14.7"/>
    <col collapsed="false" customWidth="true" hidden="false" outlineLevel="0" max="26" min="25" style="0" width="12.14"/>
    <col collapsed="false" customWidth="true" hidden="false" outlineLevel="0" max="28" min="28" style="0" width="13.01"/>
  </cols>
  <sheetData>
    <row r="1" customFormat="false" ht="15" hidden="false" customHeight="false" outlineLevel="0" collapsed="false">
      <c r="C1" s="7" t="n">
        <v>1995</v>
      </c>
      <c r="D1" s="7" t="n">
        <v>1996</v>
      </c>
      <c r="E1" s="7" t="n">
        <v>1997</v>
      </c>
      <c r="F1" s="7" t="n">
        <v>1998</v>
      </c>
      <c r="G1" s="7" t="n">
        <v>1999</v>
      </c>
      <c r="H1" s="7" t="n">
        <v>2000</v>
      </c>
      <c r="I1" s="7" t="n">
        <v>2001</v>
      </c>
      <c r="J1" s="7" t="n">
        <v>2002</v>
      </c>
      <c r="K1" s="7" t="n">
        <v>2003</v>
      </c>
      <c r="L1" s="7" t="n">
        <v>2004</v>
      </c>
      <c r="M1" s="7" t="n">
        <v>2005</v>
      </c>
      <c r="N1" s="7" t="n">
        <v>2006</v>
      </c>
      <c r="O1" s="7" t="n">
        <v>2007</v>
      </c>
      <c r="P1" s="7" t="n">
        <v>2008</v>
      </c>
      <c r="Q1" s="7" t="n">
        <v>2009</v>
      </c>
      <c r="R1" s="7" t="n">
        <v>2010</v>
      </c>
      <c r="S1" s="7" t="n">
        <v>2011</v>
      </c>
      <c r="T1" s="7" t="n">
        <v>2012</v>
      </c>
      <c r="U1" s="7" t="n">
        <v>2013</v>
      </c>
      <c r="V1" s="7" t="n">
        <v>2014</v>
      </c>
      <c r="W1" s="7" t="n">
        <v>2015</v>
      </c>
      <c r="X1" s="7" t="n">
        <v>2016</v>
      </c>
    </row>
    <row r="2" customFormat="false" ht="15" hidden="false" customHeight="false" outlineLevel="0" collapsed="false">
      <c r="A2" s="37" t="s">
        <v>43</v>
      </c>
      <c r="B2" s="44" t="s">
        <v>44</v>
      </c>
      <c r="C2" s="39" t="n">
        <v>7948278</v>
      </c>
      <c r="D2" s="39" t="n">
        <v>7959017</v>
      </c>
      <c r="E2" s="39" t="n">
        <v>7968041</v>
      </c>
      <c r="F2" s="39" t="n">
        <v>7976789</v>
      </c>
      <c r="G2" s="39" t="n">
        <v>7992324</v>
      </c>
      <c r="H2" s="39" t="n">
        <v>8011566</v>
      </c>
      <c r="I2" s="39" t="n">
        <v>8042293</v>
      </c>
      <c r="J2" s="39" t="n">
        <v>8081957</v>
      </c>
      <c r="K2" s="39" t="n">
        <v>8121423</v>
      </c>
      <c r="L2" s="39" t="n">
        <v>8171966</v>
      </c>
      <c r="M2" s="39" t="n">
        <v>8227829</v>
      </c>
      <c r="N2" s="39" t="n">
        <v>8268641</v>
      </c>
      <c r="O2" s="39" t="n">
        <v>8295487</v>
      </c>
      <c r="P2" s="39" t="n">
        <v>8321496</v>
      </c>
      <c r="Q2" s="39" t="n">
        <v>8343323</v>
      </c>
      <c r="R2" s="39" t="n">
        <v>8363404</v>
      </c>
      <c r="S2" s="39" t="n">
        <v>8391643</v>
      </c>
      <c r="T2" s="40" t="n">
        <v>8429991</v>
      </c>
      <c r="U2" s="40" t="n">
        <v>8479375</v>
      </c>
      <c r="V2" s="85" t="n">
        <v>8541575</v>
      </c>
      <c r="W2" s="40" t="n">
        <v>8633169</v>
      </c>
      <c r="X2" s="43" t="n">
        <v>8731471</v>
      </c>
    </row>
    <row r="3" customFormat="false" ht="15" hidden="false" customHeight="false" outlineLevel="0" collapsed="false">
      <c r="A3" s="12" t="s">
        <v>45</v>
      </c>
      <c r="B3" s="12"/>
      <c r="C3" s="41" t="n">
        <v>2010</v>
      </c>
      <c r="D3" s="41" t="n">
        <f aca="false">10+C3</f>
        <v>2020</v>
      </c>
      <c r="E3" s="41" t="n">
        <f aca="false">10+D3</f>
        <v>2030</v>
      </c>
      <c r="F3" s="41" t="n">
        <f aca="false">10+E3</f>
        <v>2040</v>
      </c>
      <c r="G3" s="41" t="n">
        <f aca="false">10+F3</f>
        <v>2050</v>
      </c>
      <c r="H3" s="41" t="n">
        <f aca="false">10+G3</f>
        <v>2060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3"/>
      <c r="U3" s="43"/>
      <c r="V3" s="43"/>
      <c r="W3" s="43"/>
      <c r="X3" s="43"/>
    </row>
    <row r="4" customFormat="false" ht="15" hidden="false" customHeight="false" outlineLevel="0" collapsed="false">
      <c r="A4" s="37" t="s">
        <v>46</v>
      </c>
      <c r="B4" s="44" t="s">
        <v>47</v>
      </c>
      <c r="C4" s="45" t="n">
        <v>511.5</v>
      </c>
      <c r="D4" s="45" t="n">
        <v>519.424392918954</v>
      </c>
      <c r="E4" s="45" t="n">
        <v>534.440013253706</v>
      </c>
      <c r="F4" s="45" t="n">
        <v>545.22150656973</v>
      </c>
      <c r="G4" s="45" t="n">
        <v>551.866960751631</v>
      </c>
      <c r="H4" s="45" t="n">
        <v>553.370974982222</v>
      </c>
    </row>
    <row r="6" customFormat="false" ht="15" hidden="false" customHeight="false" outlineLevel="0" collapsed="false">
      <c r="A6" s="46" t="s">
        <v>48</v>
      </c>
      <c r="B6" s="47"/>
      <c r="C6" s="1"/>
      <c r="D6" s="48"/>
      <c r="M6" s="24"/>
      <c r="N6" s="24"/>
      <c r="O6" s="24"/>
      <c r="P6" s="24"/>
      <c r="Q6" s="24"/>
      <c r="R6" s="24"/>
    </row>
    <row r="7" customFormat="false" ht="15" hidden="false" customHeight="false" outlineLevel="0" collapsed="false">
      <c r="A7" s="8" t="s">
        <v>49</v>
      </c>
      <c r="B7" s="28" t="s">
        <v>44</v>
      </c>
      <c r="C7" s="28" t="n">
        <v>0</v>
      </c>
      <c r="D7" s="22"/>
      <c r="E7" s="10"/>
      <c r="F7" s="24"/>
      <c r="G7" s="49"/>
      <c r="H7" s="22"/>
      <c r="M7" s="76"/>
      <c r="N7" s="76"/>
      <c r="O7" s="77"/>
      <c r="P7" s="77"/>
      <c r="Q7" s="24"/>
      <c r="R7" s="24"/>
    </row>
    <row r="8" customFormat="false" ht="15" hidden="false" customHeight="false" outlineLevel="0" collapsed="false">
      <c r="A8" s="78"/>
      <c r="B8" s="79"/>
      <c r="C8" s="80"/>
      <c r="D8" s="22"/>
      <c r="E8" s="10"/>
      <c r="F8" s="24"/>
      <c r="G8" s="49"/>
      <c r="H8" s="22"/>
      <c r="M8" s="10"/>
      <c r="N8" s="24"/>
      <c r="O8" s="81"/>
      <c r="P8" s="81"/>
      <c r="Q8" s="24"/>
      <c r="R8" s="24"/>
    </row>
    <row r="9" customFormat="false" ht="15" hidden="false" customHeight="false" outlineLevel="0" collapsed="false">
      <c r="A9" s="10"/>
      <c r="B9" s="24"/>
      <c r="C9" s="24"/>
      <c r="D9" s="22"/>
      <c r="E9" s="10"/>
      <c r="F9" s="24"/>
      <c r="G9" s="49"/>
      <c r="H9" s="22"/>
      <c r="M9" s="10"/>
      <c r="N9" s="24"/>
      <c r="O9" s="24"/>
      <c r="P9" s="24"/>
      <c r="Q9" s="24"/>
      <c r="R9" s="24"/>
    </row>
    <row r="10" customFormat="false" ht="15" hidden="false" customHeight="false" outlineLevel="0" collapsed="false">
      <c r="A10" s="10"/>
      <c r="B10" s="24"/>
      <c r="C10" s="24"/>
      <c r="D10" s="48"/>
      <c r="E10" s="10"/>
      <c r="F10" s="24"/>
      <c r="G10" s="49"/>
      <c r="I10" s="66"/>
      <c r="M10" s="10"/>
      <c r="N10" s="24"/>
      <c r="O10" s="10"/>
      <c r="P10" s="24"/>
      <c r="Q10" s="24"/>
      <c r="R10" s="24"/>
    </row>
    <row r="11" customFormat="false" ht="15" hidden="false" customHeight="false" outlineLevel="0" collapsed="false">
      <c r="A11" s="78"/>
      <c r="B11" s="79"/>
      <c r="C11" s="80"/>
      <c r="D11" s="22"/>
      <c r="E11" s="10"/>
      <c r="F11" s="24"/>
      <c r="G11" s="49"/>
      <c r="K11" s="82"/>
    </row>
    <row r="12" customFormat="false" ht="15" hidden="false" customHeight="false" outlineLevel="0" collapsed="false">
      <c r="A12" s="22"/>
      <c r="B12" s="22"/>
      <c r="C12" s="59"/>
    </row>
    <row r="13" customFormat="false" ht="15" hidden="false" customHeight="false" outlineLevel="0" collapsed="false">
      <c r="A13" s="60" t="s">
        <v>62</v>
      </c>
      <c r="B13" s="61"/>
      <c r="C13" s="28" t="n">
        <v>1980</v>
      </c>
      <c r="D13" s="28" t="n">
        <v>2020</v>
      </c>
      <c r="E13" s="28" t="n">
        <f aca="false">D13+5</f>
        <v>2025</v>
      </c>
      <c r="F13" s="28" t="n">
        <f aca="false">E13+5</f>
        <v>2030</v>
      </c>
      <c r="G13" s="28" t="n">
        <f aca="false">F13+5</f>
        <v>2035</v>
      </c>
      <c r="H13" s="28" t="n">
        <f aca="false">G13+5</f>
        <v>2040</v>
      </c>
      <c r="I13" s="28" t="n">
        <f aca="false">H13+5</f>
        <v>2045</v>
      </c>
      <c r="J13" s="28" t="n">
        <f aca="false">I13+5</f>
        <v>2050</v>
      </c>
      <c r="K13" s="28" t="n">
        <f aca="false">J13+5</f>
        <v>2055</v>
      </c>
      <c r="L13" s="28" t="n">
        <f aca="false">K13+5</f>
        <v>2060</v>
      </c>
      <c r="M13" s="28" t="n">
        <f aca="false">L13+5</f>
        <v>2065</v>
      </c>
      <c r="N13" s="28" t="n">
        <f aca="false">M13+5</f>
        <v>2070</v>
      </c>
      <c r="O13" s="28" t="n">
        <f aca="false">N13+5</f>
        <v>2075</v>
      </c>
      <c r="P13" s="28" t="n">
        <f aca="false">O13+5</f>
        <v>2080</v>
      </c>
      <c r="Q13" s="28" t="n">
        <f aca="false">P13+5</f>
        <v>2085</v>
      </c>
      <c r="R13" s="28" t="n">
        <f aca="false">Q13+5</f>
        <v>2090</v>
      </c>
      <c r="S13" s="28" t="n">
        <f aca="false">R13+5</f>
        <v>2095</v>
      </c>
      <c r="T13" s="28" t="n">
        <f aca="false">S13+5</f>
        <v>2100</v>
      </c>
      <c r="U13" s="28" t="n">
        <f aca="false">T13+5</f>
        <v>2105</v>
      </c>
      <c r="V13" s="28" t="n">
        <f aca="false">U13+5</f>
        <v>2110</v>
      </c>
      <c r="W13" s="28" t="n">
        <f aca="false">V13+5</f>
        <v>2115</v>
      </c>
      <c r="X13" s="28" t="n">
        <f aca="false">W13+5</f>
        <v>2120</v>
      </c>
    </row>
    <row r="14" customFormat="false" ht="15" hidden="false" customHeight="false" outlineLevel="0" collapsed="false">
      <c r="A14" s="8" t="s">
        <v>62</v>
      </c>
      <c r="B14" s="62" t="s">
        <v>63</v>
      </c>
      <c r="C14" s="7" t="n">
        <v>0</v>
      </c>
      <c r="D14" s="7" t="n">
        <v>0</v>
      </c>
      <c r="E14" s="7" t="n">
        <v>0</v>
      </c>
      <c r="F14" s="7" t="n">
        <v>0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n">
        <v>0</v>
      </c>
      <c r="N14" s="7" t="n">
        <v>0</v>
      </c>
      <c r="O14" s="7" t="n">
        <v>0</v>
      </c>
      <c r="P14" s="7" t="n">
        <v>0</v>
      </c>
      <c r="Q14" s="7" t="n">
        <v>0</v>
      </c>
      <c r="R14" s="7" t="n">
        <v>0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</row>
    <row r="15" customFormat="false" ht="15" hidden="false" customHeight="false" outlineLevel="0" collapsed="false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="24" customFormat="true" ht="15" hidden="false" customHeight="false" outlineLevel="0" collapsed="false">
      <c r="A16" s="8" t="s">
        <v>64</v>
      </c>
      <c r="B16" s="86" t="s">
        <v>65</v>
      </c>
      <c r="C16" s="87" t="n">
        <v>0</v>
      </c>
      <c r="D16" s="58" t="s">
        <v>85</v>
      </c>
    </row>
    <row r="17" s="24" customFormat="true" ht="15" hidden="false" customHeight="false" outlineLevel="0" collapsed="false"/>
    <row r="18" s="24" customFormat="true" ht="15" hidden="false" customHeight="false" outlineLevel="0" collapsed="false">
      <c r="A18" s="8" t="s">
        <v>66</v>
      </c>
      <c r="B18" s="28" t="s">
        <v>67</v>
      </c>
      <c r="C18" s="65" t="n">
        <v>8</v>
      </c>
    </row>
    <row r="19" s="24" customFormat="true" ht="15" hidden="false" customHeight="false" outlineLevel="0" collapsed="false"/>
    <row r="20" s="24" customFormat="true" ht="15" hidden="false" customHeight="false" outlineLevel="0" collapsed="false">
      <c r="A20" s="1" t="s">
        <v>68</v>
      </c>
      <c r="B20" s="1"/>
      <c r="C20" s="1"/>
    </row>
    <row r="21" s="24" customFormat="true" ht="15" hidden="false" customHeight="false" outlineLevel="0" collapsed="false">
      <c r="A21" s="8" t="s">
        <v>69</v>
      </c>
      <c r="B21" s="7" t="s">
        <v>70</v>
      </c>
      <c r="C21" s="40" t="n">
        <v>55</v>
      </c>
      <c r="D21" s="10"/>
    </row>
    <row r="22" s="24" customFormat="true" ht="15" hidden="false" customHeight="false" outlineLevel="0" collapsed="false">
      <c r="A22" s="8" t="s">
        <v>71</v>
      </c>
      <c r="B22" s="7" t="s">
        <v>70</v>
      </c>
      <c r="C22" s="40" t="n">
        <v>41.25</v>
      </c>
    </row>
    <row r="23" customFormat="false" ht="15" hidden="false" customHeight="false" outlineLevel="0" collapsed="false">
      <c r="C23" s="82"/>
      <c r="K23" s="82"/>
    </row>
    <row r="24" customFormat="false" ht="15" hidden="false" customHeight="false" outlineLevel="0" collapsed="false">
      <c r="I24" s="82"/>
    </row>
  </sheetData>
  <mergeCells count="1">
    <mergeCell ref="A20:C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2021-10-25T09:36:54Z</dcterms:created>
  <dc:creator>Roger</dc:creator>
  <dc:description/>
  <dc:language>en-US</dc:language>
  <cp:lastModifiedBy>Eneko Martin</cp:lastModifiedBy>
  <dcterms:modified xsi:type="dcterms:W3CDTF">2022-06-13T10:03:25Z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