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Z:\CREAF\dev\medeas_models_vensim\models_for_pymedeas2\"/>
    </mc:Choice>
  </mc:AlternateContent>
  <xr:revisionPtr revIDLastSave="0" documentId="13_ncr:1_{AF9E3502-B9E1-4A8D-8D23-B6B705851D04}" xr6:coauthVersionLast="47" xr6:coauthVersionMax="47" xr10:uidLastSave="{00000000-0000-0000-0000-000000000000}"/>
  <bookViews>
    <workbookView xWindow="-120" yWindow="-120" windowWidth="29040" windowHeight="14220" tabRatio="536" activeTab="3" xr2:uid="{00000000-000D-0000-FFFF-FFFF00000000}"/>
  </bookViews>
  <sheets>
    <sheet name="Global" sheetId="13" r:id="rId1"/>
    <sheet name="World" sheetId="3" r:id="rId2"/>
    <sheet name="Europe" sheetId="11" r:id="rId3"/>
    <sheet name="Austria" sheetId="12" r:id="rId4"/>
  </sheets>
  <definedNames>
    <definedName name="bateries_ratio_2w_E" localSheetId="0">Global!$B$30</definedName>
    <definedName name="bateries_ratio_bus_E" localSheetId="0">Global!$B$28</definedName>
    <definedName name="bateries_ratio_hib_bus" localSheetId="0">Global!$B$29</definedName>
    <definedName name="bateries_ratio_hib_hv" localSheetId="0">Global!$B$27</definedName>
    <definedName name="bateries_ratio_hib_lv" localSheetId="0">Global!$B$26</definedName>
    <definedName name="elec_2w" localSheetId="1">World!$B$56</definedName>
    <definedName name="energy_initial_inland_transport" localSheetId="3">Austria!$B$58:$B$70</definedName>
    <definedName name="energy_initial_inland_transport" localSheetId="2">Europe!$B$58:$B$70</definedName>
    <definedName name="energy_initial_inland_transport" localSheetId="1">World!$B$58:$B$70</definedName>
    <definedName name="initial_energy_intensity_households_transport" localSheetId="3">Austria!$B$81:$B$85</definedName>
    <definedName name="initial_energy_intensity_households_transport" localSheetId="2">Europe!$B$81:$B$85</definedName>
    <definedName name="initial_energy_intensity_households_transport" localSheetId="1">World!$B$81:$B$85</definedName>
    <definedName name="initial_household_vehicles" localSheetId="3">Austria!$B$10</definedName>
    <definedName name="initial_household_vehicles" localSheetId="2">Europe!$B$10</definedName>
    <definedName name="initial_household_vehicles" localSheetId="1">World!$B$10</definedName>
    <definedName name="initial_households_demand" localSheetId="3">Austria!$B$77</definedName>
    <definedName name="initial_households_demand" localSheetId="2">Europe!$B$77</definedName>
    <definedName name="initial_households_demand" localSheetId="1">World!$B$77</definedName>
    <definedName name="initial_percent_T_vehicles" localSheetId="3">Austria!$B$35:$B$47</definedName>
    <definedName name="initial_percent_T_vehicles" localSheetId="2">Europe!$B$35:$B$47</definedName>
    <definedName name="initial_percent_T_vehicles" localSheetId="1">World!$B$35:$B$47</definedName>
    <definedName name="initial_vehicles_inland" localSheetId="3">Austria!$B$12:$B$24</definedName>
    <definedName name="initial_vehicles_inland" localSheetId="2">Europe!$B$12:$B$24</definedName>
    <definedName name="initial_vehicles_inland" localSheetId="1">World!$B$12:$B$24</definedName>
    <definedName name="initial_Xt_inland" localSheetId="3">Austria!$B$75</definedName>
    <definedName name="initial_Xt_inland" localSheetId="2">Europe!$B$75</definedName>
    <definedName name="initial_Xt_inland" localSheetId="1">World!$B$75</definedName>
    <definedName name="liq_2w" localSheetId="3">Austria!$B$55</definedName>
    <definedName name="liq_2w" localSheetId="2">Europe!$B$55</definedName>
    <definedName name="liq_4w" localSheetId="3">Austria!$B$51</definedName>
    <definedName name="liq_4w" localSheetId="2">Europe!$B$51</definedName>
    <definedName name="liq_4w" localSheetId="1">World!$B$51</definedName>
    <definedName name="percent_H_vehicles_initial" localSheetId="3">Austria!$B$26:$B$31</definedName>
    <definedName name="percent_H_vehicles_initial" localSheetId="2">Europe!$B$26:$B$31</definedName>
    <definedName name="percent_H_vehicles_initial" localSheetId="1">World!$B$26:$B$31</definedName>
    <definedName name="saving_ratio_2wE" localSheetId="0">Global!$B$8</definedName>
    <definedName name="saving_ratios_vehicles" localSheetId="0">Global!$B$10:$B$22</definedName>
  </definedNames>
  <calcPr calcId="191029" iterateDelta="1E-4"/>
  <extLst>
    <ext xmlns:xcalcf="http://schemas.microsoft.com/office/spreadsheetml/2018/calcfeatures" uri="{B58B0392-4F1F-4190-BB64-5DF3571DCE5F}">
      <xcalcf:calcFeatures>
        <xcalcf:feature name="microsoft.com:RD"/>
        <xcalcf:feature name="microsoft.com:FV"/>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70" i="3" l="1"/>
  <c r="B69"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B4" authorId="0" shapeId="0" xr:uid="{D0FE084C-95D4-4045-B0A3-0AC2FF69244E}">
      <text>
        <r>
          <rPr>
            <sz val="11"/>
            <color rgb="FF000000"/>
            <rFont val="Calibri"/>
            <family val="2"/>
            <charset val="1"/>
          </rPr>
          <t xml:space="preserve">marga:
</t>
        </r>
        <r>
          <rPr>
            <sz val="9"/>
            <color rgb="FF000000"/>
            <rFont val="Tahoma"/>
            <family val="2"/>
            <charset val="1"/>
          </rPr>
          <t>EABEV, 2008. Energy Consumption, CO2 Emissions and other considerations related to Battery Electric Vehicles. http://www.going-electric.org/.
La realidad es menor, claro. Los cáluclos que hemos hecho para el coche eléctrico tipo leaf arrojan una necesidad de 72MJ/100Km (de rpoducción eléctrica en una planta). Un coche equivalente de gasolina (en tamaño y prestaciones -ignorando paradas y desgaste de batería-) para un consumo de 5l/100 reales (yo saco exactamente eso a mi furgoneta partner que es mucho más grande), daría 162MJ/100Km, un factor 0,44. De forma más realista probablemente ande por 0,5 (la batería va perdiendo potencia con el uso y mi coche de gasolina no).</t>
        </r>
      </text>
    </comment>
    <comment ref="B5" authorId="0" shapeId="0" xr:uid="{1B9AC731-8310-4658-B3FB-51ECAB73C78F}">
      <text>
        <r>
          <rPr>
            <sz val="11"/>
            <color rgb="FF000000"/>
            <rFont val="Calibri"/>
            <family val="2"/>
            <charset val="1"/>
          </rPr>
          <t xml:space="preserve">marga:
</t>
        </r>
        <r>
          <rPr>
            <sz val="9"/>
            <color rgb="FF000000"/>
            <rFont val="Tahoma"/>
            <family val="2"/>
            <charset val="1"/>
          </rPr>
          <t>tomado de los datos de wiki para convencionales https://es.wikipedia.org/wiki/Consumo_de_energ%C3%ADa_del_tren_y_de_otros_medios_de_transporte   y de los fabricantes de prius para hibridos  https://www.toyota.com/prius/features/mpg/1221/1223/1224/1225
Pues lo mismo digo. El prius no ahorra, en equivalente en prestaciones, 2/3 de la gasolina o diesel de un vehículo normal, quizás un 75% es más creíble. Lo que sería una mejora ya sustancial</t>
        </r>
      </text>
    </comment>
    <comment ref="B6" authorId="0" shapeId="0" xr:uid="{3918ADDD-4743-469B-B9D8-DD4907463125}">
      <text>
        <r>
          <rPr>
            <sz val="11"/>
            <color rgb="FF000000"/>
            <rFont val="Calibri"/>
            <family val="2"/>
            <charset val="1"/>
          </rPr>
          <t xml:space="preserve">marga: 
</t>
        </r>
        <r>
          <rPr>
            <sz val="9"/>
            <color rgb="FF000000"/>
            <rFont val="Tahoma"/>
            <family val="2"/>
            <charset val="1"/>
          </rPr>
          <t>Hekkert MP, Hendriks FHJF, Faaij APC, Neelis ML. Natural gas as an alternative to crude oil in automotive fuel chains well-towheel analysis and transition strategy development. Energy Policy 2005;33:579?94</t>
        </r>
      </text>
    </comment>
    <comment ref="B8" authorId="0" shapeId="0" xr:uid="{25B2FC05-7531-441C-8751-9132643EC737}">
      <text>
        <r>
          <rPr>
            <sz val="11"/>
            <color rgb="FF000000"/>
            <rFont val="Calibri"/>
            <family val="2"/>
            <charset val="1"/>
          </rPr>
          <t xml:space="preserve">marga:
</t>
        </r>
        <r>
          <rPr>
            <sz val="9"/>
            <color rgb="FF000000"/>
            <rFont val="Tahoma"/>
            <family val="2"/>
            <charset val="1"/>
          </rPr>
          <t xml:space="preserve">comparing data from Energy Production and the Potential for Electric Motorcycles in Solo and Central Java, Indonesia  By: Erick Guerra and Lucia Artavia , January 9, 2016 , Kleinman Center for Energy Policyh  http://kleinmanenergy.upenn.edu/policy-digests/energy-production-and-potential-electric-motorcycles-solo-and-central-java-indonesia
and from conventional motorbikes in Las Cuentas Ecológicas del Transporte en España, Libros en Acción,  Alfonso Sanz Alduán; Pilar Vega Pindado; Miguel Mateos Arribas 2014
7KWh/100Km corresponds with a saving ratio of: 7kWh/ 23,2 KWh = 0,3
For lighter scooters which are the majority in in-development countries (and which currently represent the majority of 2w electric vehicles): 4kWh/ 23,2 Kwh = 0,17 </t>
        </r>
      </text>
    </comment>
    <comment ref="B11" authorId="0" shapeId="0" xr:uid="{85F50F82-766C-4DBB-A83C-61928D0A8FBE}">
      <text>
        <r>
          <rPr>
            <sz val="11"/>
            <color rgb="FF000000"/>
            <rFont val="Calibri"/>
            <family val="2"/>
            <charset val="1"/>
          </rPr>
          <t xml:space="preserve">marga:
</t>
        </r>
        <r>
          <rPr>
            <sz val="9"/>
            <color rgb="FF000000"/>
            <rFont val="Tahoma"/>
            <family val="2"/>
            <charset val="1"/>
          </rPr>
          <t>as hybrid cars, no better data found</t>
        </r>
      </text>
    </comment>
    <comment ref="B12" authorId="0" shapeId="0" xr:uid="{BEC7250D-2658-4E39-BA86-30836E36718C}">
      <text>
        <r>
          <rPr>
            <sz val="11"/>
            <color rgb="FF000000"/>
            <rFont val="Calibri"/>
            <family val="2"/>
            <charset val="1"/>
          </rPr>
          <t xml:space="preserve">marga:
</t>
        </r>
        <r>
          <rPr>
            <sz val="9"/>
            <color rgb="FF000000"/>
            <rFont val="Tahoma"/>
            <family val="2"/>
            <charset val="1"/>
          </rPr>
          <t>same data as bus since there are no data of real performance</t>
        </r>
      </text>
    </comment>
    <comment ref="B16" authorId="0" shapeId="0" xr:uid="{379106D9-A898-4899-A47B-F04C28C94C61}">
      <text>
        <r>
          <rPr>
            <sz val="11"/>
            <color rgb="FF000000"/>
            <rFont val="Calibri"/>
            <family val="2"/>
            <charset val="1"/>
          </rPr>
          <t xml:space="preserve">marga:
</t>
        </r>
        <r>
          <rPr>
            <sz val="9"/>
            <color rgb="FF000000"/>
            <rFont val="Tahoma"/>
            <family val="2"/>
            <charset val="1"/>
          </rPr>
          <t>Hekkert MP, Hendriks FHJF, Faaij APC, Neelis ML. Natural gas as an alternative to crude oil in automotive fuel chains well-towheel analysis and transition strategy development. Energy Policy 2005;33:579?94</t>
        </r>
      </text>
    </comment>
    <comment ref="B18" authorId="0" shapeId="0" xr:uid="{EF0A4129-CEB7-48C5-968A-F47DD3F7E3F2}">
      <text>
        <r>
          <rPr>
            <sz val="11"/>
            <color rgb="FF000000"/>
            <rFont val="Calibri"/>
            <family val="2"/>
            <charset val="1"/>
          </rPr>
          <t xml:space="preserve">marga:
</t>
        </r>
        <r>
          <rPr>
            <sz val="9"/>
            <color rgb="FF000000"/>
            <rFont val="Tahoma"/>
            <family val="2"/>
            <charset val="1"/>
          </rPr>
          <t>Data of Irizar company 
i2e model
http://www.irizar.com/wp-content/uploads/2016/07/Publisher_IRIZAR_V8_EN.pdf</t>
        </r>
      </text>
    </comment>
    <comment ref="B19" authorId="0" shapeId="0" xr:uid="{1E70BAB0-79BA-4969-90D6-89975E0C293D}">
      <text>
        <r>
          <rPr>
            <sz val="11"/>
            <color rgb="FF000000"/>
            <rFont val="Calibri"/>
            <family val="2"/>
            <charset val="1"/>
          </rPr>
          <t xml:space="preserve">marga:
</t>
        </r>
        <r>
          <rPr>
            <sz val="9"/>
            <color rgb="FF000000"/>
            <rFont val="Tahoma"/>
            <family val="2"/>
            <charset val="1"/>
          </rPr>
          <t xml:space="preserve">This reference gives a saving of hybrid from 4% to 44% compared to gasoil. The range is very wide, we leave it in the tipical 2/3 con hybrid cars
Comparison of Modern CNG, Diesel, and Diesel Hybrid-Electric Transit Buses, MJB&amp;A  M.J. Bradley &amp; Associates, , MA / Washington, DC,  2017  http://www.mjbradley.com/node/241
</t>
        </r>
      </text>
    </comment>
    <comment ref="B20" authorId="0" shapeId="0" xr:uid="{FF176DCB-9568-4B67-AC78-E02503C7315D}">
      <text>
        <r>
          <rPr>
            <sz val="11"/>
            <color rgb="FF000000"/>
            <rFont val="Calibri"/>
            <family val="2"/>
            <charset val="1"/>
          </rPr>
          <t xml:space="preserve">marga:
</t>
        </r>
        <r>
          <rPr>
            <sz val="9"/>
            <color rgb="FF000000"/>
            <rFont val="Tahoma"/>
            <family val="2"/>
            <charset val="1"/>
          </rPr>
          <t xml:space="preserve">Emissions And Fuel Consumption Of Natural Gas Powered City Buses Versus Diesel Buses In Real- City Traffic,  L. Pelkmans, D. De Keukeleere &amp; G. Lenaers
Paper DOI: 10.2495/UT010611
WIT Transactions on The Built Environment  Volume 52
Pages 10, Published  2001
</t>
        </r>
      </text>
    </comment>
    <comment ref="B22" authorId="0" shapeId="0" xr:uid="{5116E86B-7E35-4970-87F3-D5C3CC25992E}">
      <text>
        <r>
          <rPr>
            <sz val="11"/>
            <color rgb="FF000000"/>
            <rFont val="Calibri"/>
            <family val="2"/>
            <charset val="1"/>
          </rPr>
          <t xml:space="preserve">marga:
</t>
        </r>
        <r>
          <rPr>
            <sz val="9"/>
            <color rgb="FF000000"/>
            <rFont val="Tahoma"/>
            <family val="2"/>
            <charset val="1"/>
          </rPr>
          <t>Data from spanish rails form Las cuentas ecológicas del transporte en España, Saz y col, Libros en Accion, 2014
esta fuente sí es creíble, y probablemente se podría extrapolar a los vehículos de 2 y 4 ruedas (por qué iba a ser mucho más eficaz un coche eléctrico que el AVE relativos al coche de gasolina y la locomotora de diesel?) Se me ocurre de hecho lo contrario, puesto que el AVE va con una catenaria directamente desde planta de producción al vehículo, sin el intermedio de la batería (la catenaria existe entre la planta y donde se alimente el coche). Por otro lado, los trenes son más eficaces pues no se está parando cada dos minutos. Quizás en la conducción en ciudad es donde ganen algo los coches eléctricos, pero no es la mayor parte de la conducción en kiometraje. Así que sigo quedándome con el 0,5 como valor realista para los EV.</t>
        </r>
      </text>
    </comment>
    <comment ref="B25" authorId="0" shapeId="0" xr:uid="{3BDFAF74-A57C-43CD-A75E-8D99D7B79D2F}">
      <text>
        <r>
          <rPr>
            <sz val="11"/>
            <color rgb="FF000000"/>
            <rFont val="Calibri"/>
            <family val="2"/>
            <charset val="1"/>
          </rPr>
          <t xml:space="preserve">marga:
</t>
        </r>
        <r>
          <rPr>
            <sz val="9"/>
            <color rgb="FF000000"/>
            <rFont val="Tahoma"/>
            <family val="2"/>
            <charset val="1"/>
          </rPr>
          <t>the ratios are relative to the weight of vehicles compared to household 4 wheelers and to the needed syze depending on the type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A3" authorId="0" shapeId="0" xr:uid="{00000000-0006-0000-0200-000001000000}">
      <text>
        <r>
          <rPr>
            <sz val="11"/>
            <color rgb="FF000000"/>
            <rFont val="Calibri"/>
            <family val="2"/>
            <charset val="1"/>
          </rPr>
          <t xml:space="preserve">marga: 
</t>
        </r>
        <r>
          <rPr>
            <sz val="9"/>
            <color rgb="FF000000"/>
            <rFont val="Tahoma"/>
            <family val="2"/>
            <charset val="1"/>
          </rPr>
          <t xml:space="preserve">Data of number of vehicle from 'International Energy Agency (2016), Energy Technology Perspectives 2016, OECD/IEA, Paris, except the number of buses taken from Global Transportation Roadmap  
https://onedrive.live.com/?authkey=%21AOvHG9y4Oi%5F0Cts&amp;id=5F88C4E00B2E665B%21409962&amp;cid=5F88C4E00B2E665B
 </t>
        </r>
      </text>
    </comment>
    <comment ref="A5" authorId="0" shapeId="0" xr:uid="{00000000-0006-0000-0200-000002000000}">
      <text>
        <r>
          <rPr>
            <sz val="11"/>
            <color rgb="FF000000"/>
            <rFont val="Calibri"/>
            <family val="2"/>
            <charset val="1"/>
          </rPr>
          <t xml:space="preserve">Profesor:
</t>
        </r>
        <r>
          <rPr>
            <sz val="9"/>
            <color rgb="FF000000"/>
            <rFont val="Tahoma"/>
            <family val="2"/>
            <charset val="1"/>
          </rPr>
          <t>elec= batery electric vehicle+plug in hybrid</t>
        </r>
      </text>
    </comment>
    <comment ref="A8" authorId="0" shapeId="0" xr:uid="{00000000-0006-0000-0200-000003000000}">
      <text>
        <r>
          <rPr>
            <sz val="11"/>
            <color rgb="FF000000"/>
            <rFont val="Calibri"/>
            <family val="2"/>
            <charset val="1"/>
          </rPr>
          <t xml:space="preserve">marga:
</t>
        </r>
        <r>
          <rPr>
            <sz val="9"/>
            <color rgb="FF000000"/>
            <rFont val="Tahoma"/>
            <family val="2"/>
            <charset val="1"/>
          </rPr>
          <t>Two and three  wheelers gasoline</t>
        </r>
      </text>
    </comment>
    <comment ref="A9" authorId="0" shapeId="0" xr:uid="{00000000-0006-0000-0200-000004000000}">
      <text>
        <r>
          <rPr>
            <sz val="11"/>
            <color rgb="FF000000"/>
            <rFont val="Calibri"/>
            <family val="2"/>
            <charset val="1"/>
          </rPr>
          <t xml:space="preserve">marga:
</t>
        </r>
        <r>
          <rPr>
            <sz val="9"/>
            <color rgb="FF000000"/>
            <rFont val="Tahoma"/>
            <family val="2"/>
            <charset val="1"/>
          </rPr>
          <t xml:space="preserve">electric two ant three
 wheelers
</t>
        </r>
      </text>
    </comment>
    <comment ref="A12" authorId="0" shapeId="0" xr:uid="{00000000-0006-0000-0200-000005000000}">
      <text>
        <r>
          <rPr>
            <sz val="11"/>
            <color rgb="FF000000"/>
            <rFont val="Calibri"/>
            <family val="2"/>
            <charset val="1"/>
          </rPr>
          <t xml:space="preserve">marga:
</t>
        </r>
        <r>
          <rPr>
            <sz val="9"/>
            <color rgb="FF000000"/>
            <rFont val="Tahoma"/>
            <family val="2"/>
            <charset val="1"/>
          </rPr>
          <t>heavy vehicles</t>
        </r>
      </text>
    </comment>
    <comment ref="A15" authorId="0" shapeId="0" xr:uid="{00000000-0006-0000-0200-000006000000}">
      <text>
        <r>
          <rPr>
            <sz val="11"/>
            <color rgb="FF000000"/>
            <rFont val="Calibri"/>
            <family val="2"/>
            <charset val="1"/>
          </rPr>
          <t xml:space="preserve">marga:
</t>
        </r>
        <r>
          <rPr>
            <sz val="9"/>
            <color rgb="FF000000"/>
            <rFont val="Tahoma"/>
            <family val="2"/>
            <charset val="1"/>
          </rPr>
          <t>light cargo vehicles</t>
        </r>
      </text>
    </comment>
    <comment ref="B19" authorId="0" shapeId="0" xr:uid="{00000000-0006-0000-0200-000007000000}">
      <text>
        <r>
          <rPr>
            <sz val="11"/>
            <color rgb="FF000000"/>
            <rFont val="Calibri"/>
            <family val="2"/>
            <charset val="1"/>
          </rPr>
          <t xml:space="preserve">Profesor:
</t>
        </r>
        <r>
          <rPr>
            <sz val="9"/>
            <color rgb="FF000000"/>
            <rFont val="Tahoma"/>
            <family val="2"/>
            <charset val="1"/>
          </rPr>
          <t xml:space="preserve">Data from: Global Transportation
Energy and Climate
Roadmap,International Council on Clean Transportation 2012.
</t>
        </r>
      </text>
    </comment>
    <comment ref="B22" authorId="0" shapeId="0" xr:uid="{00000000-0006-0000-0200-000008000000}">
      <text>
        <r>
          <rPr>
            <sz val="11"/>
            <color rgb="FF000000"/>
            <rFont val="Calibri"/>
            <family val="2"/>
            <charset val="1"/>
          </rPr>
          <t xml:space="preserve">marga:
</t>
        </r>
        <r>
          <rPr>
            <sz val="9"/>
            <color rgb="FF000000"/>
            <rFont val="Tahoma"/>
            <family val="2"/>
            <charset val="1"/>
          </rPr>
          <t>no data for number of trains found</t>
        </r>
      </text>
    </comment>
    <comment ref="B46" authorId="0" shapeId="0" xr:uid="{00000000-0006-0000-0200-000009000000}">
      <text>
        <r>
          <rPr>
            <sz val="11"/>
            <color rgb="FF000000"/>
            <rFont val="Calibri"/>
            <family val="2"/>
            <charset val="1"/>
          </rPr>
          <t xml:space="preserve">marga:
</t>
        </r>
        <r>
          <rPr>
            <sz val="9"/>
            <color rgb="FF000000"/>
            <rFont val="Tahoma"/>
            <family val="2"/>
            <charset val="1"/>
          </rPr>
          <t>No data available for number to trains</t>
        </r>
      </text>
    </comment>
    <comment ref="B47" authorId="0" shapeId="0" xr:uid="{00000000-0006-0000-0200-00000A000000}">
      <text>
        <r>
          <rPr>
            <sz val="11"/>
            <color rgb="FF000000"/>
            <rFont val="Calibri"/>
            <family val="2"/>
            <charset val="1"/>
          </rPr>
          <t xml:space="preserve">marga:
</t>
        </r>
        <r>
          <rPr>
            <sz val="9"/>
            <color rgb="FF000000"/>
            <rFont val="Tahoma"/>
            <family val="2"/>
            <charset val="1"/>
          </rPr>
          <t>dato a boleo no tengo datos de los tresnes, no se como desegregarlos</t>
        </r>
      </text>
    </comment>
    <comment ref="B51" authorId="0" shapeId="0" xr:uid="{00000000-0006-0000-0200-00000B000000}">
      <text>
        <r>
          <rPr>
            <sz val="11"/>
            <color rgb="FF000000"/>
            <rFont val="Calibri"/>
            <family val="2"/>
            <charset val="1"/>
          </rPr>
          <t xml:space="preserve">marga:
</t>
        </r>
        <r>
          <rPr>
            <sz val="9"/>
            <color rgb="FF000000"/>
            <rFont val="Tahoma"/>
            <family val="2"/>
            <charset val="1"/>
          </rPr>
          <t>Data from 'International Energy Agency (2016), Energy Technology Perspectives 2016, OECD/IEA, Paris,</t>
        </r>
      </text>
    </comment>
    <comment ref="B55" authorId="0" shapeId="0" xr:uid="{00000000-0006-0000-0200-00000C000000}">
      <text>
        <r>
          <rPr>
            <sz val="11"/>
            <color rgb="FF000000"/>
            <rFont val="Calibri"/>
            <family val="2"/>
            <charset val="1"/>
          </rPr>
          <t xml:space="preserve">marga:
</t>
        </r>
        <r>
          <rPr>
            <sz val="9"/>
            <color rgb="FF000000"/>
            <rFont val="Tahoma"/>
            <family val="2"/>
            <charset val="1"/>
          </rPr>
          <t>datos elaborados, tomado los de la IEA pero prorrateando el consumo entre liquidos y electricidad según el numero de 2wheelers de cada tipo y el ahorro medio de los electricos
Data from 'International Energy Agency (2016), Energy Technology Perspectives 2016, OECD/IEA, Paris,</t>
        </r>
      </text>
    </comment>
    <comment ref="B69" authorId="0" shapeId="0" xr:uid="{00000000-0006-0000-0200-00000D000000}">
      <text>
        <r>
          <rPr>
            <sz val="11"/>
            <color rgb="FF000000"/>
            <rFont val="Calibri"/>
            <family val="2"/>
            <charset val="1"/>
          </rPr>
          <t xml:space="preserve">marga:
</t>
        </r>
        <r>
          <rPr>
            <sz val="9"/>
            <color rgb="FF000000"/>
            <rFont val="Tahoma"/>
            <family val="2"/>
            <charset val="1"/>
          </rPr>
          <t>estimation, no world data found</t>
        </r>
      </text>
    </comment>
    <comment ref="B70" authorId="0" shapeId="0" xr:uid="{00000000-0006-0000-0200-00000E000000}">
      <text>
        <r>
          <rPr>
            <sz val="11"/>
            <color rgb="FF000000"/>
            <rFont val="Calibri"/>
            <family val="2"/>
            <charset val="1"/>
          </rPr>
          <t xml:space="preserve">marga:
</t>
        </r>
        <r>
          <rPr>
            <sz val="9"/>
            <color rgb="FF000000"/>
            <rFont val="Tahoma"/>
            <family val="2"/>
            <charset val="1"/>
          </rPr>
          <t>estimation, no world data found</t>
        </r>
      </text>
    </comment>
    <comment ref="C70" authorId="0" shapeId="0" xr:uid="{00000000-0006-0000-0200-00000F000000}">
      <text>
        <r>
          <rPr>
            <sz val="11"/>
            <color rgb="FF000000"/>
            <rFont val="Calibri"/>
            <family val="2"/>
            <charset val="1"/>
          </rPr>
          <t xml:space="preserve">marga:
</t>
        </r>
        <r>
          <rPr>
            <sz val="9"/>
            <color rgb="FF000000"/>
            <rFont val="Tahoma"/>
            <family val="2"/>
            <charset val="1"/>
          </rPr>
          <t>estimation, no world data found</t>
        </r>
      </text>
    </comment>
    <comment ref="B71" authorId="0" shapeId="0" xr:uid="{00000000-0006-0000-0200-000010000000}">
      <text>
        <r>
          <rPr>
            <sz val="11"/>
            <color rgb="FF000000"/>
            <rFont val="Calibri"/>
            <family val="2"/>
            <charset val="1"/>
          </rPr>
          <t xml:space="preserve">marga:
</t>
        </r>
        <r>
          <rPr>
            <sz val="9"/>
            <color rgb="FF000000"/>
            <rFont val="Tahoma"/>
            <family val="2"/>
            <charset val="1"/>
          </rPr>
          <t>both types of energy liquids+electricity mixed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A3" authorId="0" shapeId="0" xr:uid="{6EC80145-4F33-40D0-A1AD-B708E60D48F3}">
      <text>
        <r>
          <rPr>
            <sz val="11"/>
            <color rgb="FF000000"/>
            <rFont val="Calibri"/>
            <family val="2"/>
            <charset val="1"/>
          </rPr>
          <t xml:space="preserve">marga: 
</t>
        </r>
        <r>
          <rPr>
            <sz val="9"/>
            <color rgb="FF000000"/>
            <rFont val="Tahoma"/>
            <family val="2"/>
            <charset val="1"/>
          </rPr>
          <t xml:space="preserve">Data of number of vehicle from 'International Energy Agency (2016), Energy Technology Perspectives 2016, OECD/IEA, Paris, except the number of buses taken from Global Transportation Roadmap  
https://onedrive.live.com/?authkey=%21AOvHG9y4Oi%5F0Cts&amp;id=5F88C4E00B2E665B%21409962&amp;cid=5F88C4E00B2E665B
 </t>
        </r>
      </text>
    </comment>
    <comment ref="A5" authorId="0" shapeId="0" xr:uid="{C2926A21-6CE0-4010-B2B0-AC0F1D50D998}">
      <text>
        <r>
          <rPr>
            <sz val="11"/>
            <color rgb="FF000000"/>
            <rFont val="Calibri"/>
            <family val="2"/>
            <charset val="1"/>
          </rPr>
          <t xml:space="preserve">Profesor:
</t>
        </r>
        <r>
          <rPr>
            <sz val="9"/>
            <color rgb="FF000000"/>
            <rFont val="Tahoma"/>
            <family val="2"/>
            <charset val="1"/>
          </rPr>
          <t>elec= batery electric vehicle+plug in hybrid</t>
        </r>
      </text>
    </comment>
    <comment ref="B6" authorId="0" shapeId="0" xr:uid="{6C06FE59-4676-4E51-98D1-81A32551F1D7}">
      <text>
        <r>
          <rPr>
            <sz val="11"/>
            <color rgb="FF000000"/>
            <rFont val="Calibri"/>
            <family val="2"/>
            <charset val="1"/>
          </rPr>
          <t xml:space="preserve">usuario:
</t>
        </r>
        <r>
          <rPr>
            <sz val="9"/>
            <color rgb="FF000000"/>
            <rFont val="Tahoma"/>
            <family val="2"/>
            <charset val="1"/>
          </rPr>
          <t>no oficial data os these vehicles, source: wikipedia, sum of sales of main european countries</t>
        </r>
      </text>
    </comment>
    <comment ref="A8" authorId="0" shapeId="0" xr:uid="{A4673A03-4900-4CFE-BDD4-28DBDBBE0C67}">
      <text>
        <r>
          <rPr>
            <sz val="11"/>
            <color rgb="FF000000"/>
            <rFont val="Calibri"/>
            <family val="2"/>
            <charset val="1"/>
          </rPr>
          <t xml:space="preserve">marga:
</t>
        </r>
        <r>
          <rPr>
            <sz val="9"/>
            <color rgb="FF000000"/>
            <rFont val="Tahoma"/>
            <family val="2"/>
            <charset val="1"/>
          </rPr>
          <t>Two and three  wheelers gasoline</t>
        </r>
      </text>
    </comment>
    <comment ref="A9" authorId="0" shapeId="0" xr:uid="{1F88069C-576B-4B7C-869E-07B55EEE04BF}">
      <text>
        <r>
          <rPr>
            <sz val="11"/>
            <color rgb="FF000000"/>
            <rFont val="Calibri"/>
            <family val="2"/>
            <charset val="1"/>
          </rPr>
          <t xml:space="preserve">marga:
</t>
        </r>
        <r>
          <rPr>
            <sz val="9"/>
            <color rgb="FF000000"/>
            <rFont val="Tahoma"/>
            <family val="2"/>
            <charset val="1"/>
          </rPr>
          <t xml:space="preserve">electric two ant three
 wheelers
</t>
        </r>
      </text>
    </comment>
    <comment ref="A12" authorId="0" shapeId="0" xr:uid="{E9B6893A-80BF-4700-9E8F-8A73A9B84E86}">
      <text>
        <r>
          <rPr>
            <sz val="11"/>
            <color rgb="FF000000"/>
            <rFont val="Calibri"/>
            <family val="2"/>
            <charset val="1"/>
          </rPr>
          <t xml:space="preserve">marga:
</t>
        </r>
        <r>
          <rPr>
            <sz val="9"/>
            <color rgb="FF000000"/>
            <rFont val="Tahoma"/>
            <family val="2"/>
            <charset val="1"/>
          </rPr>
          <t>heavy vehicles</t>
        </r>
      </text>
    </comment>
    <comment ref="A15" authorId="0" shapeId="0" xr:uid="{435C1E69-C755-4CED-98E6-9823E2E053A7}">
      <text>
        <r>
          <rPr>
            <sz val="11"/>
            <color rgb="FF000000"/>
            <rFont val="Calibri"/>
            <family val="2"/>
            <charset val="1"/>
          </rPr>
          <t xml:space="preserve">marga:
</t>
        </r>
        <r>
          <rPr>
            <sz val="9"/>
            <color rgb="FF000000"/>
            <rFont val="Tahoma"/>
            <family val="2"/>
            <charset val="1"/>
          </rPr>
          <t>light cargo vehicles</t>
        </r>
      </text>
    </comment>
    <comment ref="B19" authorId="0" shapeId="0" xr:uid="{E29650F7-2A12-4C37-9327-6B023079C151}">
      <text>
        <r>
          <rPr>
            <sz val="11"/>
            <color rgb="FF000000"/>
            <rFont val="Calibri"/>
            <family val="2"/>
            <charset val="1"/>
          </rPr>
          <t xml:space="preserve">Profesor:
</t>
        </r>
        <r>
          <rPr>
            <sz val="9"/>
            <color rgb="FF000000"/>
            <rFont val="Tahoma"/>
            <family val="2"/>
            <charset val="1"/>
          </rPr>
          <t xml:space="preserve">Data from: Global Transportation
Energy and Climate
Roadmap,International Council on Clean Transportation 2012.
</t>
        </r>
      </text>
    </comment>
    <comment ref="B21" authorId="0" shapeId="0" xr:uid="{21BC3440-FB3F-4FF8-BD9D-34DCEE1A8D37}">
      <text>
        <r>
          <rPr>
            <sz val="11"/>
            <color rgb="FF000000"/>
            <rFont val="Calibri"/>
            <family val="2"/>
            <charset val="1"/>
          </rPr>
          <t xml:space="preserve">marga:
</t>
        </r>
        <r>
          <rPr>
            <sz val="9"/>
            <color rgb="FF000000"/>
            <rFont val="Tahoma"/>
            <family val="2"/>
            <charset val="1"/>
          </rPr>
          <t>no data for number of trains found</t>
        </r>
      </text>
    </comment>
    <comment ref="B46" authorId="0" shapeId="0" xr:uid="{CEA5EDFB-BFB8-4A4F-B338-74BD8374B439}">
      <text>
        <r>
          <rPr>
            <sz val="11"/>
            <color rgb="FF000000"/>
            <rFont val="Calibri"/>
            <family val="2"/>
            <charset val="1"/>
          </rPr>
          <t xml:space="preserve">marga:
</t>
        </r>
        <r>
          <rPr>
            <sz val="9"/>
            <color rgb="FF000000"/>
            <rFont val="Tahoma"/>
            <family val="2"/>
            <charset val="1"/>
          </rPr>
          <t>No data available for number to trains</t>
        </r>
      </text>
    </comment>
    <comment ref="B47" authorId="0" shapeId="0" xr:uid="{08187613-6AFA-4BD4-AA17-8B49E9E0A8B6}">
      <text>
        <r>
          <rPr>
            <sz val="11"/>
            <color rgb="FF000000"/>
            <rFont val="Calibri"/>
            <family val="2"/>
            <charset val="1"/>
          </rPr>
          <t xml:space="preserve">marga:
</t>
        </r>
        <r>
          <rPr>
            <sz val="9"/>
            <color rgb="FF000000"/>
            <rFont val="Tahoma"/>
            <family val="2"/>
            <charset val="1"/>
          </rPr>
          <t>dato a boleo no tengo datos de los tresnes, no se como desegregarlos</t>
        </r>
      </text>
    </comment>
    <comment ref="B51" authorId="0" shapeId="0" xr:uid="{3BE0EA34-AA93-4CF6-AC15-C6AAEAC3E7C6}">
      <text>
        <r>
          <rPr>
            <sz val="11"/>
            <color rgb="FF000000"/>
            <rFont val="Calibri"/>
            <family val="2"/>
            <charset val="1"/>
          </rPr>
          <t xml:space="preserve">marga:
</t>
        </r>
        <r>
          <rPr>
            <sz val="9"/>
            <color rgb="FF000000"/>
            <rFont val="Tahoma"/>
            <family val="2"/>
            <charset val="1"/>
          </rPr>
          <t>Data from 'International Energy Agency (2016), Energy Technology Perspectives 2016, OECD/IEA, Paris,</t>
        </r>
      </text>
    </comment>
    <comment ref="B55" authorId="0" shapeId="0" xr:uid="{351DEBD9-62CC-4FA0-885E-A552BAE1F6F6}">
      <text>
        <r>
          <rPr>
            <sz val="11"/>
            <color rgb="FF000000"/>
            <rFont val="Calibri"/>
            <family val="2"/>
            <charset val="1"/>
          </rPr>
          <t xml:space="preserve">marga:
</t>
        </r>
        <r>
          <rPr>
            <sz val="9"/>
            <color rgb="FF000000"/>
            <rFont val="Tahoma"/>
            <family val="2"/>
            <charset val="1"/>
          </rPr>
          <t>datos elaborados, tomado los de la IEA pero prorrateando el consumo entre liquidos y electricidad según el numero de 2wheelers de cada tipo y el ahorro medio de los electricos
Data from 'International Energy Agency (2016), Energy Technology Perspectives 2016, OECD/IEA, Paris,</t>
        </r>
      </text>
    </comment>
    <comment ref="B69" authorId="0" shapeId="0" xr:uid="{ED6EFD72-AEBE-44BE-8BB9-96E549F41432}">
      <text>
        <r>
          <rPr>
            <sz val="11"/>
            <color rgb="FF000000"/>
            <rFont val="Calibri"/>
            <family val="2"/>
            <charset val="1"/>
          </rPr>
          <t xml:space="preserve">marga:
</t>
        </r>
        <r>
          <rPr>
            <sz val="9"/>
            <color rgb="FF000000"/>
            <rFont val="Tahoma"/>
            <family val="2"/>
            <charset val="1"/>
          </rPr>
          <t>estimation, no world data found</t>
        </r>
      </text>
    </comment>
    <comment ref="B70" authorId="0" shapeId="0" xr:uid="{318DBFF8-9D86-45B6-8146-83A09083F0EB}">
      <text>
        <r>
          <rPr>
            <sz val="11"/>
            <color rgb="FF000000"/>
            <rFont val="Calibri"/>
            <family val="2"/>
            <charset val="1"/>
          </rPr>
          <t xml:space="preserve">marga:
</t>
        </r>
        <r>
          <rPr>
            <sz val="9"/>
            <color rgb="FF000000"/>
            <rFont val="Tahoma"/>
            <family val="2"/>
            <charset val="1"/>
          </rPr>
          <t>estimation, no world data found</t>
        </r>
      </text>
    </comment>
    <comment ref="B71" authorId="0" shapeId="0" xr:uid="{F1855714-0540-4FEA-957A-07EF8B85946D}">
      <text>
        <r>
          <rPr>
            <sz val="11"/>
            <color rgb="FF000000"/>
            <rFont val="Calibri"/>
            <family val="2"/>
            <charset val="1"/>
          </rPr>
          <t xml:space="preserve">marga:
</t>
        </r>
        <r>
          <rPr>
            <sz val="9"/>
            <color rgb="FF000000"/>
            <rFont val="Tahoma"/>
            <family val="2"/>
            <charset val="1"/>
          </rPr>
          <t>both types of energy liquids+electricity mixed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A3" authorId="0" shapeId="0" xr:uid="{CBE20614-66F1-4C12-8DAF-5683B77F5C06}">
      <text>
        <r>
          <rPr>
            <sz val="11"/>
            <color rgb="FF000000"/>
            <rFont val="Calibri"/>
            <family val="2"/>
            <charset val="1"/>
          </rPr>
          <t xml:space="preserve">marga: 
</t>
        </r>
        <r>
          <rPr>
            <sz val="9"/>
            <color rgb="FF000000"/>
            <rFont val="Tahoma"/>
            <family val="2"/>
            <charset val="1"/>
          </rPr>
          <t xml:space="preserve">no data provided by AEA estimation based on Pocketbook 2017 :
pocketbook 2017  https://ec.europa.eu/transport/sites/transport/files/pocketbook2017.pdf
 </t>
        </r>
      </text>
    </comment>
    <comment ref="A5" authorId="0" shapeId="0" xr:uid="{E894BCA4-8692-4E1B-9C66-6EB0827F372C}">
      <text>
        <r>
          <rPr>
            <sz val="11"/>
            <color rgb="FF000000"/>
            <rFont val="Calibri"/>
            <family val="2"/>
            <charset val="1"/>
          </rPr>
          <t xml:space="preserve">Profesor:
</t>
        </r>
        <r>
          <rPr>
            <sz val="9"/>
            <color rgb="FF000000"/>
            <rFont val="Tahoma"/>
            <family val="2"/>
            <charset val="1"/>
          </rPr>
          <t>elec= batery electric vehicle+plug in hybrid</t>
        </r>
      </text>
    </comment>
    <comment ref="A8" authorId="0" shapeId="0" xr:uid="{584D18D2-EBEB-4B6D-BC41-ABEBBA4CF9A9}">
      <text>
        <r>
          <rPr>
            <sz val="11"/>
            <color rgb="FF000000"/>
            <rFont val="Calibri"/>
            <family val="2"/>
            <charset val="1"/>
          </rPr>
          <t xml:space="preserve">marga:
</t>
        </r>
        <r>
          <rPr>
            <sz val="9"/>
            <color rgb="FF000000"/>
            <rFont val="Tahoma"/>
            <family val="2"/>
            <charset val="1"/>
          </rPr>
          <t>Two and three  wheelers gasoline</t>
        </r>
      </text>
    </comment>
    <comment ref="A9" authorId="0" shapeId="0" xr:uid="{AD1F8F86-D222-4870-9367-2449C203B590}">
      <text>
        <r>
          <rPr>
            <sz val="11"/>
            <color rgb="FF000000"/>
            <rFont val="Calibri"/>
            <family val="2"/>
            <charset val="1"/>
          </rPr>
          <t xml:space="preserve">marga:
</t>
        </r>
        <r>
          <rPr>
            <sz val="9"/>
            <color rgb="FF000000"/>
            <rFont val="Tahoma"/>
            <family val="2"/>
            <charset val="1"/>
          </rPr>
          <t xml:space="preserve">electric two ant three
 wheelers
</t>
        </r>
      </text>
    </comment>
    <comment ref="A11" authorId="0" shapeId="0" xr:uid="{413152B6-FBB7-4B37-963E-881043793872}">
      <text>
        <r>
          <rPr>
            <sz val="11"/>
            <color rgb="FF000000"/>
            <rFont val="Calibri"/>
            <family val="2"/>
            <charset val="1"/>
          </rPr>
          <t xml:space="preserve">Marga:
</t>
        </r>
        <r>
          <rPr>
            <sz val="9"/>
            <color rgb="FF000000"/>
            <rFont val="Tahoma"/>
            <family val="2"/>
            <charset val="1"/>
          </rPr>
          <t>no data provided by AEA estimation based on Pocketbook 2017 :
pocketbook 2017  https://ec.europa.eu/transport/sites/transport/files/pocketbook2017.pdf</t>
        </r>
      </text>
    </comment>
    <comment ref="A12" authorId="0" shapeId="0" xr:uid="{A80A9A35-719B-4CDF-8F8B-7A75D57671CE}">
      <text>
        <r>
          <rPr>
            <sz val="11"/>
            <color rgb="FF000000"/>
            <rFont val="Calibri"/>
            <family val="2"/>
            <charset val="1"/>
          </rPr>
          <t xml:space="preserve">marga:
</t>
        </r>
        <r>
          <rPr>
            <sz val="9"/>
            <color rgb="FF000000"/>
            <rFont val="Tahoma"/>
            <family val="2"/>
            <charset val="1"/>
          </rPr>
          <t>heavy vehicles</t>
        </r>
      </text>
    </comment>
    <comment ref="A15" authorId="0" shapeId="0" xr:uid="{55EBF651-5ADC-4C5B-9CA5-BBE78C155F90}">
      <text>
        <r>
          <rPr>
            <sz val="11"/>
            <color rgb="FF000000"/>
            <rFont val="Calibri"/>
            <family val="2"/>
            <charset val="1"/>
          </rPr>
          <t xml:space="preserve">marga:
</t>
        </r>
        <r>
          <rPr>
            <sz val="9"/>
            <color rgb="FF000000"/>
            <rFont val="Tahoma"/>
            <family val="2"/>
            <charset val="1"/>
          </rPr>
          <t>light cargo vehicles</t>
        </r>
      </text>
    </comment>
    <comment ref="B19" authorId="0" shapeId="0" xr:uid="{2371EFB1-5E48-466E-8703-1FFF01C36873}">
      <text>
        <r>
          <rPr>
            <sz val="11"/>
            <color rgb="FF000000"/>
            <rFont val="Calibri"/>
            <family val="2"/>
            <charset val="1"/>
          </rPr>
          <t xml:space="preserve">Profesor:
</t>
        </r>
        <r>
          <rPr>
            <sz val="9"/>
            <color rgb="FF000000"/>
            <rFont val="Tahoma"/>
            <family val="2"/>
            <charset val="1"/>
          </rPr>
          <t xml:space="preserve">Data from: Global Transportation
Energy and Climate
Roadmap,International Council on Clean Transportation 2012.
</t>
        </r>
      </text>
    </comment>
    <comment ref="B21" authorId="0" shapeId="0" xr:uid="{A9937A48-18CA-4BD7-952B-54DC99FA4710}">
      <text>
        <r>
          <rPr>
            <sz val="11"/>
            <color rgb="FF000000"/>
            <rFont val="Calibri"/>
            <family val="2"/>
            <charset val="1"/>
          </rPr>
          <t xml:space="preserve">marga:
</t>
        </r>
        <r>
          <rPr>
            <sz val="9"/>
            <color rgb="FF000000"/>
            <rFont val="Tahoma"/>
            <family val="2"/>
            <charset val="1"/>
          </rPr>
          <t>no data for number of trains found</t>
        </r>
      </text>
    </comment>
    <comment ref="B23" authorId="0" shapeId="0" xr:uid="{3382DBAB-4165-4F60-98A0-ED18717A963C}">
      <text>
        <r>
          <rPr>
            <sz val="11"/>
            <color rgb="FF000000"/>
            <rFont val="Calibri"/>
            <family val="2"/>
            <charset val="1"/>
          </rPr>
          <t xml:space="preserve">Marga:
</t>
        </r>
        <r>
          <rPr>
            <sz val="9"/>
            <color rgb="FF000000"/>
            <rFont val="Tahoma"/>
            <family val="2"/>
            <charset val="1"/>
          </rPr>
          <t>estimation</t>
        </r>
      </text>
    </comment>
    <comment ref="B24" authorId="0" shapeId="0" xr:uid="{4CD18D91-DEF4-440E-8DAE-B11C30E36A72}">
      <text>
        <r>
          <rPr>
            <sz val="11"/>
            <color rgb="FF000000"/>
            <rFont val="Calibri"/>
            <family val="2"/>
            <charset val="1"/>
          </rPr>
          <t xml:space="preserve">Marga:
</t>
        </r>
        <r>
          <rPr>
            <sz val="9"/>
            <color rgb="FF000000"/>
            <rFont val="Tahoma"/>
            <family val="2"/>
            <charset val="1"/>
          </rPr>
          <t>estimation</t>
        </r>
      </text>
    </comment>
    <comment ref="A38" authorId="0" shapeId="0" xr:uid="{F262076C-9842-46D0-A110-7FBD86B54E8F}">
      <text>
        <r>
          <rPr>
            <sz val="11"/>
            <color rgb="FF000000"/>
            <rFont val="Calibri"/>
            <family val="2"/>
            <charset val="1"/>
          </rPr>
          <t xml:space="preserve">marga:
</t>
        </r>
        <r>
          <rPr>
            <sz val="9"/>
            <color rgb="FF000000"/>
            <rFont val="Tahoma"/>
            <family val="2"/>
            <charset val="1"/>
          </rPr>
          <t xml:space="preserve">LV not consider
</t>
        </r>
      </text>
    </comment>
    <comment ref="B46" authorId="0" shapeId="0" xr:uid="{CD3BD96E-ADA7-44E5-8DEB-B94EA517322B}">
      <text>
        <r>
          <rPr>
            <sz val="11"/>
            <color rgb="FF000000"/>
            <rFont val="Calibri"/>
            <family val="2"/>
            <charset val="1"/>
          </rPr>
          <t xml:space="preserve">marga:
</t>
        </r>
        <r>
          <rPr>
            <sz val="9"/>
            <color rgb="FF000000"/>
            <rFont val="Tahoma"/>
            <family val="2"/>
            <charset val="1"/>
          </rPr>
          <t>No data available for number to trains</t>
        </r>
      </text>
    </comment>
    <comment ref="B47" authorId="0" shapeId="0" xr:uid="{23AE08EB-43F1-4089-B0C4-F837FFA73BBD}">
      <text>
        <r>
          <rPr>
            <sz val="11"/>
            <color rgb="FF000000"/>
            <rFont val="Calibri"/>
            <family val="2"/>
            <charset val="1"/>
          </rPr>
          <t xml:space="preserve">marga:
</t>
        </r>
        <r>
          <rPr>
            <sz val="9"/>
            <color rgb="FF000000"/>
            <rFont val="Tahoma"/>
            <family val="2"/>
            <charset val="1"/>
          </rPr>
          <t>dato a boleo no tengo datos de los tresnes, no se como desegregarlos</t>
        </r>
      </text>
    </comment>
    <comment ref="B50" authorId="0" shapeId="0" xr:uid="{8A7CB864-9F2B-4B29-81E6-32E1ADF8B1DA}">
      <text>
        <r>
          <rPr>
            <sz val="11"/>
            <color rgb="FF000000"/>
            <rFont val="Calibri"/>
            <family val="2"/>
            <charset val="1"/>
          </rPr>
          <t xml:space="preserve">Marga:
</t>
        </r>
        <r>
          <rPr>
            <sz val="9"/>
            <color rgb="FF000000"/>
            <rFont val="Tahoma"/>
            <family val="2"/>
            <charset val="1"/>
          </rPr>
          <t>no data provided by AEA  estimation based on Pocketbook 2017 tkm and pkm and energy ratios of Las Cuentas Ecologicas del Transporte en España https://www.ecologistasenaccion.org/wp-content/uploads/adjuntos-spip/pdf/info_cuentas-ecologicas.pdf</t>
        </r>
      </text>
    </comment>
    <comment ref="B51" authorId="0" shapeId="0" xr:uid="{470DBB0E-F70A-4190-881E-3EDCA7FAACEF}">
      <text>
        <r>
          <rPr>
            <sz val="11"/>
            <color rgb="FF000000"/>
            <rFont val="Calibri"/>
            <family val="2"/>
            <charset val="1"/>
          </rPr>
          <t xml:space="preserve">marga:
</t>
        </r>
        <r>
          <rPr>
            <sz val="9"/>
            <color rgb="FF000000"/>
            <rFont val="Tahoma"/>
            <family val="2"/>
            <charset val="1"/>
          </rPr>
          <t>Data from 'International Energy Agency (2016), Energy Technology Perspectives 2016, OECD/IEA, Paris,</t>
        </r>
      </text>
    </comment>
    <comment ref="B55" authorId="0" shapeId="0" xr:uid="{C0A046AE-042B-4847-B9B3-22AFF1112FBA}">
      <text>
        <r>
          <rPr>
            <sz val="11"/>
            <color rgb="FF000000"/>
            <rFont val="Calibri"/>
            <family val="2"/>
            <charset val="1"/>
          </rPr>
          <t xml:space="preserve">marga:
</t>
        </r>
        <r>
          <rPr>
            <sz val="9"/>
            <color rgb="FF000000"/>
            <rFont val="Tahoma"/>
            <family val="2"/>
            <charset val="1"/>
          </rPr>
          <t>datos elaborados, tomado los de la IEA pero prorrateando el consumo entre liquidos y electricidad según el numero de 2wheelers de cada tipo y el ahorro medio de los electricos
Data from 'International Energy Agency (2016), Energy Technology Perspectives 2016, OECD/IEA, Paris,</t>
        </r>
      </text>
    </comment>
    <comment ref="B69" authorId="0" shapeId="0" xr:uid="{8BA61E82-36DD-4B1D-B7F2-720383630317}">
      <text>
        <r>
          <rPr>
            <sz val="11"/>
            <color rgb="FF000000"/>
            <rFont val="Calibri"/>
            <family val="2"/>
            <charset val="1"/>
          </rPr>
          <t xml:space="preserve">marga:
</t>
        </r>
        <r>
          <rPr>
            <sz val="9"/>
            <color rgb="FF000000"/>
            <rFont val="Tahoma"/>
            <family val="2"/>
            <charset val="1"/>
          </rPr>
          <t>estimation, no world data found</t>
        </r>
      </text>
    </comment>
    <comment ref="B70" authorId="0" shapeId="0" xr:uid="{67A37E18-63CF-4002-A434-658EA6CC26BC}">
      <text>
        <r>
          <rPr>
            <sz val="11"/>
            <color rgb="FF000000"/>
            <rFont val="Calibri"/>
            <family val="2"/>
            <charset val="1"/>
          </rPr>
          <t xml:space="preserve">marga:
</t>
        </r>
        <r>
          <rPr>
            <sz val="9"/>
            <color rgb="FF000000"/>
            <rFont val="Tahoma"/>
            <family val="2"/>
            <charset val="1"/>
          </rPr>
          <t>estimation, no world data found</t>
        </r>
      </text>
    </comment>
    <comment ref="C70" authorId="0" shapeId="0" xr:uid="{D8F242C6-EA59-4F5A-A79A-70A1EE9FD098}">
      <text>
        <r>
          <rPr>
            <sz val="11"/>
            <color rgb="FF000000"/>
            <rFont val="Calibri"/>
            <family val="2"/>
            <charset val="1"/>
          </rPr>
          <t xml:space="preserve">marga:
</t>
        </r>
        <r>
          <rPr>
            <sz val="9"/>
            <color rgb="FF000000"/>
            <rFont val="Tahoma"/>
            <family val="2"/>
            <charset val="1"/>
          </rPr>
          <t>estimation, no world data found</t>
        </r>
      </text>
    </comment>
    <comment ref="B71" authorId="0" shapeId="0" xr:uid="{58BC83E7-115B-40CE-B732-CC0E9E7C06D9}">
      <text>
        <r>
          <rPr>
            <sz val="11"/>
            <color rgb="FF000000"/>
            <rFont val="Calibri"/>
            <family val="2"/>
            <charset val="1"/>
          </rPr>
          <t xml:space="preserve">marga:
</t>
        </r>
        <r>
          <rPr>
            <sz val="9"/>
            <color rgb="FF000000"/>
            <rFont val="Tahoma"/>
            <family val="2"/>
            <charset val="1"/>
          </rPr>
          <t>both types of energy liquids+electricity mixed</t>
        </r>
      </text>
    </comment>
  </commentList>
</comments>
</file>

<file path=xl/sharedStrings.xml><?xml version="1.0" encoding="utf-8"?>
<sst xmlns="http://schemas.openxmlformats.org/spreadsheetml/2006/main" count="563" uniqueCount="95">
  <si>
    <t>PARAMETERS OF THE ALTERNATIVE TRANSPORTATIONS MODULE</t>
  </si>
  <si>
    <t>INITIAL VALUES  (dates in calibration year, 2015)</t>
  </si>
  <si>
    <t>Initial 2015 number of HOUSEHOLDS vehicles (vehicles)</t>
  </si>
  <si>
    <t>H liq</t>
  </si>
  <si>
    <t xml:space="preserve"> vehicles</t>
  </si>
  <si>
    <t>TYPES OF HOUSEHOLD VEHICLES</t>
  </si>
  <si>
    <t>H elec</t>
  </si>
  <si>
    <t>4wheeler electric= batery electric vehicles+plug in hybrids</t>
  </si>
  <si>
    <t>H hib</t>
  </si>
  <si>
    <t>4wheeler hybrid= non plug in hybrids</t>
  </si>
  <si>
    <t>H gas</t>
  </si>
  <si>
    <t>4wheeler gas= natural gas and LPG vehicles</t>
  </si>
  <si>
    <t>H2w liq</t>
  </si>
  <si>
    <t>2wheeler elec= electric 2 and 2 wheelers</t>
  </si>
  <si>
    <t>H2w E</t>
  </si>
  <si>
    <t>total households</t>
  </si>
  <si>
    <t>TYPES OF INLAND TRANSPORT SECTOR VEHICLES</t>
  </si>
  <si>
    <t>Initial 2015 number of COMERCIAL vehicles (vehicles)</t>
  </si>
  <si>
    <t>HV= heavy vehicles</t>
  </si>
  <si>
    <t>HV liq</t>
  </si>
  <si>
    <t>LV= light cargo vehicles</t>
  </si>
  <si>
    <t>HV hyb</t>
  </si>
  <si>
    <t>bus= buses and coaches (urban and non urban)</t>
  </si>
  <si>
    <t>HV gas</t>
  </si>
  <si>
    <t>trains= all railway vehicles</t>
  </si>
  <si>
    <t>LV liq</t>
  </si>
  <si>
    <t>LV elec</t>
  </si>
  <si>
    <t>Clasifications based on 'International Energy Agency (2016), Energy Technology Perspectives 2016, OECD/IEA, Paris'</t>
  </si>
  <si>
    <t>LV hyb</t>
  </si>
  <si>
    <t>LV gas</t>
  </si>
  <si>
    <t>bus liq</t>
  </si>
  <si>
    <t>bus elec</t>
  </si>
  <si>
    <t>bus hyb</t>
  </si>
  <si>
    <t>vehicle</t>
  </si>
  <si>
    <t>bus gas</t>
  </si>
  <si>
    <t>train liq</t>
  </si>
  <si>
    <t>vehicles</t>
  </si>
  <si>
    <t>traain elec</t>
  </si>
  <si>
    <t>Initial percentage of HOUSEHOLD  vehicles (2015) as a function of all 2wheerlers+4 wheelers</t>
  </si>
  <si>
    <t>H 4w liq</t>
  </si>
  <si>
    <t>Dmnl</t>
  </si>
  <si>
    <t>H 4w elec</t>
  </si>
  <si>
    <t>H4w  hyb</t>
  </si>
  <si>
    <t>H 4w gas</t>
  </si>
  <si>
    <t>4 wheelers</t>
  </si>
  <si>
    <t>2 wheelers</t>
  </si>
  <si>
    <t>Initial percentage of COMERCIAL  vehicles (2015) realtive to each type (HV, LV, bus, train)</t>
  </si>
  <si>
    <t>train E</t>
  </si>
  <si>
    <t>Energy used initially for HOUSEHOLDS vehicles (2015) EJ</t>
  </si>
  <si>
    <t>EJ</t>
  </si>
  <si>
    <t>H 4w hyb</t>
  </si>
  <si>
    <t>Energy used initially COMMERCIAL vehicles (2015)</t>
  </si>
  <si>
    <t>HV hib</t>
  </si>
  <si>
    <t xml:space="preserve">train liq </t>
  </si>
  <si>
    <t>train elec</t>
  </si>
  <si>
    <t>train liq+E</t>
  </si>
  <si>
    <t>Initial economic activity of inland transport sector (T$)  (2015)</t>
  </si>
  <si>
    <t>Xt(0)</t>
  </si>
  <si>
    <t>T$US1995</t>
  </si>
  <si>
    <t>Initial households demand (2015) T$</t>
  </si>
  <si>
    <t>DH(0)</t>
  </si>
  <si>
    <t xml:space="preserve"> </t>
  </si>
  <si>
    <t>TECHNOLOGICAL CONSTANTS</t>
  </si>
  <si>
    <t>Saving ratios of alternative COMMERCIAL vehicles relative to liquids vehicles</t>
  </si>
  <si>
    <t xml:space="preserve">LV elec </t>
  </si>
  <si>
    <t>Bateries ratio</t>
  </si>
  <si>
    <t>4w elect household</t>
  </si>
  <si>
    <t>bus hib</t>
  </si>
  <si>
    <t>2 wheels elec</t>
  </si>
  <si>
    <t>H 4 wheels liq</t>
  </si>
  <si>
    <t xml:space="preserve"> HOUSEHOLD VEHICLES</t>
  </si>
  <si>
    <t>Types</t>
  </si>
  <si>
    <t>H 4wheels elec</t>
  </si>
  <si>
    <t>H 4 wheels hyb</t>
  </si>
  <si>
    <t>H 4wheels gas</t>
  </si>
  <si>
    <t>4wheeler gas= natural gas (no LPG)</t>
  </si>
  <si>
    <t>H 2wheels liq</t>
  </si>
  <si>
    <t>H 2wheels E</t>
  </si>
  <si>
    <t xml:space="preserve"> TYPES OF INLAND TRANSPORT SECTOR VEHICLES</t>
  </si>
  <si>
    <t>Clasifications based on IEA</t>
  </si>
  <si>
    <t>dmnl</t>
  </si>
  <si>
    <t>Energy used initially for HOUSEHOLDS vehicles (2015)</t>
  </si>
  <si>
    <t>Initial energy intensity of households transport (EJ/T$)</t>
  </si>
  <si>
    <t>liquids</t>
  </si>
  <si>
    <t>EJ/T$</t>
  </si>
  <si>
    <t>electricity</t>
  </si>
  <si>
    <t xml:space="preserve">Clasifications based on </t>
  </si>
  <si>
    <t>Not used</t>
  </si>
  <si>
    <t>Different value in world model (cannonical modified)</t>
  </si>
  <si>
    <t>Saving ratios of alternative HOUSEHOLDS vehicles relative to liquids vehicles</t>
  </si>
  <si>
    <t>H hyb</t>
  </si>
  <si>
    <t>H2w elec</t>
  </si>
  <si>
    <t>heat</t>
  </si>
  <si>
    <t>solids</t>
  </si>
  <si>
    <t>gases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</si>
</sst>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7" x14ac:knownFonts="1">
    <font>
      <sz val="11"/>
      <color rgb="FF000000"/>
      <name val="Calibri"/>
      <family val="2"/>
      <charset val="1"/>
    </font>
    <font>
      <sz val="10"/>
      <name val="Arial"/>
      <family val="2"/>
      <charset val="1"/>
    </font>
    <font>
      <b/>
      <sz val="11"/>
      <color rgb="FF000000"/>
      <name val="Calibri"/>
      <family val="2"/>
      <charset val="1"/>
    </font>
    <font>
      <sz val="9"/>
      <color rgb="FF000000"/>
      <name val="Tahoma"/>
      <family val="2"/>
      <charset val="1"/>
    </font>
    <font>
      <b/>
      <sz val="16"/>
      <color rgb="FF000000"/>
      <name val="Calibri"/>
      <family val="2"/>
      <charset val="1"/>
    </font>
    <font>
      <sz val="11"/>
      <color rgb="FF000000"/>
      <name val="Calibri"/>
      <family val="2"/>
      <charset val="1"/>
    </font>
    <font>
      <sz val="11"/>
      <color rgb="FFFF0000"/>
      <name val="Calibri"/>
      <family val="2"/>
      <charset val="1"/>
    </font>
  </fonts>
  <fills count="17">
    <fill>
      <patternFill patternType="none"/>
    </fill>
    <fill>
      <patternFill patternType="gray125"/>
    </fill>
    <fill>
      <patternFill patternType="solid">
        <fgColor rgb="FF00B050"/>
        <bgColor rgb="FF008080"/>
      </patternFill>
    </fill>
    <fill>
      <patternFill patternType="solid">
        <fgColor rgb="FFFFFF00"/>
        <bgColor rgb="FFF8F200"/>
      </patternFill>
    </fill>
    <fill>
      <patternFill patternType="solid">
        <fgColor rgb="FFF8F200"/>
        <bgColor rgb="FFFFFF00"/>
      </patternFill>
    </fill>
    <fill>
      <patternFill patternType="solid">
        <fgColor rgb="FFB4C7E7"/>
        <bgColor rgb="FF9DC3E6"/>
      </patternFill>
    </fill>
    <fill>
      <patternFill patternType="solid">
        <fgColor rgb="FF8FAADC"/>
        <bgColor rgb="FF9DC3E6"/>
      </patternFill>
    </fill>
    <fill>
      <patternFill patternType="solid">
        <fgColor rgb="FFDAE3F3"/>
        <bgColor rgb="FFDBDBDB"/>
      </patternFill>
    </fill>
    <fill>
      <patternFill patternType="solid">
        <fgColor rgb="FFEDEDED"/>
        <bgColor rgb="FFFBE5D6"/>
      </patternFill>
    </fill>
    <fill>
      <patternFill patternType="solid">
        <fgColor theme="6" tint="0.39997558519241921"/>
        <bgColor rgb="FF9DC3E6"/>
      </patternFill>
    </fill>
    <fill>
      <patternFill patternType="solid">
        <fgColor theme="6" tint="0.39997558519241921"/>
        <bgColor indexed="64"/>
      </patternFill>
    </fill>
    <fill>
      <patternFill patternType="solid">
        <fgColor rgb="FF00B050"/>
        <bgColor rgb="FF70AD47"/>
      </patternFill>
    </fill>
    <fill>
      <patternFill patternType="solid">
        <fgColor rgb="FF8FAADC"/>
        <bgColor rgb="FF8EA9DB"/>
      </patternFill>
    </fill>
    <fill>
      <patternFill patternType="solid">
        <fgColor rgb="FFB4C7E7"/>
        <bgColor rgb="FFB4C6E7"/>
      </patternFill>
    </fill>
    <fill>
      <patternFill patternType="solid">
        <fgColor rgb="FFDAE3F3"/>
        <bgColor rgb="FFD9E1F2"/>
      </patternFill>
    </fill>
    <fill>
      <patternFill patternType="solid">
        <fgColor theme="2"/>
        <bgColor rgb="FFB4C6E7"/>
      </patternFill>
    </fill>
    <fill>
      <patternFill patternType="solid">
        <fgColor theme="2"/>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hair">
        <color auto="1"/>
      </right>
      <top style="hair">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top style="thin">
        <color auto="1"/>
      </top>
      <bottom style="thin">
        <color auto="1"/>
      </bottom>
      <diagonal/>
    </border>
  </borders>
  <cellStyleXfs count="7">
    <xf numFmtId="0" fontId="0" fillId="0" borderId="0"/>
    <xf numFmtId="0" fontId="1" fillId="0" borderId="0"/>
    <xf numFmtId="0" fontId="1" fillId="0" borderId="0"/>
    <xf numFmtId="0" fontId="1" fillId="0" borderId="0"/>
    <xf numFmtId="0" fontId="5" fillId="0" borderId="0"/>
    <xf numFmtId="0" fontId="1" fillId="0" borderId="0"/>
    <xf numFmtId="0" fontId="1" fillId="0" borderId="0"/>
  </cellStyleXfs>
  <cellXfs count="76">
    <xf numFmtId="0" fontId="0" fillId="0" borderId="0" xfId="0"/>
    <xf numFmtId="0" fontId="0" fillId="0" borderId="0" xfId="0" applyBorder="1"/>
    <xf numFmtId="0" fontId="0" fillId="3" borderId="0" xfId="0" applyFont="1" applyFill="1"/>
    <xf numFmtId="0" fontId="4" fillId="2" borderId="0" xfId="0" applyFont="1" applyFill="1"/>
    <xf numFmtId="0" fontId="0" fillId="2" borderId="0" xfId="0" applyFill="1"/>
    <xf numFmtId="0" fontId="0" fillId="6" borderId="1" xfId="0" applyFont="1" applyFill="1" applyBorder="1"/>
    <xf numFmtId="0" fontId="0" fillId="6" borderId="0" xfId="0" applyFill="1"/>
    <xf numFmtId="0" fontId="0" fillId="7" borderId="1" xfId="0" applyFont="1" applyFill="1" applyBorder="1"/>
    <xf numFmtId="0" fontId="0" fillId="7" borderId="3" xfId="0" applyFill="1" applyBorder="1"/>
    <xf numFmtId="0" fontId="0" fillId="7" borderId="6" xfId="0" applyFill="1" applyBorder="1"/>
    <xf numFmtId="0" fontId="0" fillId="7" borderId="5" xfId="0" applyFill="1" applyBorder="1"/>
    <xf numFmtId="0" fontId="2" fillId="7" borderId="1" xfId="0" applyFont="1" applyFill="1" applyBorder="1"/>
    <xf numFmtId="0" fontId="0" fillId="6" borderId="7" xfId="0" applyFont="1" applyFill="1" applyBorder="1"/>
    <xf numFmtId="0" fontId="0" fillId="6" borderId="8" xfId="0" applyFill="1" applyBorder="1"/>
    <xf numFmtId="0" fontId="0" fillId="7" borderId="7" xfId="0" applyFont="1" applyFill="1" applyBorder="1"/>
    <xf numFmtId="0" fontId="0" fillId="7" borderId="8" xfId="0" applyFill="1" applyBorder="1"/>
    <xf numFmtId="164" fontId="0" fillId="7" borderId="1" xfId="0" applyNumberFormat="1" applyFill="1" applyBorder="1"/>
    <xf numFmtId="0" fontId="0" fillId="0" borderId="8" xfId="0" applyBorder="1"/>
    <xf numFmtId="0" fontId="0" fillId="0" borderId="7" xfId="0" applyBorder="1"/>
    <xf numFmtId="0" fontId="0" fillId="6" borderId="5" xfId="0" applyFont="1" applyFill="1" applyBorder="1"/>
    <xf numFmtId="0" fontId="0" fillId="8" borderId="1" xfId="0" applyFont="1" applyFill="1" applyBorder="1"/>
    <xf numFmtId="0" fontId="0" fillId="0" borderId="9" xfId="0" applyBorder="1"/>
    <xf numFmtId="0" fontId="0" fillId="4" borderId="10" xfId="0" applyFont="1" applyFill="1" applyBorder="1"/>
    <xf numFmtId="0" fontId="0" fillId="0" borderId="2" xfId="0" applyBorder="1" applyAlignment="1">
      <alignment horizontal="center"/>
    </xf>
    <xf numFmtId="2" fontId="0" fillId="0" borderId="2" xfId="0" applyNumberFormat="1" applyBorder="1" applyAlignment="1">
      <alignment horizontal="center"/>
    </xf>
    <xf numFmtId="11" fontId="0" fillId="0" borderId="2" xfId="0" applyNumberFormat="1" applyBorder="1" applyAlignment="1">
      <alignment horizontal="center"/>
    </xf>
    <xf numFmtId="0" fontId="0" fillId="3" borderId="0" xfId="0" applyFill="1"/>
    <xf numFmtId="0" fontId="0" fillId="6" borderId="13" xfId="0" applyFill="1" applyBorder="1"/>
    <xf numFmtId="0" fontId="0" fillId="6" borderId="14" xfId="0" applyFill="1" applyBorder="1"/>
    <xf numFmtId="0" fontId="0" fillId="6" borderId="15" xfId="0" applyFill="1" applyBorder="1"/>
    <xf numFmtId="0" fontId="0" fillId="5" borderId="11" xfId="0" applyFill="1" applyBorder="1" applyAlignment="1">
      <alignment horizontal="left"/>
    </xf>
    <xf numFmtId="3" fontId="0" fillId="0" borderId="2" xfId="0" applyNumberFormat="1" applyBorder="1" applyAlignment="1">
      <alignment horizontal="center"/>
    </xf>
    <xf numFmtId="0" fontId="0" fillId="0" borderId="16" xfId="0" applyBorder="1" applyAlignment="1">
      <alignment horizontal="center"/>
    </xf>
    <xf numFmtId="0" fontId="0" fillId="7" borderId="1" xfId="0" applyFill="1" applyBorder="1"/>
    <xf numFmtId="0" fontId="0" fillId="6" borderId="11" xfId="0" applyFill="1" applyBorder="1"/>
    <xf numFmtId="3" fontId="0" fillId="6" borderId="1" xfId="0" applyNumberFormat="1" applyFill="1" applyBorder="1"/>
    <xf numFmtId="0" fontId="0" fillId="6" borderId="12" xfId="0" applyFill="1" applyBorder="1"/>
    <xf numFmtId="0" fontId="0" fillId="6" borderId="7" xfId="0" applyFill="1" applyBorder="1"/>
    <xf numFmtId="0" fontId="0" fillId="7" borderId="7" xfId="0" applyFill="1" applyBorder="1"/>
    <xf numFmtId="0" fontId="0" fillId="6" borderId="1" xfId="0" applyFill="1" applyBorder="1"/>
    <xf numFmtId="0" fontId="0" fillId="5" borderId="17" xfId="0" applyFill="1" applyBorder="1" applyAlignment="1">
      <alignment horizontal="left"/>
    </xf>
    <xf numFmtId="0" fontId="0" fillId="0" borderId="18" xfId="0" applyBorder="1" applyAlignment="1">
      <alignment horizontal="center"/>
    </xf>
    <xf numFmtId="0" fontId="0" fillId="0" borderId="19" xfId="0" applyBorder="1" applyAlignment="1">
      <alignment horizontal="center"/>
    </xf>
    <xf numFmtId="0" fontId="0" fillId="0" borderId="10" xfId="0" applyBorder="1"/>
    <xf numFmtId="0" fontId="0" fillId="9" borderId="11" xfId="0" applyFill="1" applyBorder="1" applyAlignment="1">
      <alignment horizontal="left"/>
    </xf>
    <xf numFmtId="0" fontId="0" fillId="10" borderId="2" xfId="0" applyFill="1" applyBorder="1" applyAlignment="1">
      <alignment horizontal="center"/>
    </xf>
    <xf numFmtId="0" fontId="0" fillId="10" borderId="16" xfId="0" applyFill="1" applyBorder="1" applyAlignment="1">
      <alignment horizontal="center"/>
    </xf>
    <xf numFmtId="0" fontId="4" fillId="11" borderId="0" xfId="0" applyFont="1" applyFill="1"/>
    <xf numFmtId="0" fontId="0" fillId="11" borderId="0" xfId="0" applyFill="1"/>
    <xf numFmtId="0" fontId="0" fillId="12" borderId="13" xfId="0" applyFill="1" applyBorder="1"/>
    <xf numFmtId="0" fontId="0" fillId="12" borderId="14" xfId="0" applyFill="1" applyBorder="1"/>
    <xf numFmtId="0" fontId="0" fillId="12" borderId="15" xfId="0" applyFill="1" applyBorder="1"/>
    <xf numFmtId="0" fontId="0" fillId="12" borderId="0" xfId="0" applyFill="1"/>
    <xf numFmtId="0" fontId="0" fillId="13" borderId="11" xfId="0" applyFill="1" applyBorder="1" applyAlignment="1">
      <alignment horizontal="left"/>
    </xf>
    <xf numFmtId="0" fontId="0" fillId="14" borderId="1" xfId="0" applyFill="1" applyBorder="1"/>
    <xf numFmtId="0" fontId="0" fillId="14" borderId="3" xfId="0" applyFill="1" applyBorder="1"/>
    <xf numFmtId="0" fontId="0" fillId="14" borderId="6" xfId="0" applyFill="1" applyBorder="1"/>
    <xf numFmtId="0" fontId="0" fillId="14" borderId="5" xfId="0" applyFill="1" applyBorder="1"/>
    <xf numFmtId="0" fontId="0" fillId="12" borderId="11" xfId="0" applyFill="1" applyBorder="1"/>
    <xf numFmtId="3" fontId="0" fillId="12" borderId="1" xfId="0" applyNumberFormat="1" applyFill="1" applyBorder="1"/>
    <xf numFmtId="0" fontId="0" fillId="12" borderId="12" xfId="0" applyFill="1" applyBorder="1"/>
    <xf numFmtId="0" fontId="0" fillId="12" borderId="7" xfId="0" applyFill="1" applyBorder="1"/>
    <xf numFmtId="0" fontId="0" fillId="12" borderId="8" xfId="0" applyFill="1" applyBorder="1"/>
    <xf numFmtId="0" fontId="0" fillId="14" borderId="7" xfId="0" applyFill="1" applyBorder="1"/>
    <xf numFmtId="0" fontId="0" fillId="14" borderId="8" xfId="0" applyFill="1" applyBorder="1"/>
    <xf numFmtId="0" fontId="0" fillId="12" borderId="1" xfId="0" applyFill="1" applyBorder="1"/>
    <xf numFmtId="0" fontId="0" fillId="13" borderId="17" xfId="0" applyFill="1" applyBorder="1" applyAlignment="1">
      <alignment horizontal="left"/>
    </xf>
    <xf numFmtId="0" fontId="0" fillId="15" borderId="11" xfId="0" applyFill="1" applyBorder="1" applyAlignment="1">
      <alignment horizontal="left"/>
    </xf>
    <xf numFmtId="0" fontId="0" fillId="16" borderId="2" xfId="0" applyFill="1" applyBorder="1" applyAlignment="1">
      <alignment horizontal="center"/>
    </xf>
    <xf numFmtId="0" fontId="0" fillId="16" borderId="16" xfId="0" applyFill="1" applyBorder="1" applyAlignment="1">
      <alignment horizontal="center"/>
    </xf>
    <xf numFmtId="0" fontId="0" fillId="6" borderId="4" xfId="0" applyFont="1" applyFill="1" applyBorder="1" applyAlignment="1"/>
    <xf numFmtId="0" fontId="0" fillId="6" borderId="20" xfId="0" applyFont="1" applyFill="1" applyBorder="1" applyAlignment="1"/>
    <xf numFmtId="0" fontId="0" fillId="6" borderId="3" xfId="0" applyFont="1" applyFill="1" applyBorder="1" applyAlignment="1"/>
    <xf numFmtId="0" fontId="6" fillId="0" borderId="0" xfId="0" applyFont="1"/>
    <xf numFmtId="0" fontId="6" fillId="0" borderId="0" xfId="0" applyFont="1" applyBorder="1"/>
    <xf numFmtId="2" fontId="0" fillId="7" borderId="1" xfId="0" applyNumberFormat="1" applyFill="1" applyBorder="1"/>
  </cellXfs>
  <cellStyles count="7">
    <cellStyle name="Normal" xfId="0" builtinId="0"/>
    <cellStyle name="Normal 2" xfId="1" xr:uid="{00000000-0005-0000-0000-000001000000}"/>
    <cellStyle name="Normal 2 2" xfId="2" xr:uid="{00000000-0005-0000-0000-000002000000}"/>
    <cellStyle name="Normal 2 2 2" xfId="3" xr:uid="{00000000-0005-0000-0000-000003000000}"/>
    <cellStyle name="Normal 3" xfId="4" xr:uid="{00000000-0005-0000-0000-000004000000}"/>
    <cellStyle name="Normal 4" xfId="5" xr:uid="{00000000-0005-0000-0000-000005000000}"/>
    <cellStyle name="Normal 8" xfId="6"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99FF99"/>
      <rgbColor rgb="FF9C0006"/>
      <rgbColor rgb="FF008000"/>
      <rgbColor rgb="FF000080"/>
      <rgbColor rgb="FFB4C7E7"/>
      <rgbColor rgb="FF800080"/>
      <rgbColor rgb="FF2E75B6"/>
      <rgbColor rgb="FFC0C0C0"/>
      <rgbColor rgb="FF7C7C7C"/>
      <rgbColor rgb="FF8FAADC"/>
      <rgbColor rgb="FFD9D9D9"/>
      <rgbColor rgb="FFEDEDED"/>
      <rgbColor rgb="FFDAE3F3"/>
      <rgbColor rgb="FF660066"/>
      <rgbColor rgb="FFFFC7CE"/>
      <rgbColor rgb="FF0070C0"/>
      <rgbColor rgb="FFBDD7EE"/>
      <rgbColor rgb="FF000080"/>
      <rgbColor rgb="FFFF00FF"/>
      <rgbColor rgb="FFF8F200"/>
      <rgbColor rgb="FFD0CECE"/>
      <rgbColor rgb="FF800080"/>
      <rgbColor rgb="FF800000"/>
      <rgbColor rgb="FF008080"/>
      <rgbColor rgb="FF0000FF"/>
      <rgbColor rgb="FF00B0F0"/>
      <rgbColor rgb="FFDBDBDB"/>
      <rgbColor rgb="FFC5E0B4"/>
      <rgbColor rgb="FFFBE5D6"/>
      <rgbColor rgb="FF9DC3E6"/>
      <rgbColor rgb="FFF4B183"/>
      <rgbColor rgb="FFBFBFBF"/>
      <rgbColor rgb="FFF8CBAD"/>
      <rgbColor rgb="FF4472C4"/>
      <rgbColor rgb="FFA9D18E"/>
      <rgbColor rgb="FF92D050"/>
      <rgbColor rgb="FFFFC000"/>
      <rgbColor rgb="FFC9C9C9"/>
      <rgbColor rgb="FFED7D31"/>
      <rgbColor rgb="FF595959"/>
      <rgbColor rgb="FF5B9BD5"/>
      <rgbColor rgb="FF2F5597"/>
      <rgbColor rgb="FF00B050"/>
      <rgbColor rgb="FF003300"/>
      <rgbColor rgb="FF333300"/>
      <rgbColor rgb="FF993300"/>
      <rgbColor rgb="FF993366"/>
      <rgbColor rgb="FF1F4E7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35E77-7132-4559-9CB7-FC5A219C7D79}">
  <sheetPr>
    <tabColor rgb="FF0070C0"/>
  </sheetPr>
  <dimension ref="A1:CW30"/>
  <sheetViews>
    <sheetView workbookViewId="0">
      <selection activeCell="G4" sqref="G4"/>
    </sheetView>
  </sheetViews>
  <sheetFormatPr defaultRowHeight="15" x14ac:dyDescent="0.25"/>
  <cols>
    <col min="1" max="1" width="20.28515625" customWidth="1"/>
    <col min="2" max="2" width="11.5703125" customWidth="1"/>
    <col min="3" max="3" width="8.85546875" customWidth="1"/>
  </cols>
  <sheetData>
    <row r="1" spans="1:101" x14ac:dyDescent="0.25">
      <c r="A1" s="22" t="s">
        <v>62</v>
      </c>
      <c r="B1" s="22"/>
      <c r="C1" s="22"/>
    </row>
    <row r="2" spans="1:101" s="18" customFormat="1" x14ac:dyDescent="0.25">
      <c r="A2" s="58" t="s">
        <v>89</v>
      </c>
      <c r="B2" s="65"/>
      <c r="C2" s="60"/>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row>
    <row r="3" spans="1:101" x14ac:dyDescent="0.25">
      <c r="A3" s="33" t="s">
        <v>3</v>
      </c>
      <c r="B3" s="75">
        <v>1</v>
      </c>
      <c r="C3" s="7" t="s">
        <v>40</v>
      </c>
      <c r="D3" s="73" t="s">
        <v>87</v>
      </c>
    </row>
    <row r="4" spans="1:101" x14ac:dyDescent="0.25">
      <c r="A4" s="33" t="s">
        <v>6</v>
      </c>
      <c r="B4" s="75">
        <v>0.33300000000000002</v>
      </c>
      <c r="C4" s="7" t="s">
        <v>40</v>
      </c>
      <c r="D4" s="73" t="s">
        <v>87</v>
      </c>
    </row>
    <row r="5" spans="1:101" x14ac:dyDescent="0.25">
      <c r="A5" s="33" t="s">
        <v>90</v>
      </c>
      <c r="B5" s="75">
        <v>0.66</v>
      </c>
      <c r="C5" s="7" t="s">
        <v>40</v>
      </c>
      <c r="D5" s="73" t="s">
        <v>87</v>
      </c>
    </row>
    <row r="6" spans="1:101" x14ac:dyDescent="0.25">
      <c r="A6" s="33" t="s">
        <v>10</v>
      </c>
      <c r="B6" s="75">
        <v>1</v>
      </c>
      <c r="C6" s="7" t="s">
        <v>40</v>
      </c>
      <c r="D6" s="73" t="s">
        <v>87</v>
      </c>
    </row>
    <row r="7" spans="1:101" x14ac:dyDescent="0.25">
      <c r="A7" s="33" t="s">
        <v>12</v>
      </c>
      <c r="B7" s="75">
        <v>1</v>
      </c>
      <c r="C7" s="7" t="s">
        <v>40</v>
      </c>
      <c r="D7" s="73" t="s">
        <v>87</v>
      </c>
    </row>
    <row r="8" spans="1:101" x14ac:dyDescent="0.25">
      <c r="A8" s="33" t="s">
        <v>91</v>
      </c>
      <c r="B8" s="75">
        <v>0.3</v>
      </c>
      <c r="C8" s="7" t="s">
        <v>40</v>
      </c>
      <c r="D8" s="73" t="s">
        <v>88</v>
      </c>
    </row>
    <row r="9" spans="1:101" x14ac:dyDescent="0.25">
      <c r="A9" s="70" t="s">
        <v>63</v>
      </c>
      <c r="B9" s="71"/>
      <c r="C9" s="72"/>
    </row>
    <row r="10" spans="1:101" x14ac:dyDescent="0.25">
      <c r="A10" s="7" t="s">
        <v>19</v>
      </c>
      <c r="B10" s="7">
        <v>1</v>
      </c>
      <c r="C10" s="7" t="s">
        <v>40</v>
      </c>
    </row>
    <row r="11" spans="1:101" x14ac:dyDescent="0.25">
      <c r="A11" s="7" t="s">
        <v>21</v>
      </c>
      <c r="B11" s="7">
        <v>0.66</v>
      </c>
      <c r="C11" s="7" t="s">
        <v>40</v>
      </c>
    </row>
    <row r="12" spans="1:101" x14ac:dyDescent="0.25">
      <c r="A12" s="7" t="s">
        <v>23</v>
      </c>
      <c r="B12" s="7">
        <v>1</v>
      </c>
      <c r="C12" s="7" t="s">
        <v>40</v>
      </c>
    </row>
    <row r="13" spans="1:101" x14ac:dyDescent="0.25">
      <c r="A13" s="7" t="s">
        <v>25</v>
      </c>
      <c r="B13" s="7">
        <v>1</v>
      </c>
      <c r="C13" s="7" t="s">
        <v>40</v>
      </c>
    </row>
    <row r="14" spans="1:101" x14ac:dyDescent="0.25">
      <c r="A14" s="7" t="s">
        <v>64</v>
      </c>
      <c r="B14" s="7">
        <v>0.33</v>
      </c>
      <c r="C14" s="7" t="s">
        <v>40</v>
      </c>
    </row>
    <row r="15" spans="1:101" x14ac:dyDescent="0.25">
      <c r="A15" s="7" t="s">
        <v>28</v>
      </c>
      <c r="B15" s="7">
        <v>0.66</v>
      </c>
      <c r="C15" s="7" t="s">
        <v>40</v>
      </c>
    </row>
    <row r="16" spans="1:101" x14ac:dyDescent="0.25">
      <c r="A16" s="7" t="s">
        <v>29</v>
      </c>
      <c r="B16" s="7">
        <v>1</v>
      </c>
      <c r="C16" s="7" t="s">
        <v>40</v>
      </c>
    </row>
    <row r="17" spans="1:4" x14ac:dyDescent="0.25">
      <c r="A17" s="7" t="s">
        <v>30</v>
      </c>
      <c r="B17" s="7">
        <v>1</v>
      </c>
      <c r="C17" s="7" t="s">
        <v>40</v>
      </c>
    </row>
    <row r="18" spans="1:4" x14ac:dyDescent="0.25">
      <c r="A18" s="7" t="s">
        <v>31</v>
      </c>
      <c r="B18" s="7">
        <v>0.5</v>
      </c>
      <c r="C18" s="7" t="s">
        <v>40</v>
      </c>
    </row>
    <row r="19" spans="1:4" x14ac:dyDescent="0.25">
      <c r="A19" s="7" t="s">
        <v>32</v>
      </c>
      <c r="B19" s="7">
        <v>1</v>
      </c>
      <c r="C19" s="7" t="s">
        <v>40</v>
      </c>
    </row>
    <row r="20" spans="1:4" x14ac:dyDescent="0.25">
      <c r="A20" s="7" t="s">
        <v>34</v>
      </c>
      <c r="B20" s="7">
        <v>1</v>
      </c>
      <c r="C20" s="7" t="s">
        <v>40</v>
      </c>
    </row>
    <row r="21" spans="1:4" x14ac:dyDescent="0.25">
      <c r="A21" s="7" t="s">
        <v>35</v>
      </c>
      <c r="B21" s="7">
        <v>1</v>
      </c>
      <c r="C21" s="7" t="s">
        <v>40</v>
      </c>
    </row>
    <row r="22" spans="1:4" x14ac:dyDescent="0.25">
      <c r="A22" s="7" t="s">
        <v>54</v>
      </c>
      <c r="B22" s="7">
        <v>0.6</v>
      </c>
      <c r="C22" s="7" t="s">
        <v>40</v>
      </c>
    </row>
    <row r="23" spans="1:4" x14ac:dyDescent="0.25">
      <c r="A23" s="70" t="s">
        <v>65</v>
      </c>
      <c r="B23" s="71"/>
      <c r="C23" s="72"/>
    </row>
    <row r="24" spans="1:4" x14ac:dyDescent="0.25">
      <c r="A24" s="7" t="s">
        <v>66</v>
      </c>
      <c r="B24" s="7">
        <v>1</v>
      </c>
      <c r="C24" s="7" t="s">
        <v>40</v>
      </c>
      <c r="D24" s="73" t="s">
        <v>87</v>
      </c>
    </row>
    <row r="25" spans="1:4" x14ac:dyDescent="0.25">
      <c r="A25" s="7" t="s">
        <v>64</v>
      </c>
      <c r="B25" s="7">
        <v>1.5242946708464</v>
      </c>
      <c r="C25" s="7" t="s">
        <v>40</v>
      </c>
      <c r="D25" s="73" t="s">
        <v>87</v>
      </c>
    </row>
    <row r="26" spans="1:4" x14ac:dyDescent="0.25">
      <c r="A26" s="7" t="s">
        <v>28</v>
      </c>
      <c r="B26" s="7">
        <v>0.102233042980979</v>
      </c>
      <c r="C26" s="7" t="s">
        <v>40</v>
      </c>
    </row>
    <row r="27" spans="1:4" x14ac:dyDescent="0.25">
      <c r="A27" s="7" t="s">
        <v>21</v>
      </c>
      <c r="B27" s="7">
        <v>0.83820582849237502</v>
      </c>
      <c r="C27" s="7" t="s">
        <v>40</v>
      </c>
    </row>
    <row r="28" spans="1:4" x14ac:dyDescent="0.25">
      <c r="A28" s="7" t="s">
        <v>31</v>
      </c>
      <c r="B28" s="7">
        <v>9.8017241379310303</v>
      </c>
      <c r="C28" s="7" t="s">
        <v>40</v>
      </c>
    </row>
    <row r="29" spans="1:4" x14ac:dyDescent="0.25">
      <c r="A29" s="7" t="s">
        <v>67</v>
      </c>
      <c r="B29" s="7">
        <v>0.65739263165198103</v>
      </c>
      <c r="C29" s="7" t="s">
        <v>40</v>
      </c>
    </row>
    <row r="30" spans="1:4" x14ac:dyDescent="0.25">
      <c r="A30" s="7" t="s">
        <v>68</v>
      </c>
      <c r="B30" s="7">
        <v>0.29780564263322901</v>
      </c>
      <c r="C30" s="7" t="s">
        <v>40</v>
      </c>
      <c r="D30" s="73" t="s">
        <v>88</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DE107"/>
  <sheetViews>
    <sheetView topLeftCell="A13" zoomScaleNormal="100" workbookViewId="0">
      <selection activeCell="E38" sqref="E38"/>
    </sheetView>
  </sheetViews>
  <sheetFormatPr defaultColWidth="10.7109375" defaultRowHeight="15" x14ac:dyDescent="0.25"/>
  <cols>
    <col min="1" max="1" width="30.5703125" customWidth="1"/>
    <col min="2" max="2" width="14.28515625" customWidth="1"/>
    <col min="3" max="3" width="16.42578125" customWidth="1"/>
  </cols>
  <sheetData>
    <row r="1" spans="1:109" s="4" customFormat="1" ht="31.5" customHeight="1" x14ac:dyDescent="0.35">
      <c r="A1" s="3" t="s">
        <v>0</v>
      </c>
      <c r="B1" s="3"/>
      <c r="C1" s="3"/>
      <c r="D1" s="3"/>
      <c r="E1" s="3"/>
    </row>
    <row r="2" spans="1:109" s="2" customFormat="1" x14ac:dyDescent="0.25">
      <c r="A2" s="2" t="s">
        <v>1</v>
      </c>
    </row>
    <row r="3" spans="1:109" s="6" customFormat="1" x14ac:dyDescent="0.25">
      <c r="A3" s="5" t="s">
        <v>2</v>
      </c>
      <c r="B3" s="5"/>
      <c r="C3" s="5"/>
    </row>
    <row r="4" spans="1:109" s="7" customFormat="1" x14ac:dyDescent="0.25">
      <c r="A4" s="7" t="s">
        <v>3</v>
      </c>
      <c r="B4" s="7">
        <v>1629395547.0876801</v>
      </c>
      <c r="C4" s="7" t="s">
        <v>4</v>
      </c>
      <c r="D4" s="73" t="s">
        <v>87</v>
      </c>
      <c r="E4" t="s">
        <v>5</v>
      </c>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8"/>
    </row>
    <row r="5" spans="1:109" s="7" customFormat="1" x14ac:dyDescent="0.25">
      <c r="A5" s="7" t="s">
        <v>6</v>
      </c>
      <c r="B5" s="7">
        <v>2411920.3500026502</v>
      </c>
      <c r="C5" s="7" t="s">
        <v>4</v>
      </c>
      <c r="D5" s="73" t="s">
        <v>87</v>
      </c>
      <c r="E5" t="s">
        <v>7</v>
      </c>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9"/>
      <c r="CN5" s="10"/>
      <c r="CO5" s="10"/>
      <c r="CP5" s="10"/>
      <c r="CQ5" s="10"/>
      <c r="CR5" s="10"/>
      <c r="CS5" s="10"/>
      <c r="CT5" s="10"/>
      <c r="CU5" s="10"/>
      <c r="CV5" s="10"/>
      <c r="CW5" s="10"/>
      <c r="CX5" s="10"/>
      <c r="CY5" s="10"/>
      <c r="CZ5" s="10"/>
      <c r="DA5" s="10"/>
      <c r="DB5" s="10"/>
      <c r="DC5" s="10"/>
      <c r="DD5" s="10"/>
    </row>
    <row r="6" spans="1:109" s="7" customFormat="1" x14ac:dyDescent="0.25">
      <c r="A6" s="7" t="s">
        <v>8</v>
      </c>
      <c r="B6" s="7">
        <v>4087745.1547891102</v>
      </c>
      <c r="C6" s="7" t="s">
        <v>4</v>
      </c>
      <c r="D6" s="73" t="s">
        <v>87</v>
      </c>
      <c r="E6" t="s">
        <v>9</v>
      </c>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8"/>
    </row>
    <row r="7" spans="1:109" s="7" customFormat="1" x14ac:dyDescent="0.25">
      <c r="A7" s="7" t="s">
        <v>10</v>
      </c>
      <c r="B7" s="7">
        <v>56000357.170906901</v>
      </c>
      <c r="C7" s="7" t="s">
        <v>4</v>
      </c>
      <c r="D7" s="73" t="s">
        <v>87</v>
      </c>
      <c r="E7" t="s">
        <v>11</v>
      </c>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8"/>
    </row>
    <row r="8" spans="1:109" s="7" customFormat="1" x14ac:dyDescent="0.25">
      <c r="A8" s="7" t="s">
        <v>12</v>
      </c>
      <c r="B8" s="7">
        <v>669400763.87932503</v>
      </c>
      <c r="C8" s="7" t="s">
        <v>4</v>
      </c>
      <c r="D8" s="73" t="s">
        <v>87</v>
      </c>
      <c r="E8" t="s">
        <v>13</v>
      </c>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8"/>
    </row>
    <row r="9" spans="1:109" s="7" customFormat="1" x14ac:dyDescent="0.25">
      <c r="A9" s="7" t="s">
        <v>14</v>
      </c>
      <c r="B9" s="7">
        <v>173337638.115601</v>
      </c>
      <c r="C9" s="7" t="s">
        <v>4</v>
      </c>
      <c r="D9" s="73" t="s">
        <v>87</v>
      </c>
      <c r="E9"/>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8"/>
    </row>
    <row r="10" spans="1:109" s="10" customFormat="1" x14ac:dyDescent="0.25">
      <c r="A10" s="7" t="s">
        <v>15</v>
      </c>
      <c r="B10" s="11">
        <f>B4+B5+B6+B7+B8+B9</f>
        <v>2534633971.7583051</v>
      </c>
      <c r="C10" s="7" t="s">
        <v>4</v>
      </c>
      <c r="D10"/>
      <c r="E10" t="s">
        <v>16</v>
      </c>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9"/>
    </row>
    <row r="11" spans="1:109" s="12" customFormat="1" x14ac:dyDescent="0.25">
      <c r="A11" s="5" t="s">
        <v>17</v>
      </c>
      <c r="B11" s="5"/>
      <c r="C11" s="5"/>
      <c r="D11"/>
      <c r="E11" t="s">
        <v>18</v>
      </c>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3"/>
    </row>
    <row r="12" spans="1:109" s="14" customFormat="1" x14ac:dyDescent="0.25">
      <c r="A12" s="7" t="s">
        <v>19</v>
      </c>
      <c r="B12" s="7">
        <v>58453889.674797401</v>
      </c>
      <c r="C12" s="7" t="s">
        <v>4</v>
      </c>
      <c r="D12"/>
      <c r="E12" t="s">
        <v>20</v>
      </c>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5"/>
    </row>
    <row r="13" spans="1:109" s="14" customFormat="1" x14ac:dyDescent="0.25">
      <c r="A13" s="7" t="s">
        <v>21</v>
      </c>
      <c r="B13" s="7">
        <v>26420.048323860701</v>
      </c>
      <c r="C13" s="7" t="s">
        <v>4</v>
      </c>
      <c r="D13"/>
      <c r="E13" t="s">
        <v>22</v>
      </c>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5"/>
    </row>
    <row r="14" spans="1:109" s="14" customFormat="1" x14ac:dyDescent="0.25">
      <c r="A14" s="7" t="s">
        <v>23</v>
      </c>
      <c r="B14" s="7">
        <v>26420.048323860701</v>
      </c>
      <c r="C14" s="7" t="s">
        <v>4</v>
      </c>
      <c r="D14"/>
      <c r="E14" t="s">
        <v>24</v>
      </c>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5"/>
    </row>
    <row r="15" spans="1:109" s="14" customFormat="1" x14ac:dyDescent="0.25">
      <c r="A15" s="7" t="s">
        <v>25</v>
      </c>
      <c r="B15" s="16">
        <v>209702760.67399499</v>
      </c>
      <c r="C15" s="7" t="s">
        <v>4</v>
      </c>
      <c r="D15"/>
      <c r="E15"/>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5"/>
    </row>
    <row r="16" spans="1:109" s="14" customFormat="1" x14ac:dyDescent="0.25">
      <c r="A16" s="7" t="s">
        <v>26</v>
      </c>
      <c r="B16" s="7">
        <v>159229.974932376</v>
      </c>
      <c r="C16" s="7" t="s">
        <v>4</v>
      </c>
      <c r="D16"/>
      <c r="E16" t="s">
        <v>27</v>
      </c>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5"/>
    </row>
    <row r="17" spans="1:109" s="14" customFormat="1" x14ac:dyDescent="0.25">
      <c r="A17" s="7" t="s">
        <v>28</v>
      </c>
      <c r="B17" s="7">
        <v>76996.061816091693</v>
      </c>
      <c r="C17" s="7" t="s">
        <v>4</v>
      </c>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5"/>
    </row>
    <row r="18" spans="1:109" s="14" customFormat="1" x14ac:dyDescent="0.25">
      <c r="A18" s="7" t="s">
        <v>29</v>
      </c>
      <c r="B18" s="7">
        <v>3406478.9816682399</v>
      </c>
      <c r="C18" s="7" t="s">
        <v>4</v>
      </c>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5"/>
    </row>
    <row r="19" spans="1:109" s="14" customFormat="1" x14ac:dyDescent="0.25">
      <c r="A19" s="7" t="s">
        <v>30</v>
      </c>
      <c r="B19" s="7">
        <v>15600000</v>
      </c>
      <c r="C19" s="7" t="s">
        <v>4</v>
      </c>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5"/>
    </row>
    <row r="20" spans="1:109" s="14" customFormat="1" x14ac:dyDescent="0.25">
      <c r="A20" s="7" t="s">
        <v>31</v>
      </c>
      <c r="B20" s="7">
        <v>0</v>
      </c>
      <c r="C20" s="7" t="s">
        <v>4</v>
      </c>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5"/>
    </row>
    <row r="21" spans="1:109" s="14" customFormat="1" x14ac:dyDescent="0.25">
      <c r="A21" s="14" t="s">
        <v>32</v>
      </c>
      <c r="B21" s="14">
        <v>0</v>
      </c>
      <c r="C21" s="14" t="s">
        <v>33</v>
      </c>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5"/>
    </row>
    <row r="22" spans="1:109" s="14" customFormat="1" x14ac:dyDescent="0.25">
      <c r="A22" s="7" t="s">
        <v>34</v>
      </c>
      <c r="B22" s="7">
        <v>0</v>
      </c>
      <c r="C22" s="7" t="s">
        <v>33</v>
      </c>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5"/>
    </row>
    <row r="23" spans="1:109" s="14" customFormat="1" x14ac:dyDescent="0.25">
      <c r="A23" s="7" t="s">
        <v>35</v>
      </c>
      <c r="B23" s="7">
        <v>1</v>
      </c>
      <c r="C23" s="7" t="s">
        <v>36</v>
      </c>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5"/>
    </row>
    <row r="24" spans="1:109" s="18" customFormat="1" x14ac:dyDescent="0.25">
      <c r="A24" s="7" t="s">
        <v>37</v>
      </c>
      <c r="B24" s="7">
        <v>1</v>
      </c>
      <c r="C24" s="7" t="s">
        <v>4</v>
      </c>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7"/>
    </row>
    <row r="25" spans="1:109" s="18" customFormat="1" x14ac:dyDescent="0.25">
      <c r="A25" s="5" t="s">
        <v>38</v>
      </c>
      <c r="B25" s="5"/>
      <c r="C25" s="5"/>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7"/>
    </row>
    <row r="26" spans="1:109" s="18" customFormat="1" x14ac:dyDescent="0.25">
      <c r="A26" s="7" t="s">
        <v>39</v>
      </c>
      <c r="B26" s="7">
        <v>0.642852406005333</v>
      </c>
      <c r="C26" s="7" t="s">
        <v>40</v>
      </c>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7"/>
    </row>
    <row r="27" spans="1:109" s="18" customFormat="1" x14ac:dyDescent="0.25">
      <c r="A27" s="7" t="s">
        <v>41</v>
      </c>
      <c r="B27" s="7">
        <v>9.5158526906726198E-4</v>
      </c>
      <c r="C27" s="7" t="s">
        <v>40</v>
      </c>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7"/>
    </row>
    <row r="28" spans="1:109" s="18" customFormat="1" x14ac:dyDescent="0.25">
      <c r="A28" s="7" t="s">
        <v>42</v>
      </c>
      <c r="B28" s="7">
        <v>1.61275560902918E-3</v>
      </c>
      <c r="C28" s="7" t="s">
        <v>40</v>
      </c>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7"/>
    </row>
    <row r="29" spans="1:109" s="18" customFormat="1" x14ac:dyDescent="0.25">
      <c r="A29" s="7" t="s">
        <v>43</v>
      </c>
      <c r="B29" s="7">
        <v>2.2094060836744301E-2</v>
      </c>
      <c r="C29" s="7" t="s">
        <v>40</v>
      </c>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7"/>
    </row>
    <row r="30" spans="1:109" s="18" customFormat="1" x14ac:dyDescent="0.25">
      <c r="A30" s="7" t="s">
        <v>12</v>
      </c>
      <c r="B30" s="7">
        <v>0.264101551284328</v>
      </c>
      <c r="C30" s="7" t="s">
        <v>40</v>
      </c>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7"/>
    </row>
    <row r="31" spans="1:109" s="18" customFormat="1" x14ac:dyDescent="0.25">
      <c r="A31" s="7" t="s">
        <v>14</v>
      </c>
      <c r="B31" s="7">
        <v>6.8387640995498294E-2</v>
      </c>
      <c r="C31" s="7" t="s">
        <v>40</v>
      </c>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7"/>
    </row>
    <row r="32" spans="1:109" s="18" customFormat="1" x14ac:dyDescent="0.25">
      <c r="A32"/>
      <c r="B32"/>
      <c r="C32"/>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7"/>
    </row>
    <row r="33" spans="1:109" s="18" customFormat="1" x14ac:dyDescent="0.25">
      <c r="A33"/>
      <c r="B33"/>
      <c r="C33"/>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7"/>
    </row>
    <row r="34" spans="1:109" s="18" customFormat="1" x14ac:dyDescent="0.25">
      <c r="A34" s="5" t="s">
        <v>46</v>
      </c>
      <c r="B34" s="5"/>
      <c r="C34" s="5"/>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7"/>
    </row>
    <row r="35" spans="1:109" s="18" customFormat="1" x14ac:dyDescent="0.25">
      <c r="A35" s="7" t="s">
        <v>19</v>
      </c>
      <c r="B35" s="7">
        <v>0.999096854381468</v>
      </c>
      <c r="C35" s="7" t="s">
        <v>40</v>
      </c>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7"/>
    </row>
    <row r="36" spans="1:109" s="18" customFormat="1" x14ac:dyDescent="0.25">
      <c r="A36" s="7" t="s">
        <v>21</v>
      </c>
      <c r="B36" s="7">
        <v>4.5157280926604298E-4</v>
      </c>
      <c r="C36" s="7" t="s">
        <v>40</v>
      </c>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7"/>
    </row>
    <row r="37" spans="1:109" s="18" customFormat="1" x14ac:dyDescent="0.25">
      <c r="A37" s="7" t="s">
        <v>23</v>
      </c>
      <c r="B37" s="7">
        <v>4.5157280926604298E-4</v>
      </c>
      <c r="C37" s="7" t="s">
        <v>40</v>
      </c>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7"/>
    </row>
    <row r="38" spans="1:109" s="18" customFormat="1" x14ac:dyDescent="0.25">
      <c r="A38" s="7" t="s">
        <v>25</v>
      </c>
      <c r="B38" s="7">
        <v>0.98292579124381996</v>
      </c>
      <c r="C38" s="7" t="s">
        <v>40</v>
      </c>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7"/>
    </row>
    <row r="39" spans="1:109" s="18" customFormat="1" x14ac:dyDescent="0.25">
      <c r="A39" s="7" t="s">
        <v>26</v>
      </c>
      <c r="B39" s="7">
        <v>7.46348062357903E-4</v>
      </c>
      <c r="C39" s="7" t="s">
        <v>40</v>
      </c>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7"/>
    </row>
    <row r="40" spans="1:109" s="18" customFormat="1" x14ac:dyDescent="0.25">
      <c r="A40" s="7" t="s">
        <v>28</v>
      </c>
      <c r="B40" s="7">
        <v>3.6089851530802998E-4</v>
      </c>
      <c r="C40" s="7" t="s">
        <v>40</v>
      </c>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7"/>
    </row>
    <row r="41" spans="1:109" s="18" customFormat="1" x14ac:dyDescent="0.25">
      <c r="A41" s="7" t="s">
        <v>29</v>
      </c>
      <c r="B41" s="7">
        <v>1.5966962178514201E-2</v>
      </c>
      <c r="C41" s="7" t="s">
        <v>40</v>
      </c>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7"/>
    </row>
    <row r="42" spans="1:109" s="18" customFormat="1" x14ac:dyDescent="0.25">
      <c r="A42" s="7" t="s">
        <v>30</v>
      </c>
      <c r="B42" s="7">
        <v>1</v>
      </c>
      <c r="C42" s="7" t="s">
        <v>40</v>
      </c>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7"/>
    </row>
    <row r="43" spans="1:109" s="18" customFormat="1" x14ac:dyDescent="0.25">
      <c r="A43" s="14" t="s">
        <v>31</v>
      </c>
      <c r="B43" s="14">
        <v>0</v>
      </c>
      <c r="C43" s="14" t="s">
        <v>40</v>
      </c>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7"/>
    </row>
    <row r="44" spans="1:109" s="18" customFormat="1" x14ac:dyDescent="0.25">
      <c r="A44" s="14" t="s">
        <v>32</v>
      </c>
      <c r="B44" s="14">
        <v>0</v>
      </c>
      <c r="C44" s="14" t="s">
        <v>40</v>
      </c>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7"/>
    </row>
    <row r="45" spans="1:109" s="18" customFormat="1" x14ac:dyDescent="0.25">
      <c r="A45" s="7" t="s">
        <v>34</v>
      </c>
      <c r="B45" s="7">
        <v>0</v>
      </c>
      <c r="C45" s="7" t="s">
        <v>40</v>
      </c>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7"/>
    </row>
    <row r="46" spans="1:109" s="18" customFormat="1" x14ac:dyDescent="0.25">
      <c r="A46" s="7" t="s">
        <v>35</v>
      </c>
      <c r="B46" s="7">
        <v>0.8</v>
      </c>
      <c r="C46" s="7" t="s">
        <v>40</v>
      </c>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7"/>
    </row>
    <row r="47" spans="1:109" s="18" customFormat="1" x14ac:dyDescent="0.25">
      <c r="A47" s="7" t="s">
        <v>47</v>
      </c>
      <c r="B47" s="7">
        <v>0.2</v>
      </c>
      <c r="C47" s="7" t="s">
        <v>40</v>
      </c>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7"/>
    </row>
    <row r="48" spans="1:109" s="18" customFormat="1" x14ac:dyDescent="0.25">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7"/>
    </row>
    <row r="49" spans="1:109" s="18" customFormat="1" x14ac:dyDescent="0.25">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7"/>
    </row>
    <row r="50" spans="1:109" s="18" customFormat="1" x14ac:dyDescent="0.25">
      <c r="A50" s="5" t="s">
        <v>48</v>
      </c>
      <c r="B50" s="5"/>
      <c r="C50" s="5"/>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7"/>
    </row>
    <row r="51" spans="1:109" s="18" customFormat="1" x14ac:dyDescent="0.25">
      <c r="A51" s="7" t="s">
        <v>39</v>
      </c>
      <c r="B51" s="7">
        <v>41.971116314345103</v>
      </c>
      <c r="C51" s="7" t="s">
        <v>49</v>
      </c>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7"/>
    </row>
    <row r="52" spans="1:109" s="18" customFormat="1" x14ac:dyDescent="0.25">
      <c r="A52" s="7" t="s">
        <v>41</v>
      </c>
      <c r="B52" s="7">
        <v>0</v>
      </c>
      <c r="C52" s="7" t="s">
        <v>49</v>
      </c>
      <c r="D52" s="74" t="s">
        <v>87</v>
      </c>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7"/>
    </row>
    <row r="53" spans="1:109" s="18" customFormat="1" x14ac:dyDescent="0.25">
      <c r="A53" s="7" t="s">
        <v>50</v>
      </c>
      <c r="B53" s="7">
        <v>0</v>
      </c>
      <c r="C53" s="7" t="s">
        <v>49</v>
      </c>
      <c r="D53" s="74" t="s">
        <v>87</v>
      </c>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7"/>
    </row>
    <row r="54" spans="1:109" s="18" customFormat="1" x14ac:dyDescent="0.25">
      <c r="A54" s="7" t="s">
        <v>43</v>
      </c>
      <c r="B54" s="7">
        <v>0</v>
      </c>
      <c r="C54" s="7" t="s">
        <v>49</v>
      </c>
      <c r="D54" s="74" t="s">
        <v>87</v>
      </c>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7"/>
    </row>
    <row r="55" spans="1:109" s="18" customFormat="1" x14ac:dyDescent="0.25">
      <c r="A55" s="7" t="s">
        <v>12</v>
      </c>
      <c r="B55" s="7">
        <v>3.9625146931614301</v>
      </c>
      <c r="C55" s="7" t="s">
        <v>49</v>
      </c>
      <c r="D55" s="74" t="s">
        <v>87</v>
      </c>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7"/>
    </row>
    <row r="56" spans="1:109" s="18" customFormat="1" x14ac:dyDescent="0.25">
      <c r="A56" s="7" t="s">
        <v>14</v>
      </c>
      <c r="B56" s="7">
        <v>0.34202377956193802</v>
      </c>
      <c r="C56" s="7" t="s">
        <v>49</v>
      </c>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7"/>
    </row>
    <row r="57" spans="1:109" s="18" customFormat="1" x14ac:dyDescent="0.25">
      <c r="A57" s="5" t="s">
        <v>51</v>
      </c>
      <c r="B57" s="5"/>
      <c r="C57" s="19"/>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7"/>
    </row>
    <row r="58" spans="1:109" s="18" customFormat="1" x14ac:dyDescent="0.25">
      <c r="A58" s="7" t="s">
        <v>19</v>
      </c>
      <c r="B58" s="7">
        <v>22.281473546186799</v>
      </c>
      <c r="C58" s="7" t="s">
        <v>49</v>
      </c>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7"/>
    </row>
    <row r="59" spans="1:109" s="18" customFormat="1" x14ac:dyDescent="0.25">
      <c r="A59" s="7" t="s">
        <v>52</v>
      </c>
      <c r="B59" s="7">
        <v>0</v>
      </c>
      <c r="C59" s="7" t="s">
        <v>49</v>
      </c>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7"/>
    </row>
    <row r="60" spans="1:109" s="18" customFormat="1" x14ac:dyDescent="0.25">
      <c r="A60" s="7" t="s">
        <v>23</v>
      </c>
      <c r="B60" s="7">
        <v>0</v>
      </c>
      <c r="C60" s="7" t="s">
        <v>49</v>
      </c>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7"/>
    </row>
    <row r="61" spans="1:109" s="18" customFormat="1" x14ac:dyDescent="0.25">
      <c r="A61" s="7" t="s">
        <v>25</v>
      </c>
      <c r="B61" s="7">
        <v>8.1030587910233205</v>
      </c>
      <c r="C61" s="7" t="s">
        <v>49</v>
      </c>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7"/>
    </row>
    <row r="62" spans="1:109" s="18" customFormat="1" x14ac:dyDescent="0.25">
      <c r="A62" s="7" t="s">
        <v>26</v>
      </c>
      <c r="B62" s="7">
        <v>0</v>
      </c>
      <c r="C62" s="7" t="s">
        <v>49</v>
      </c>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7"/>
    </row>
    <row r="63" spans="1:109" s="18" customFormat="1" x14ac:dyDescent="0.25">
      <c r="A63" s="7" t="s">
        <v>28</v>
      </c>
      <c r="B63" s="7">
        <v>0</v>
      </c>
      <c r="C63" s="7" t="s">
        <v>49</v>
      </c>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7"/>
    </row>
    <row r="64" spans="1:109" x14ac:dyDescent="0.25">
      <c r="A64" s="7" t="s">
        <v>29</v>
      </c>
      <c r="B64" s="7">
        <v>0</v>
      </c>
      <c r="C64" s="7" t="s">
        <v>49</v>
      </c>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row>
    <row r="65" spans="1:101" x14ac:dyDescent="0.25">
      <c r="A65" s="7" t="s">
        <v>30</v>
      </c>
      <c r="B65" s="7">
        <v>2.66129086007169</v>
      </c>
      <c r="C65" s="7" t="s">
        <v>49</v>
      </c>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row>
    <row r="66" spans="1:101" x14ac:dyDescent="0.25">
      <c r="A66" s="7" t="s">
        <v>31</v>
      </c>
      <c r="B66" s="7">
        <v>0</v>
      </c>
      <c r="C66" s="7" t="s">
        <v>49</v>
      </c>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row>
    <row r="67" spans="1:101" s="18" customFormat="1" x14ac:dyDescent="0.25">
      <c r="A67" s="7" t="s">
        <v>32</v>
      </c>
      <c r="B67" s="7">
        <v>0</v>
      </c>
      <c r="C67" s="7" t="s">
        <v>49</v>
      </c>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row>
    <row r="68" spans="1:101" s="18" customFormat="1" x14ac:dyDescent="0.25">
      <c r="A68" s="7" t="s">
        <v>34</v>
      </c>
      <c r="B68" s="7">
        <v>0</v>
      </c>
      <c r="C68" s="7" t="s">
        <v>49</v>
      </c>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row>
    <row r="69" spans="1:101" x14ac:dyDescent="0.25">
      <c r="A69" s="7" t="s">
        <v>53</v>
      </c>
      <c r="B69" s="7">
        <f>B71*0.8</f>
        <v>1.3036665738425199</v>
      </c>
      <c r="C69" s="7" t="s">
        <v>49</v>
      </c>
    </row>
    <row r="70" spans="1:101" s="18" customFormat="1" x14ac:dyDescent="0.25">
      <c r="A70" s="7" t="s">
        <v>54</v>
      </c>
      <c r="B70" s="7">
        <f>B71*0.2</f>
        <v>0.32591664346062998</v>
      </c>
      <c r="C70" s="7" t="s">
        <v>49</v>
      </c>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row>
    <row r="71" spans="1:101" s="18" customFormat="1" x14ac:dyDescent="0.25">
      <c r="A71" s="20" t="s">
        <v>55</v>
      </c>
      <c r="B71" s="20">
        <v>1.6295832173031499</v>
      </c>
      <c r="C71" s="20" t="s">
        <v>49</v>
      </c>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row>
    <row r="72" spans="1:101" s="18" customFormat="1" x14ac:dyDescent="0.25">
      <c r="C72" s="2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row>
    <row r="73" spans="1:101" s="18" customFormat="1" x14ac:dyDescent="0.25">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row>
    <row r="74" spans="1:101" s="18" customFormat="1" x14ac:dyDescent="0.25">
      <c r="A74" s="5" t="s">
        <v>56</v>
      </c>
      <c r="B74" s="5"/>
      <c r="C74" s="5"/>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row>
    <row r="75" spans="1:101" s="18" customFormat="1" x14ac:dyDescent="0.25">
      <c r="A75" s="7" t="s">
        <v>57</v>
      </c>
      <c r="B75" s="7">
        <v>2.221228</v>
      </c>
      <c r="C75" s="7" t="s">
        <v>58</v>
      </c>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row>
    <row r="76" spans="1:101" s="18" customFormat="1" x14ac:dyDescent="0.25">
      <c r="A76" s="5" t="s">
        <v>59</v>
      </c>
      <c r="B76" s="5"/>
      <c r="C76" s="5"/>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row>
    <row r="77" spans="1:101" s="18" customFormat="1" x14ac:dyDescent="0.25">
      <c r="A77" s="7" t="s">
        <v>60</v>
      </c>
      <c r="B77" s="7">
        <v>30.3</v>
      </c>
      <c r="C77" s="7" t="s">
        <v>58</v>
      </c>
      <c r="D77" s="1"/>
      <c r="E77" s="1"/>
      <c r="F77" s="1"/>
      <c r="G77" s="1"/>
      <c r="H77" s="1"/>
      <c r="I77" s="1" t="s">
        <v>61</v>
      </c>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row>
    <row r="78" spans="1:101" s="18" customForma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row>
    <row r="79" spans="1:101" s="18" customForma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row>
    <row r="80" spans="1:101" x14ac:dyDescent="0.25">
      <c r="A80" s="58" t="s">
        <v>82</v>
      </c>
      <c r="B80" s="58"/>
      <c r="C80" s="58"/>
      <c r="D80" s="1"/>
      <c r="E80" s="1"/>
    </row>
    <row r="81" spans="1:5" x14ac:dyDescent="0.25">
      <c r="A81" s="53" t="s">
        <v>85</v>
      </c>
      <c r="B81" s="23">
        <v>4.7200000000000002E-3</v>
      </c>
      <c r="C81" s="23" t="s">
        <v>84</v>
      </c>
      <c r="D81" s="1"/>
      <c r="E81" s="1"/>
    </row>
    <row r="82" spans="1:5" x14ac:dyDescent="0.25">
      <c r="A82" s="53" t="s">
        <v>92</v>
      </c>
      <c r="B82" s="23">
        <v>0</v>
      </c>
      <c r="C82" s="23" t="s">
        <v>84</v>
      </c>
      <c r="D82" s="1"/>
      <c r="E82" s="1"/>
    </row>
    <row r="83" spans="1:5" x14ac:dyDescent="0.25">
      <c r="A83" s="53" t="s">
        <v>83</v>
      </c>
      <c r="B83" s="23">
        <v>1.2450000000000001</v>
      </c>
      <c r="C83" s="23" t="s">
        <v>84</v>
      </c>
      <c r="D83" s="1"/>
      <c r="E83" s="1"/>
    </row>
    <row r="84" spans="1:5" x14ac:dyDescent="0.25">
      <c r="A84" s="53" t="s">
        <v>94</v>
      </c>
      <c r="B84" s="23">
        <v>1.711E-2</v>
      </c>
      <c r="C84" s="23" t="s">
        <v>84</v>
      </c>
      <c r="D84" s="1"/>
      <c r="E84" s="1"/>
    </row>
    <row r="85" spans="1:5" x14ac:dyDescent="0.25">
      <c r="A85" s="53" t="s">
        <v>93</v>
      </c>
      <c r="B85" s="23">
        <v>0</v>
      </c>
      <c r="C85" s="23" t="s">
        <v>84</v>
      </c>
      <c r="D85" s="1"/>
      <c r="E85" s="1"/>
    </row>
    <row r="86" spans="1:5" x14ac:dyDescent="0.25">
      <c r="A86" s="1"/>
      <c r="B86" s="1"/>
      <c r="C86" s="1"/>
      <c r="D86" s="1"/>
      <c r="E86" s="1"/>
    </row>
    <row r="87" spans="1:5" x14ac:dyDescent="0.25">
      <c r="A87" s="1"/>
      <c r="B87" s="1"/>
      <c r="C87" s="1"/>
      <c r="D87" s="1"/>
      <c r="E87" s="1"/>
    </row>
    <row r="88" spans="1:5" x14ac:dyDescent="0.25">
      <c r="A88" s="1"/>
      <c r="B88" s="1"/>
      <c r="C88" s="1"/>
      <c r="D88" s="1"/>
      <c r="E88" s="1"/>
    </row>
    <row r="89" spans="1:5" x14ac:dyDescent="0.25">
      <c r="A89" s="1"/>
      <c r="B89" s="1"/>
      <c r="C89" s="1"/>
      <c r="D89" s="1"/>
      <c r="E89" s="1"/>
    </row>
    <row r="90" spans="1:5" x14ac:dyDescent="0.25">
      <c r="A90" s="1"/>
      <c r="B90" s="1"/>
      <c r="C90" s="1"/>
      <c r="D90" s="1"/>
      <c r="E90" s="1"/>
    </row>
    <row r="91" spans="1:5" x14ac:dyDescent="0.25">
      <c r="A91" s="1"/>
      <c r="B91" s="1"/>
      <c r="C91" s="1"/>
      <c r="D91" s="1"/>
      <c r="E91" s="1"/>
    </row>
    <row r="92" spans="1:5" x14ac:dyDescent="0.25">
      <c r="A92" s="1"/>
      <c r="B92" s="1"/>
      <c r="C92" s="1"/>
      <c r="D92" s="1"/>
      <c r="E92" s="1"/>
    </row>
    <row r="93" spans="1:5" x14ac:dyDescent="0.25">
      <c r="A93" s="1"/>
      <c r="B93" s="1"/>
      <c r="C93" s="1"/>
      <c r="D93" s="1"/>
      <c r="E93" s="1"/>
    </row>
    <row r="94" spans="1:5" x14ac:dyDescent="0.25">
      <c r="A94" s="1"/>
      <c r="B94" s="1"/>
      <c r="C94" s="1"/>
      <c r="D94" s="1"/>
      <c r="E94" s="1"/>
    </row>
    <row r="95" spans="1:5" x14ac:dyDescent="0.25">
      <c r="A95" s="1"/>
      <c r="B95" s="1"/>
      <c r="C95" s="1"/>
      <c r="D95" s="1"/>
      <c r="E95" s="1"/>
    </row>
    <row r="96" spans="1:5" x14ac:dyDescent="0.25">
      <c r="A96" s="1"/>
      <c r="B96" s="1"/>
      <c r="C96" s="1"/>
      <c r="D96" s="1"/>
      <c r="E96" s="1"/>
    </row>
    <row r="97" spans="1:5" x14ac:dyDescent="0.25">
      <c r="A97" s="1"/>
      <c r="B97" s="1"/>
      <c r="C97" s="1"/>
      <c r="D97" s="1"/>
      <c r="E97" s="1"/>
    </row>
    <row r="98" spans="1:5" x14ac:dyDescent="0.25">
      <c r="A98" s="1"/>
      <c r="B98" s="1"/>
      <c r="C98" s="1"/>
      <c r="D98" s="1"/>
      <c r="E98" s="1"/>
    </row>
    <row r="99" spans="1:5" x14ac:dyDescent="0.25">
      <c r="A99" s="1"/>
      <c r="B99" s="1"/>
      <c r="C99" s="1"/>
      <c r="D99" s="1"/>
      <c r="E99" s="1"/>
    </row>
    <row r="100" spans="1:5" x14ac:dyDescent="0.25">
      <c r="A100" s="1"/>
      <c r="B100" s="1"/>
      <c r="C100" s="1"/>
      <c r="D100" s="1"/>
      <c r="E100" s="1"/>
    </row>
    <row r="101" spans="1:5" x14ac:dyDescent="0.25">
      <c r="A101" s="1"/>
      <c r="B101" s="1"/>
      <c r="C101" s="1"/>
      <c r="D101" s="1"/>
      <c r="E101" s="1"/>
    </row>
    <row r="102" spans="1:5" x14ac:dyDescent="0.25">
      <c r="A102" s="1"/>
      <c r="B102" s="1"/>
      <c r="C102" s="1"/>
      <c r="D102" s="1"/>
      <c r="E102" s="1"/>
    </row>
    <row r="103" spans="1:5" x14ac:dyDescent="0.25">
      <c r="A103" s="1"/>
      <c r="B103" s="1"/>
      <c r="C103" s="1"/>
      <c r="D103" s="1"/>
      <c r="E103" s="1"/>
    </row>
    <row r="104" spans="1:5" x14ac:dyDescent="0.25">
      <c r="A104" s="1"/>
      <c r="B104" s="1"/>
      <c r="C104" s="1"/>
      <c r="D104" s="1"/>
      <c r="E104" s="1"/>
    </row>
    <row r="105" spans="1:5" x14ac:dyDescent="0.25">
      <c r="A105" s="1"/>
      <c r="B105" s="1"/>
      <c r="C105" s="1"/>
      <c r="D105" s="1"/>
      <c r="E105" s="1"/>
    </row>
    <row r="106" spans="1:5" x14ac:dyDescent="0.25">
      <c r="A106" s="1"/>
      <c r="B106" s="1"/>
      <c r="C106" s="1"/>
      <c r="D106" s="1"/>
      <c r="E106" s="1"/>
    </row>
    <row r="107" spans="1:5" x14ac:dyDescent="0.25">
      <c r="A107" s="1"/>
      <c r="B107" s="1"/>
      <c r="C107" s="1"/>
      <c r="D107" s="1"/>
      <c r="E107" s="1"/>
    </row>
  </sheetData>
  <pageMargins left="0.7" right="0.7" top="0.75" bottom="0.75" header="0.51180555555555496" footer="0.51180555555555496"/>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361E0-52DE-41DD-89BA-2300CDF5724D}">
  <sheetPr>
    <tabColor rgb="FF0070C0"/>
  </sheetPr>
  <dimension ref="A1:DE85"/>
  <sheetViews>
    <sheetView zoomScale="85" zoomScaleNormal="85" workbookViewId="0">
      <selection activeCell="A49" sqref="A49:XFD52"/>
    </sheetView>
  </sheetViews>
  <sheetFormatPr defaultColWidth="11.5703125" defaultRowHeight="15" x14ac:dyDescent="0.25"/>
  <cols>
    <col min="1" max="1" width="47.7109375" customWidth="1"/>
    <col min="2" max="2" width="16.28515625" customWidth="1"/>
    <col min="3" max="3" width="14.85546875" customWidth="1"/>
    <col min="7" max="7" width="51.140625" customWidth="1"/>
    <col min="9" max="9" width="1.42578125" customWidth="1"/>
  </cols>
  <sheetData>
    <row r="1" spans="1:109" s="4" customFormat="1" ht="31.5" customHeight="1" x14ac:dyDescent="0.35">
      <c r="A1" s="3" t="s">
        <v>0</v>
      </c>
      <c r="B1" s="3"/>
      <c r="C1" s="3"/>
      <c r="D1" s="3"/>
      <c r="E1" s="3"/>
    </row>
    <row r="2" spans="1:109" s="26" customFormat="1" ht="15.75" thickBot="1" x14ac:dyDescent="0.3">
      <c r="A2" s="26" t="s">
        <v>1</v>
      </c>
    </row>
    <row r="3" spans="1:109" s="6" customFormat="1" x14ac:dyDescent="0.25">
      <c r="A3" s="27" t="s">
        <v>2</v>
      </c>
      <c r="B3" s="28"/>
      <c r="C3" s="29"/>
    </row>
    <row r="4" spans="1:109" s="33" customFormat="1" x14ac:dyDescent="0.25">
      <c r="A4" s="30" t="s">
        <v>69</v>
      </c>
      <c r="B4" s="31">
        <v>252596335</v>
      </c>
      <c r="C4" s="32" t="s">
        <v>4</v>
      </c>
      <c r="D4" s="73" t="s">
        <v>87</v>
      </c>
      <c r="E4"/>
      <c r="F4"/>
      <c r="G4" t="s">
        <v>70</v>
      </c>
      <c r="H4" t="s">
        <v>71</v>
      </c>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s="8"/>
    </row>
    <row r="5" spans="1:109" s="33" customFormat="1" x14ac:dyDescent="0.25">
      <c r="A5" s="30" t="s">
        <v>72</v>
      </c>
      <c r="B5" s="31">
        <v>241700</v>
      </c>
      <c r="C5" s="32" t="s">
        <v>4</v>
      </c>
      <c r="D5" s="73" t="s">
        <v>87</v>
      </c>
      <c r="E5"/>
      <c r="F5"/>
      <c r="G5" t="s">
        <v>7</v>
      </c>
      <c r="H5" t="s">
        <v>44</v>
      </c>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s="9"/>
      <c r="CN5" s="10"/>
      <c r="CO5" s="10"/>
      <c r="CP5" s="10"/>
      <c r="CQ5" s="10"/>
      <c r="CR5" s="10"/>
      <c r="CS5" s="10"/>
      <c r="CT5" s="10"/>
      <c r="CU5" s="10"/>
      <c r="CV5" s="10"/>
      <c r="CW5" s="10"/>
      <c r="CX5" s="10"/>
      <c r="CY5" s="10"/>
      <c r="CZ5" s="10"/>
      <c r="DA5" s="10"/>
      <c r="DB5" s="10"/>
      <c r="DC5" s="10"/>
      <c r="DD5" s="10"/>
    </row>
    <row r="6" spans="1:109" s="33" customFormat="1" x14ac:dyDescent="0.25">
      <c r="A6" s="30" t="s">
        <v>73</v>
      </c>
      <c r="B6" s="31">
        <v>898165</v>
      </c>
      <c r="C6" s="32" t="s">
        <v>4</v>
      </c>
      <c r="D6" s="73" t="s">
        <v>87</v>
      </c>
      <c r="E6"/>
      <c r="F6"/>
      <c r="G6" t="s">
        <v>9</v>
      </c>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s="8"/>
    </row>
    <row r="7" spans="1:109" s="33" customFormat="1" x14ac:dyDescent="0.25">
      <c r="A7" s="30" t="s">
        <v>74</v>
      </c>
      <c r="B7" s="31">
        <v>518200</v>
      </c>
      <c r="C7" s="32" t="s">
        <v>4</v>
      </c>
      <c r="D7" s="73" t="s">
        <v>87</v>
      </c>
      <c r="E7"/>
      <c r="F7"/>
      <c r="G7" t="s">
        <v>75</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s="8"/>
    </row>
    <row r="8" spans="1:109" s="33" customFormat="1" x14ac:dyDescent="0.25">
      <c r="A8" s="30" t="s">
        <v>76</v>
      </c>
      <c r="B8" s="31">
        <v>35509138</v>
      </c>
      <c r="C8" s="32" t="s">
        <v>4</v>
      </c>
      <c r="D8" s="73" t="s">
        <v>87</v>
      </c>
      <c r="E8"/>
      <c r="F8"/>
      <c r="G8" t="s">
        <v>13</v>
      </c>
      <c r="H8" t="s">
        <v>45</v>
      </c>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s="8"/>
    </row>
    <row r="9" spans="1:109" s="33" customFormat="1" x14ac:dyDescent="0.25">
      <c r="A9" s="30" t="s">
        <v>77</v>
      </c>
      <c r="B9" s="31">
        <v>1</v>
      </c>
      <c r="C9" s="32" t="s">
        <v>4</v>
      </c>
      <c r="D9" s="73" t="s">
        <v>87</v>
      </c>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s="8"/>
    </row>
    <row r="10" spans="1:109" s="10" customFormat="1" x14ac:dyDescent="0.25">
      <c r="A10" s="30" t="s">
        <v>15</v>
      </c>
      <c r="B10" s="31">
        <v>294864138</v>
      </c>
      <c r="C10" s="32" t="s">
        <v>4</v>
      </c>
      <c r="D10"/>
      <c r="E10"/>
      <c r="F10"/>
      <c r="G10" t="s">
        <v>78</v>
      </c>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s="9"/>
    </row>
    <row r="11" spans="1:109" s="37" customFormat="1" x14ac:dyDescent="0.25">
      <c r="A11" s="34" t="s">
        <v>17</v>
      </c>
      <c r="B11" s="35"/>
      <c r="C11" s="36"/>
      <c r="D11"/>
      <c r="E11"/>
      <c r="F11"/>
      <c r="G11" t="s">
        <v>18</v>
      </c>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s="13"/>
    </row>
    <row r="12" spans="1:109" s="38" customFormat="1" x14ac:dyDescent="0.25">
      <c r="A12" s="30" t="s">
        <v>19</v>
      </c>
      <c r="B12" s="31">
        <v>5486173.9500000002</v>
      </c>
      <c r="C12" s="32" t="s">
        <v>4</v>
      </c>
      <c r="D12"/>
      <c r="E12"/>
      <c r="F12"/>
      <c r="G12" t="s">
        <v>20</v>
      </c>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s="15"/>
    </row>
    <row r="13" spans="1:109" s="38" customFormat="1" x14ac:dyDescent="0.25">
      <c r="A13" s="30" t="s">
        <v>21</v>
      </c>
      <c r="B13" s="31">
        <v>1</v>
      </c>
      <c r="C13" s="32" t="s">
        <v>4</v>
      </c>
      <c r="D13"/>
      <c r="E13"/>
      <c r="F13"/>
      <c r="G13" t="s">
        <v>22</v>
      </c>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s="15"/>
    </row>
    <row r="14" spans="1:109" s="38" customFormat="1" x14ac:dyDescent="0.25">
      <c r="A14" s="30" t="s">
        <v>23</v>
      </c>
      <c r="B14" s="31">
        <v>1</v>
      </c>
      <c r="C14" s="32" t="s">
        <v>4</v>
      </c>
      <c r="D14"/>
      <c r="E14"/>
      <c r="F14"/>
      <c r="G14" t="s">
        <v>24</v>
      </c>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s="15"/>
    </row>
    <row r="15" spans="1:109" s="38" customFormat="1" x14ac:dyDescent="0.25">
      <c r="A15" s="30" t="s">
        <v>25</v>
      </c>
      <c r="B15" s="31">
        <v>31088319.050000001</v>
      </c>
      <c r="C15" s="32" t="s">
        <v>4</v>
      </c>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s="15"/>
    </row>
    <row r="16" spans="1:109" s="38" customFormat="1" x14ac:dyDescent="0.25">
      <c r="A16" s="30" t="s">
        <v>26</v>
      </c>
      <c r="B16" s="31">
        <v>1</v>
      </c>
      <c r="C16" s="32" t="s">
        <v>4</v>
      </c>
      <c r="D16"/>
      <c r="E16"/>
      <c r="F16"/>
      <c r="G16" t="s">
        <v>79</v>
      </c>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s="15"/>
    </row>
    <row r="17" spans="1:109" s="38" customFormat="1" x14ac:dyDescent="0.25">
      <c r="A17" s="30" t="s">
        <v>28</v>
      </c>
      <c r="B17" s="31">
        <v>1</v>
      </c>
      <c r="C17" s="32" t="s">
        <v>4</v>
      </c>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s="15"/>
    </row>
    <row r="18" spans="1:109" s="38" customFormat="1" x14ac:dyDescent="0.25">
      <c r="A18" s="30" t="s">
        <v>29</v>
      </c>
      <c r="B18" s="31">
        <v>1</v>
      </c>
      <c r="C18" s="32" t="s">
        <v>4</v>
      </c>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s="15"/>
    </row>
    <row r="19" spans="1:109" s="38" customFormat="1" x14ac:dyDescent="0.25">
      <c r="A19" s="30" t="s">
        <v>30</v>
      </c>
      <c r="B19" s="31">
        <v>831182</v>
      </c>
      <c r="C19" s="32" t="s">
        <v>4</v>
      </c>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s="15"/>
    </row>
    <row r="20" spans="1:109" s="38" customFormat="1" x14ac:dyDescent="0.25">
      <c r="A20" s="30" t="s">
        <v>31</v>
      </c>
      <c r="B20" s="31">
        <v>1</v>
      </c>
      <c r="C20" s="32" t="s">
        <v>33</v>
      </c>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s="15"/>
    </row>
    <row r="21" spans="1:109" s="38" customFormat="1" x14ac:dyDescent="0.25">
      <c r="A21" s="30" t="s">
        <v>32</v>
      </c>
      <c r="B21" s="31">
        <v>1</v>
      </c>
      <c r="C21" s="32" t="s">
        <v>33</v>
      </c>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s="15"/>
    </row>
    <row r="22" spans="1:109" s="38" customFormat="1" x14ac:dyDescent="0.25">
      <c r="A22" s="30" t="s">
        <v>34</v>
      </c>
      <c r="B22" s="31">
        <v>1</v>
      </c>
      <c r="C22" s="32" t="s">
        <v>4</v>
      </c>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s="15"/>
    </row>
    <row r="23" spans="1:109" s="38" customFormat="1" x14ac:dyDescent="0.25">
      <c r="A23" s="30" t="s">
        <v>35</v>
      </c>
      <c r="B23" s="31">
        <v>35305.448275862102</v>
      </c>
      <c r="C23" s="32" t="s">
        <v>80</v>
      </c>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s="15"/>
    </row>
    <row r="24" spans="1:109" s="18" customFormat="1" x14ac:dyDescent="0.25">
      <c r="A24" s="30" t="s">
        <v>54</v>
      </c>
      <c r="B24" s="31">
        <v>35305.448275862102</v>
      </c>
      <c r="C24" s="32" t="s">
        <v>4</v>
      </c>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s="17"/>
    </row>
    <row r="25" spans="1:109" s="18" customFormat="1" x14ac:dyDescent="0.25">
      <c r="A25" s="34" t="s">
        <v>38</v>
      </c>
      <c r="B25" s="39"/>
      <c r="C25" s="36"/>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s="17"/>
    </row>
    <row r="26" spans="1:109" s="18" customFormat="1" x14ac:dyDescent="0.25">
      <c r="A26" s="30" t="s">
        <v>39</v>
      </c>
      <c r="B26" s="24">
        <v>87.1791011005717</v>
      </c>
      <c r="C26" s="32" t="s">
        <v>40</v>
      </c>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s="17"/>
    </row>
    <row r="27" spans="1:109" s="18" customFormat="1" x14ac:dyDescent="0.25">
      <c r="A27" s="30" t="s">
        <v>41</v>
      </c>
      <c r="B27" s="24">
        <v>8.3418426225416897E-2</v>
      </c>
      <c r="C27" s="32" t="s">
        <v>40</v>
      </c>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s="17"/>
    </row>
    <row r="28" spans="1:109" s="18" customFormat="1" x14ac:dyDescent="0.25">
      <c r="A28" s="30" t="s">
        <v>42</v>
      </c>
      <c r="B28" s="24">
        <v>0.30998556388395299</v>
      </c>
      <c r="C28" s="32" t="s">
        <v>40</v>
      </c>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s="17"/>
    </row>
    <row r="29" spans="1:109" s="18" customFormat="1" x14ac:dyDescent="0.25">
      <c r="A29" s="30" t="s">
        <v>43</v>
      </c>
      <c r="B29" s="24">
        <v>0.17215188664144801</v>
      </c>
      <c r="C29" s="32" t="s">
        <v>40</v>
      </c>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s="17"/>
    </row>
    <row r="30" spans="1:109" s="18" customFormat="1" x14ac:dyDescent="0.25">
      <c r="A30" s="30" t="s">
        <v>12</v>
      </c>
      <c r="B30" s="24">
        <v>12.255343022677501</v>
      </c>
      <c r="C30" s="32" t="s">
        <v>40</v>
      </c>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s="17"/>
    </row>
    <row r="31" spans="1:109" s="18" customFormat="1" x14ac:dyDescent="0.25">
      <c r="A31" s="30" t="s">
        <v>14</v>
      </c>
      <c r="B31" s="24">
        <v>1E-4</v>
      </c>
      <c r="C31" s="32" t="s">
        <v>40</v>
      </c>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s="17"/>
    </row>
    <row r="32" spans="1:109" s="18" customFormat="1" x14ac:dyDescent="0.25">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s="17"/>
    </row>
    <row r="33" spans="1:109" s="18" customFormat="1" x14ac:dyDescent="0.25">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s="17"/>
    </row>
    <row r="34" spans="1:109" s="18" customFormat="1" x14ac:dyDescent="0.25">
      <c r="A34" s="34" t="s">
        <v>46</v>
      </c>
      <c r="B34" s="39"/>
      <c r="C34" s="36"/>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s="17"/>
    </row>
    <row r="35" spans="1:109" s="18" customFormat="1" x14ac:dyDescent="0.25">
      <c r="A35" s="30" t="s">
        <v>19</v>
      </c>
      <c r="B35" s="23">
        <v>100</v>
      </c>
      <c r="C35" s="32" t="s">
        <v>40</v>
      </c>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s="17"/>
    </row>
    <row r="36" spans="1:109" s="18" customFormat="1" x14ac:dyDescent="0.25">
      <c r="A36" s="30" t="s">
        <v>21</v>
      </c>
      <c r="B36" s="23">
        <v>1E-3</v>
      </c>
      <c r="C36" s="32" t="s">
        <v>40</v>
      </c>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s="17"/>
    </row>
    <row r="37" spans="1:109" s="18" customFormat="1" x14ac:dyDescent="0.25">
      <c r="A37" s="30" t="s">
        <v>23</v>
      </c>
      <c r="B37" s="23">
        <v>1E-4</v>
      </c>
      <c r="C37" s="32" t="s">
        <v>40</v>
      </c>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s="17"/>
    </row>
    <row r="38" spans="1:109" s="18" customFormat="1" x14ac:dyDescent="0.25">
      <c r="A38" s="30" t="s">
        <v>25</v>
      </c>
      <c r="B38" s="23">
        <v>100</v>
      </c>
      <c r="C38" s="32" t="s">
        <v>40</v>
      </c>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s="17"/>
    </row>
    <row r="39" spans="1:109" s="18" customFormat="1" x14ac:dyDescent="0.25">
      <c r="A39" s="30" t="s">
        <v>26</v>
      </c>
      <c r="B39" s="23">
        <v>1E-3</v>
      </c>
      <c r="C39" s="32" t="s">
        <v>40</v>
      </c>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s="17"/>
    </row>
    <row r="40" spans="1:109" s="18" customFormat="1" x14ac:dyDescent="0.25">
      <c r="A40" s="30" t="s">
        <v>28</v>
      </c>
      <c r="B40" s="23">
        <v>1E-4</v>
      </c>
      <c r="C40" s="32" t="s">
        <v>40</v>
      </c>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s="17"/>
    </row>
    <row r="41" spans="1:109" s="18" customFormat="1" x14ac:dyDescent="0.25">
      <c r="A41" s="30" t="s">
        <v>29</v>
      </c>
      <c r="B41" s="23">
        <v>1.0000000000000001E-5</v>
      </c>
      <c r="C41" s="32" t="s">
        <v>40</v>
      </c>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s="17"/>
    </row>
    <row r="42" spans="1:109" s="18" customFormat="1" x14ac:dyDescent="0.25">
      <c r="A42" s="30" t="s">
        <v>30</v>
      </c>
      <c r="B42" s="23">
        <v>100</v>
      </c>
      <c r="C42" s="32" t="s">
        <v>40</v>
      </c>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s="17"/>
    </row>
    <row r="43" spans="1:109" s="18" customFormat="1" x14ac:dyDescent="0.25">
      <c r="A43" s="30" t="s">
        <v>31</v>
      </c>
      <c r="B43" s="23">
        <v>1E-4</v>
      </c>
      <c r="C43" s="32" t="s">
        <v>40</v>
      </c>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s="17"/>
    </row>
    <row r="44" spans="1:109" s="18" customFormat="1" x14ac:dyDescent="0.25">
      <c r="A44" s="30" t="s">
        <v>32</v>
      </c>
      <c r="B44" s="23">
        <v>1E-4</v>
      </c>
      <c r="C44" s="32" t="s">
        <v>40</v>
      </c>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s="17"/>
    </row>
    <row r="45" spans="1:109" s="18" customFormat="1" x14ac:dyDescent="0.25">
      <c r="A45" s="30" t="s">
        <v>34</v>
      </c>
      <c r="B45" s="23">
        <v>1E-4</v>
      </c>
      <c r="C45" s="32" t="s">
        <v>40</v>
      </c>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s="17"/>
    </row>
    <row r="46" spans="1:109" s="18" customFormat="1" x14ac:dyDescent="0.25">
      <c r="A46" s="30" t="s">
        <v>35</v>
      </c>
      <c r="B46" s="23">
        <v>43</v>
      </c>
      <c r="C46" s="32" t="s">
        <v>40</v>
      </c>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s="17"/>
    </row>
    <row r="47" spans="1:109" s="18" customFormat="1" ht="15.75" thickBot="1" x14ac:dyDescent="0.3">
      <c r="A47" s="40" t="s">
        <v>54</v>
      </c>
      <c r="B47" s="41">
        <v>57</v>
      </c>
      <c r="C47" s="42" t="s">
        <v>40</v>
      </c>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s="17"/>
    </row>
    <row r="48" spans="1:109" s="18" customFormat="1" x14ac:dyDescent="0.25">
      <c r="A48" s="21"/>
      <c r="B48" s="21"/>
      <c r="C48" s="21"/>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s="17"/>
    </row>
    <row r="49" spans="1:109" s="18" customFormat="1" ht="15.75" thickBot="1" x14ac:dyDescent="0.3">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s="17"/>
    </row>
    <row r="50" spans="1:109" s="18" customFormat="1" x14ac:dyDescent="0.25">
      <c r="A50" s="27" t="s">
        <v>81</v>
      </c>
      <c r="B50" s="28"/>
      <c r="C50" s="29"/>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s="17"/>
    </row>
    <row r="51" spans="1:109" s="18" customFormat="1" x14ac:dyDescent="0.25">
      <c r="A51" s="30" t="s">
        <v>39</v>
      </c>
      <c r="B51" s="23">
        <v>7.9886169689859603</v>
      </c>
      <c r="C51" s="32" t="s">
        <v>49</v>
      </c>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s="17"/>
    </row>
    <row r="52" spans="1:109" s="18" customFormat="1" x14ac:dyDescent="0.25">
      <c r="A52" s="30" t="s">
        <v>41</v>
      </c>
      <c r="B52" s="23">
        <v>1E-4</v>
      </c>
      <c r="C52" s="32" t="s">
        <v>49</v>
      </c>
      <c r="D52" s="73" t="s">
        <v>87</v>
      </c>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s="17"/>
    </row>
    <row r="53" spans="1:109" s="18" customFormat="1" x14ac:dyDescent="0.25">
      <c r="A53" s="30" t="s">
        <v>50</v>
      </c>
      <c r="B53" s="23">
        <v>1E-3</v>
      </c>
      <c r="C53" s="32" t="s">
        <v>49</v>
      </c>
      <c r="D53" s="73" t="s">
        <v>87</v>
      </c>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s="17"/>
    </row>
    <row r="54" spans="1:109" s="18" customFormat="1" x14ac:dyDescent="0.25">
      <c r="A54" s="30" t="s">
        <v>43</v>
      </c>
      <c r="B54" s="23">
        <v>1E-4</v>
      </c>
      <c r="C54" s="32" t="s">
        <v>49</v>
      </c>
      <c r="D54" s="73" t="s">
        <v>87</v>
      </c>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s="17"/>
    </row>
    <row r="55" spans="1:109" s="18" customFormat="1" x14ac:dyDescent="0.25">
      <c r="A55" s="30" t="s">
        <v>12</v>
      </c>
      <c r="B55" s="23">
        <v>0.17073478605266401</v>
      </c>
      <c r="C55" s="32" t="s">
        <v>49</v>
      </c>
      <c r="D55" s="73"/>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s="17"/>
    </row>
    <row r="56" spans="1:109" s="18" customFormat="1" x14ac:dyDescent="0.25">
      <c r="A56" s="30" t="s">
        <v>14</v>
      </c>
      <c r="B56" s="23">
        <v>1E-4</v>
      </c>
      <c r="C56" s="32" t="s">
        <v>49</v>
      </c>
      <c r="D56" s="73" t="s">
        <v>87</v>
      </c>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s="17"/>
    </row>
    <row r="57" spans="1:109" s="18" customFormat="1" x14ac:dyDescent="0.25">
      <c r="A57" s="34" t="s">
        <v>51</v>
      </c>
      <c r="B57" s="39"/>
      <c r="C57" s="36"/>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s="17"/>
    </row>
    <row r="58" spans="1:109" s="18" customFormat="1" x14ac:dyDescent="0.25">
      <c r="A58" s="30" t="s">
        <v>19</v>
      </c>
      <c r="B58" s="23">
        <v>2.5304000000000002</v>
      </c>
      <c r="C58" s="32" t="s">
        <v>49</v>
      </c>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s="17"/>
    </row>
    <row r="59" spans="1:109" s="18" customFormat="1" x14ac:dyDescent="0.25">
      <c r="A59" s="30" t="s">
        <v>52</v>
      </c>
      <c r="B59" s="23">
        <v>0</v>
      </c>
      <c r="C59" s="32" t="s">
        <v>49</v>
      </c>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s="17"/>
    </row>
    <row r="60" spans="1:109" s="18" customFormat="1" x14ac:dyDescent="0.25">
      <c r="A60" s="30" t="s">
        <v>23</v>
      </c>
      <c r="B60" s="23">
        <v>0</v>
      </c>
      <c r="C60" s="32" t="s">
        <v>49</v>
      </c>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s="17"/>
    </row>
    <row r="61" spans="1:109" s="18" customFormat="1" x14ac:dyDescent="0.25">
      <c r="A61" s="30" t="s">
        <v>25</v>
      </c>
      <c r="B61" s="23">
        <v>0</v>
      </c>
      <c r="C61" s="32" t="s">
        <v>49</v>
      </c>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s="17"/>
    </row>
    <row r="62" spans="1:109" s="18" customFormat="1" x14ac:dyDescent="0.25">
      <c r="A62" s="30" t="s">
        <v>26</v>
      </c>
      <c r="B62" s="23">
        <v>0</v>
      </c>
      <c r="C62" s="32" t="s">
        <v>49</v>
      </c>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s="17"/>
    </row>
    <row r="63" spans="1:109" s="18" customFormat="1" x14ac:dyDescent="0.25">
      <c r="A63" s="30" t="s">
        <v>28</v>
      </c>
      <c r="B63" s="23">
        <v>0</v>
      </c>
      <c r="C63" s="32" t="s">
        <v>49</v>
      </c>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s="17"/>
    </row>
    <row r="64" spans="1:109" x14ac:dyDescent="0.25">
      <c r="A64" s="30" t="s">
        <v>29</v>
      </c>
      <c r="B64" s="23">
        <v>0</v>
      </c>
      <c r="C64" s="32" t="s">
        <v>49</v>
      </c>
    </row>
    <row r="65" spans="1:101" x14ac:dyDescent="0.25">
      <c r="A65" s="30" t="s">
        <v>30</v>
      </c>
      <c r="B65" s="23">
        <v>1.03489136712824</v>
      </c>
      <c r="C65" s="32" t="s">
        <v>49</v>
      </c>
    </row>
    <row r="66" spans="1:101" s="18" customFormat="1" x14ac:dyDescent="0.25">
      <c r="A66" s="30" t="s">
        <v>31</v>
      </c>
      <c r="B66" s="23">
        <v>0</v>
      </c>
      <c r="C66" s="32" t="s">
        <v>49</v>
      </c>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row>
    <row r="67" spans="1:101" x14ac:dyDescent="0.25">
      <c r="A67" s="30" t="s">
        <v>32</v>
      </c>
      <c r="B67" s="23">
        <v>0</v>
      </c>
      <c r="C67" s="32" t="s">
        <v>49</v>
      </c>
    </row>
    <row r="68" spans="1:101" s="18" customFormat="1" x14ac:dyDescent="0.25">
      <c r="A68" s="30" t="s">
        <v>34</v>
      </c>
      <c r="B68" s="23">
        <v>0</v>
      </c>
      <c r="C68" s="32" t="s">
        <v>49</v>
      </c>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row>
    <row r="69" spans="1:101" x14ac:dyDescent="0.25">
      <c r="A69" s="30" t="s">
        <v>53</v>
      </c>
      <c r="B69" s="23">
        <v>0.28871531734952099</v>
      </c>
      <c r="C69" s="32" t="s">
        <v>49</v>
      </c>
    </row>
    <row r="70" spans="1:101" s="18" customFormat="1" ht="15.75" thickBot="1" x14ac:dyDescent="0.3">
      <c r="A70" s="40" t="s">
        <v>54</v>
      </c>
      <c r="B70" s="42">
        <v>0.57743063469904199</v>
      </c>
      <c r="C70" s="32" t="s">
        <v>49</v>
      </c>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row>
    <row r="71" spans="1:101" s="18" customFormat="1" x14ac:dyDescent="0.25">
      <c r="A71" s="44" t="s">
        <v>55</v>
      </c>
      <c r="B71" s="45">
        <v>0.86614595204856304</v>
      </c>
      <c r="C71" s="46" t="s">
        <v>49</v>
      </c>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row>
    <row r="72" spans="1:101" s="18" customFormat="1" x14ac:dyDescent="0.25">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row>
    <row r="73" spans="1:101" s="18" customFormat="1" ht="15.75" thickBot="1" x14ac:dyDescent="0.3">
      <c r="A73" s="43"/>
      <c r="B73" s="43"/>
      <c r="C73" s="4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row>
    <row r="74" spans="1:101" s="18" customFormat="1" x14ac:dyDescent="0.25">
      <c r="A74" s="27" t="s">
        <v>56</v>
      </c>
      <c r="B74" s="28"/>
      <c r="C74" s="29"/>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row>
    <row r="75" spans="1:101" s="18" customFormat="1" x14ac:dyDescent="0.25">
      <c r="A75" s="30" t="s">
        <v>57</v>
      </c>
      <c r="B75" s="25">
        <v>0.57099999999999995</v>
      </c>
      <c r="C75" s="32" t="s">
        <v>58</v>
      </c>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row>
    <row r="76" spans="1:101" s="18" customFormat="1" x14ac:dyDescent="0.25">
      <c r="A76" s="34" t="s">
        <v>59</v>
      </c>
      <c r="B76" s="39"/>
      <c r="C76" s="3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row>
    <row r="77" spans="1:101" s="18" customFormat="1" ht="15.75" thickBot="1" x14ac:dyDescent="0.3">
      <c r="A77" s="40" t="s">
        <v>60</v>
      </c>
      <c r="B77" s="41">
        <v>6.26</v>
      </c>
      <c r="C77" s="42" t="s">
        <v>58</v>
      </c>
      <c r="D77"/>
      <c r="E77"/>
      <c r="F77"/>
      <c r="G77"/>
      <c r="H77"/>
      <c r="I77" t="s">
        <v>61</v>
      </c>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row>
    <row r="78" spans="1:101" s="18" customFormat="1" x14ac:dyDescent="0.25">
      <c r="A78"/>
      <c r="B78"/>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row>
    <row r="80" spans="1:101" x14ac:dyDescent="0.25">
      <c r="A80" s="58" t="s">
        <v>82</v>
      </c>
      <c r="B80" s="58"/>
      <c r="C80" s="58"/>
    </row>
    <row r="81" spans="1:3" x14ac:dyDescent="0.25">
      <c r="A81" s="53" t="s">
        <v>85</v>
      </c>
      <c r="B81" s="23">
        <v>6.0000000000000002E-6</v>
      </c>
      <c r="C81" s="23" t="s">
        <v>84</v>
      </c>
    </row>
    <row r="82" spans="1:3" x14ac:dyDescent="0.25">
      <c r="A82" s="53" t="s">
        <v>92</v>
      </c>
      <c r="B82" s="23">
        <v>0</v>
      </c>
      <c r="C82" s="23" t="s">
        <v>84</v>
      </c>
    </row>
    <row r="83" spans="1:3" x14ac:dyDescent="0.25">
      <c r="A83" s="53" t="s">
        <v>83</v>
      </c>
      <c r="B83" s="23">
        <v>1.2789999999999999</v>
      </c>
      <c r="C83" s="23" t="s">
        <v>84</v>
      </c>
    </row>
    <row r="84" spans="1:3" x14ac:dyDescent="0.25">
      <c r="A84" s="53" t="s">
        <v>94</v>
      </c>
      <c r="B84" s="23">
        <v>4.0000000000000003E-5</v>
      </c>
      <c r="C84" s="23" t="s">
        <v>84</v>
      </c>
    </row>
    <row r="85" spans="1:3" x14ac:dyDescent="0.25">
      <c r="A85" s="53" t="s">
        <v>93</v>
      </c>
      <c r="B85" s="23">
        <v>0</v>
      </c>
      <c r="C85" s="23" t="s">
        <v>84</v>
      </c>
    </row>
  </sheetData>
  <pageMargins left="0.7" right="0.7" top="0.75" bottom="0.75" header="0.51180555555555496" footer="0.51180555555555496"/>
  <pageSetup paperSize="9" firstPageNumber="0"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64883-3A6A-454D-A0F9-FCADF68D5AC7}">
  <sheetPr>
    <tabColor rgb="FF0070C0"/>
  </sheetPr>
  <dimension ref="A1:DE85"/>
  <sheetViews>
    <sheetView tabSelected="1" topLeftCell="A64" zoomScale="85" zoomScaleNormal="85" workbookViewId="0">
      <selection activeCell="F79" sqref="F79"/>
    </sheetView>
  </sheetViews>
  <sheetFormatPr defaultColWidth="11.5703125" defaultRowHeight="15" x14ac:dyDescent="0.25"/>
  <cols>
    <col min="1" max="1" width="47.7109375" customWidth="1"/>
    <col min="2" max="2" width="16.28515625" customWidth="1"/>
    <col min="3" max="3" width="14.85546875" customWidth="1"/>
  </cols>
  <sheetData>
    <row r="1" spans="1:109" s="48" customFormat="1" ht="31.5" customHeight="1" x14ac:dyDescent="0.35">
      <c r="A1" s="47" t="s">
        <v>0</v>
      </c>
      <c r="B1" s="47"/>
      <c r="C1" s="47"/>
      <c r="D1" s="47"/>
      <c r="E1" s="47"/>
    </row>
    <row r="2" spans="1:109" s="26" customFormat="1" ht="15.75" thickBot="1" x14ac:dyDescent="0.3">
      <c r="A2" s="26" t="s">
        <v>1</v>
      </c>
    </row>
    <row r="3" spans="1:109" s="52" customFormat="1" x14ac:dyDescent="0.25">
      <c r="A3" s="49" t="s">
        <v>2</v>
      </c>
      <c r="B3" s="50"/>
      <c r="C3" s="51"/>
    </row>
    <row r="4" spans="1:109" s="54" customFormat="1" x14ac:dyDescent="0.25">
      <c r="A4" s="53" t="s">
        <v>69</v>
      </c>
      <c r="B4" s="31">
        <v>4716663.2</v>
      </c>
      <c r="C4" s="32" t="s">
        <v>4</v>
      </c>
      <c r="D4" s="73" t="s">
        <v>87</v>
      </c>
      <c r="E4"/>
      <c r="F4"/>
      <c r="G4" t="s">
        <v>5</v>
      </c>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s="55"/>
    </row>
    <row r="5" spans="1:109" s="54" customFormat="1" x14ac:dyDescent="0.25">
      <c r="A5" s="53" t="s">
        <v>72</v>
      </c>
      <c r="B5" s="31">
        <v>4513.9009184416</v>
      </c>
      <c r="C5" s="32" t="s">
        <v>4</v>
      </c>
      <c r="D5" s="73" t="s">
        <v>87</v>
      </c>
      <c r="E5"/>
      <c r="F5"/>
      <c r="G5" t="s">
        <v>7</v>
      </c>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s="56"/>
      <c r="CN5" s="57"/>
      <c r="CO5" s="57"/>
      <c r="CP5" s="57"/>
      <c r="CQ5" s="57"/>
      <c r="CR5" s="57"/>
      <c r="CS5" s="57"/>
      <c r="CT5" s="57"/>
      <c r="CU5" s="57"/>
      <c r="CV5" s="57"/>
      <c r="CW5" s="57"/>
      <c r="CX5" s="57"/>
      <c r="CY5" s="57"/>
      <c r="CZ5" s="57"/>
      <c r="DA5" s="57"/>
      <c r="DB5" s="57"/>
      <c r="DC5" s="57"/>
      <c r="DD5" s="57"/>
    </row>
    <row r="6" spans="1:109" s="54" customFormat="1" x14ac:dyDescent="0.25">
      <c r="A6" s="53" t="s">
        <v>73</v>
      </c>
      <c r="B6" s="31">
        <v>16769.936000000002</v>
      </c>
      <c r="C6" s="32" t="s">
        <v>4</v>
      </c>
      <c r="D6" s="73" t="s">
        <v>87</v>
      </c>
      <c r="E6"/>
      <c r="F6"/>
      <c r="G6" t="s">
        <v>9</v>
      </c>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s="55"/>
    </row>
    <row r="7" spans="1:109" s="54" customFormat="1" x14ac:dyDescent="0.25">
      <c r="A7" s="53" t="s">
        <v>74</v>
      </c>
      <c r="B7" s="31">
        <v>9677.7139260919994</v>
      </c>
      <c r="C7" s="32" t="s">
        <v>4</v>
      </c>
      <c r="D7" s="73" t="s">
        <v>87</v>
      </c>
      <c r="E7"/>
      <c r="F7"/>
      <c r="G7" t="s">
        <v>75</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s="55"/>
    </row>
    <row r="8" spans="1:109" s="54" customFormat="1" x14ac:dyDescent="0.25">
      <c r="A8" s="53" t="s">
        <v>76</v>
      </c>
      <c r="B8" s="31">
        <v>799900</v>
      </c>
      <c r="C8" s="32" t="s">
        <v>4</v>
      </c>
      <c r="D8" s="73" t="s">
        <v>87</v>
      </c>
      <c r="E8"/>
      <c r="F8"/>
      <c r="G8" t="s">
        <v>13</v>
      </c>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s="55"/>
    </row>
    <row r="9" spans="1:109" s="54" customFormat="1" x14ac:dyDescent="0.25">
      <c r="A9" s="53" t="s">
        <v>77</v>
      </c>
      <c r="B9" s="31">
        <v>1E-4</v>
      </c>
      <c r="C9" s="32" t="s">
        <v>4</v>
      </c>
      <c r="D9" s="73" t="s">
        <v>87</v>
      </c>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s="55"/>
    </row>
    <row r="10" spans="1:109" s="57" customFormat="1" x14ac:dyDescent="0.25">
      <c r="A10" s="53" t="s">
        <v>15</v>
      </c>
      <c r="B10" s="31">
        <v>5547900</v>
      </c>
      <c r="C10" s="32" t="s">
        <v>4</v>
      </c>
      <c r="D10"/>
      <c r="E10"/>
      <c r="F10"/>
      <c r="G10" t="s">
        <v>16</v>
      </c>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s="56"/>
    </row>
    <row r="11" spans="1:109" s="61" customFormat="1" x14ac:dyDescent="0.25">
      <c r="A11" s="58" t="s">
        <v>17</v>
      </c>
      <c r="B11" s="59"/>
      <c r="C11" s="60"/>
      <c r="D11"/>
      <c r="E11"/>
      <c r="F11"/>
      <c r="G11" t="s">
        <v>18</v>
      </c>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s="62"/>
    </row>
    <row r="12" spans="1:109" s="63" customFormat="1" x14ac:dyDescent="0.25">
      <c r="A12" s="53" t="s">
        <v>19</v>
      </c>
      <c r="B12" s="31">
        <v>444000</v>
      </c>
      <c r="C12" s="32" t="s">
        <v>4</v>
      </c>
      <c r="D12"/>
      <c r="E12"/>
      <c r="F12"/>
      <c r="G12" t="s">
        <v>20</v>
      </c>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s="64"/>
    </row>
    <row r="13" spans="1:109" s="63" customFormat="1" x14ac:dyDescent="0.25">
      <c r="A13" s="53" t="s">
        <v>21</v>
      </c>
      <c r="B13" s="31">
        <v>1E-4</v>
      </c>
      <c r="C13" s="32" t="s">
        <v>4</v>
      </c>
      <c r="D13"/>
      <c r="E13"/>
      <c r="F13"/>
      <c r="G13" t="s">
        <v>22</v>
      </c>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s="64"/>
    </row>
    <row r="14" spans="1:109" s="63" customFormat="1" x14ac:dyDescent="0.25">
      <c r="A14" s="53" t="s">
        <v>23</v>
      </c>
      <c r="B14" s="31">
        <v>0</v>
      </c>
      <c r="C14" s="32" t="s">
        <v>4</v>
      </c>
      <c r="D14"/>
      <c r="E14"/>
      <c r="F14"/>
      <c r="G14" t="s">
        <v>24</v>
      </c>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s="64"/>
    </row>
    <row r="15" spans="1:109" s="63" customFormat="1" x14ac:dyDescent="0.25">
      <c r="A15" s="53" t="s">
        <v>25</v>
      </c>
      <c r="B15" s="31">
        <v>0</v>
      </c>
      <c r="C15" s="32" t="s">
        <v>4</v>
      </c>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s="64"/>
    </row>
    <row r="16" spans="1:109" s="63" customFormat="1" x14ac:dyDescent="0.25">
      <c r="A16" s="53" t="s">
        <v>26</v>
      </c>
      <c r="B16" s="31">
        <v>0</v>
      </c>
      <c r="C16" s="32" t="s">
        <v>4</v>
      </c>
      <c r="D16"/>
      <c r="E16"/>
      <c r="F16"/>
      <c r="G16" t="s">
        <v>86</v>
      </c>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s="64"/>
    </row>
    <row r="17" spans="1:109" s="63" customFormat="1" x14ac:dyDescent="0.25">
      <c r="A17" s="53" t="s">
        <v>28</v>
      </c>
      <c r="B17" s="31">
        <v>0</v>
      </c>
      <c r="C17" s="32" t="s">
        <v>4</v>
      </c>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s="64"/>
    </row>
    <row r="18" spans="1:109" s="63" customFormat="1" x14ac:dyDescent="0.25">
      <c r="A18" s="53" t="s">
        <v>29</v>
      </c>
      <c r="B18" s="31">
        <v>0</v>
      </c>
      <c r="C18" s="32" t="s">
        <v>4</v>
      </c>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s="64"/>
    </row>
    <row r="19" spans="1:109" s="63" customFormat="1" x14ac:dyDescent="0.25">
      <c r="A19" s="53" t="s">
        <v>30</v>
      </c>
      <c r="B19" s="31">
        <v>9700</v>
      </c>
      <c r="C19" s="32" t="s">
        <v>4</v>
      </c>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s="64"/>
    </row>
    <row r="20" spans="1:109" s="63" customFormat="1" x14ac:dyDescent="0.25">
      <c r="A20" s="53" t="s">
        <v>31</v>
      </c>
      <c r="B20" s="31">
        <v>0</v>
      </c>
      <c r="C20" s="32" t="s">
        <v>33</v>
      </c>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s="64"/>
    </row>
    <row r="21" spans="1:109" s="63" customFormat="1" x14ac:dyDescent="0.25">
      <c r="A21" s="53" t="s">
        <v>32</v>
      </c>
      <c r="B21" s="31">
        <v>1.0000000000000001E-5</v>
      </c>
      <c r="C21" s="32" t="s">
        <v>33</v>
      </c>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s="64"/>
    </row>
    <row r="22" spans="1:109" s="63" customFormat="1" x14ac:dyDescent="0.25">
      <c r="A22" s="53" t="s">
        <v>34</v>
      </c>
      <c r="B22" s="31">
        <v>0</v>
      </c>
      <c r="C22" s="32" t="s">
        <v>4</v>
      </c>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s="64"/>
    </row>
    <row r="23" spans="1:109" s="63" customFormat="1" x14ac:dyDescent="0.25">
      <c r="A23" s="53" t="s">
        <v>35</v>
      </c>
      <c r="B23" s="31">
        <v>1026.306</v>
      </c>
      <c r="C23" s="32" t="s">
        <v>80</v>
      </c>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s="64"/>
    </row>
    <row r="24" spans="1:109" s="18" customFormat="1" x14ac:dyDescent="0.25">
      <c r="A24" s="53" t="s">
        <v>54</v>
      </c>
      <c r="B24" s="31">
        <v>1026.306</v>
      </c>
      <c r="C24" s="32" t="s">
        <v>80</v>
      </c>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s="17"/>
    </row>
    <row r="25" spans="1:109" s="18" customFormat="1" x14ac:dyDescent="0.25">
      <c r="A25" s="58" t="s">
        <v>38</v>
      </c>
      <c r="B25" s="65"/>
      <c r="C25" s="60"/>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s="17"/>
    </row>
    <row r="26" spans="1:109" s="18" customFormat="1" x14ac:dyDescent="0.25">
      <c r="A26" s="53" t="s">
        <v>39</v>
      </c>
      <c r="B26" s="24">
        <v>85.017091151606905</v>
      </c>
      <c r="C26" s="32" t="s">
        <v>40</v>
      </c>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s="17"/>
    </row>
    <row r="27" spans="1:109" s="18" customFormat="1" x14ac:dyDescent="0.25">
      <c r="A27" s="53" t="s">
        <v>41</v>
      </c>
      <c r="B27" s="24">
        <v>8.1362333827963707E-2</v>
      </c>
      <c r="C27" s="32" t="s">
        <v>40</v>
      </c>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s="17"/>
    </row>
    <row r="28" spans="1:109" s="18" customFormat="1" x14ac:dyDescent="0.25">
      <c r="A28" s="53" t="s">
        <v>42</v>
      </c>
      <c r="B28" s="24">
        <v>0.30227538347843302</v>
      </c>
      <c r="C28" s="32" t="s">
        <v>40</v>
      </c>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s="17"/>
    </row>
    <row r="29" spans="1:109" s="18" customFormat="1" x14ac:dyDescent="0.25">
      <c r="A29" s="53" t="s">
        <v>43</v>
      </c>
      <c r="B29" s="24">
        <v>0.17443922792573799</v>
      </c>
      <c r="C29" s="32" t="s">
        <v>40</v>
      </c>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s="17"/>
    </row>
    <row r="30" spans="1:109" s="18" customFormat="1" x14ac:dyDescent="0.25">
      <c r="A30" s="53" t="s">
        <v>12</v>
      </c>
      <c r="B30" s="24">
        <v>14.4180680978388</v>
      </c>
      <c r="C30" s="32" t="s">
        <v>40</v>
      </c>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s="17"/>
    </row>
    <row r="31" spans="1:109" s="18" customFormat="1" x14ac:dyDescent="0.25">
      <c r="A31" s="53" t="s">
        <v>14</v>
      </c>
      <c r="B31" s="24">
        <v>0</v>
      </c>
      <c r="C31" s="32" t="s">
        <v>40</v>
      </c>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s="17"/>
    </row>
    <row r="32" spans="1:109" s="18" customFormat="1" x14ac:dyDescent="0.25">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s="17"/>
    </row>
    <row r="33" spans="1:109" s="18" customFormat="1" x14ac:dyDescent="0.25">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s="17"/>
    </row>
    <row r="34" spans="1:109" s="18" customFormat="1" x14ac:dyDescent="0.25">
      <c r="A34" s="58" t="s">
        <v>46</v>
      </c>
      <c r="B34" s="65"/>
      <c r="C34" s="60"/>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s="17"/>
    </row>
    <row r="35" spans="1:109" s="18" customFormat="1" x14ac:dyDescent="0.25">
      <c r="A35" s="53" t="s">
        <v>19</v>
      </c>
      <c r="B35" s="23">
        <v>100</v>
      </c>
      <c r="C35" s="32" t="s">
        <v>40</v>
      </c>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s="17"/>
    </row>
    <row r="36" spans="1:109" s="18" customFormat="1" x14ac:dyDescent="0.25">
      <c r="A36" s="53" t="s">
        <v>21</v>
      </c>
      <c r="B36" s="23">
        <v>0</v>
      </c>
      <c r="C36" s="32" t="s">
        <v>40</v>
      </c>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s="17"/>
    </row>
    <row r="37" spans="1:109" s="18" customFormat="1" x14ac:dyDescent="0.25">
      <c r="A37" s="53" t="s">
        <v>23</v>
      </c>
      <c r="B37" s="23">
        <v>0</v>
      </c>
      <c r="C37" s="32" t="s">
        <v>40</v>
      </c>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s="17"/>
    </row>
    <row r="38" spans="1:109" s="18" customFormat="1" x14ac:dyDescent="0.25">
      <c r="A38" s="53" t="s">
        <v>25</v>
      </c>
      <c r="B38" s="23">
        <v>0</v>
      </c>
      <c r="C38" s="32" t="s">
        <v>40</v>
      </c>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s="17"/>
    </row>
    <row r="39" spans="1:109" s="18" customFormat="1" x14ac:dyDescent="0.25">
      <c r="A39" s="53" t="s">
        <v>26</v>
      </c>
      <c r="B39" s="23">
        <v>0</v>
      </c>
      <c r="C39" s="32" t="s">
        <v>40</v>
      </c>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s="17"/>
    </row>
    <row r="40" spans="1:109" s="18" customFormat="1" x14ac:dyDescent="0.25">
      <c r="A40" s="53" t="s">
        <v>28</v>
      </c>
      <c r="B40" s="23">
        <v>0</v>
      </c>
      <c r="C40" s="32" t="s">
        <v>40</v>
      </c>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s="17"/>
    </row>
    <row r="41" spans="1:109" s="18" customFormat="1" x14ac:dyDescent="0.25">
      <c r="A41" s="53" t="s">
        <v>29</v>
      </c>
      <c r="B41" s="23">
        <v>0</v>
      </c>
      <c r="C41" s="32" t="s">
        <v>40</v>
      </c>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s="17"/>
    </row>
    <row r="42" spans="1:109" s="18" customFormat="1" x14ac:dyDescent="0.25">
      <c r="A42" s="53" t="s">
        <v>30</v>
      </c>
      <c r="B42" s="23">
        <v>100</v>
      </c>
      <c r="C42" s="32" t="s">
        <v>40</v>
      </c>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s="17"/>
    </row>
    <row r="43" spans="1:109" s="18" customFormat="1" x14ac:dyDescent="0.25">
      <c r="A43" s="53" t="s">
        <v>31</v>
      </c>
      <c r="B43" s="23">
        <v>0</v>
      </c>
      <c r="C43" s="32" t="s">
        <v>40</v>
      </c>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s="17"/>
    </row>
    <row r="44" spans="1:109" s="18" customFormat="1" x14ac:dyDescent="0.25">
      <c r="A44" s="53" t="s">
        <v>32</v>
      </c>
      <c r="B44" s="23">
        <v>0</v>
      </c>
      <c r="C44" s="32" t="s">
        <v>40</v>
      </c>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s="17"/>
    </row>
    <row r="45" spans="1:109" s="18" customFormat="1" x14ac:dyDescent="0.25">
      <c r="A45" s="53" t="s">
        <v>34</v>
      </c>
      <c r="B45" s="23">
        <v>0</v>
      </c>
      <c r="C45" s="32" t="s">
        <v>40</v>
      </c>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s="17"/>
    </row>
    <row r="46" spans="1:109" s="18" customFormat="1" x14ac:dyDescent="0.25">
      <c r="A46" s="53" t="s">
        <v>35</v>
      </c>
      <c r="B46" s="23">
        <v>0.33</v>
      </c>
      <c r="C46" s="32" t="s">
        <v>40</v>
      </c>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s="17"/>
    </row>
    <row r="47" spans="1:109" s="18" customFormat="1" ht="15.75" thickBot="1" x14ac:dyDescent="0.3">
      <c r="A47" s="66" t="s">
        <v>54</v>
      </c>
      <c r="B47" s="41">
        <v>0.66</v>
      </c>
      <c r="C47" s="42" t="s">
        <v>40</v>
      </c>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s="17"/>
    </row>
    <row r="48" spans="1:109" s="18" customFormat="1" x14ac:dyDescent="0.25">
      <c r="A48" s="21"/>
      <c r="B48" s="21"/>
      <c r="C48" s="21"/>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s="17"/>
    </row>
    <row r="49" spans="1:109" ht="15.75" thickBot="1" x14ac:dyDescent="0.3"/>
    <row r="50" spans="1:109" s="18" customFormat="1" x14ac:dyDescent="0.25">
      <c r="A50" s="49" t="s">
        <v>81</v>
      </c>
      <c r="B50" s="50"/>
      <c r="C50" s="51"/>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s="17"/>
    </row>
    <row r="51" spans="1:109" s="18" customFormat="1" x14ac:dyDescent="0.25">
      <c r="A51" s="53" t="s">
        <v>39</v>
      </c>
      <c r="B51" s="23">
        <v>0.17060004000000001</v>
      </c>
      <c r="C51" s="32" t="s">
        <v>49</v>
      </c>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s="17"/>
    </row>
    <row r="52" spans="1:109" s="18" customFormat="1" x14ac:dyDescent="0.25">
      <c r="A52" s="53" t="s">
        <v>41</v>
      </c>
      <c r="B52" s="23">
        <v>0</v>
      </c>
      <c r="C52" s="32" t="s">
        <v>49</v>
      </c>
      <c r="D52" s="73" t="s">
        <v>87</v>
      </c>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s="17"/>
    </row>
    <row r="53" spans="1:109" s="18" customFormat="1" x14ac:dyDescent="0.25">
      <c r="A53" s="53" t="s">
        <v>50</v>
      </c>
      <c r="B53" s="23">
        <v>0</v>
      </c>
      <c r="C53" s="32" t="s">
        <v>49</v>
      </c>
      <c r="D53" s="73" t="s">
        <v>87</v>
      </c>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s="17"/>
    </row>
    <row r="54" spans="1:109" s="18" customFormat="1" x14ac:dyDescent="0.25">
      <c r="A54" s="53" t="s">
        <v>43</v>
      </c>
      <c r="B54" s="23">
        <v>0</v>
      </c>
      <c r="C54" s="32" t="s">
        <v>49</v>
      </c>
      <c r="D54" s="73" t="s">
        <v>87</v>
      </c>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s="17"/>
    </row>
    <row r="55" spans="1:109" s="18" customFormat="1" x14ac:dyDescent="0.25">
      <c r="A55" s="53" t="s">
        <v>12</v>
      </c>
      <c r="B55" s="23">
        <v>3.4057966837256902E-3</v>
      </c>
      <c r="C55" s="32" t="s">
        <v>49</v>
      </c>
      <c r="D55" s="73"/>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s="17"/>
    </row>
    <row r="56" spans="1:109" s="18" customFormat="1" x14ac:dyDescent="0.25">
      <c r="A56" s="53" t="s">
        <v>14</v>
      </c>
      <c r="B56" s="23">
        <v>0</v>
      </c>
      <c r="C56" s="32" t="s">
        <v>49</v>
      </c>
      <c r="D56" s="73" t="s">
        <v>87</v>
      </c>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s="17"/>
    </row>
    <row r="57" spans="1:109" s="18" customFormat="1" x14ac:dyDescent="0.25">
      <c r="A57" s="58" t="s">
        <v>51</v>
      </c>
      <c r="B57" s="65"/>
      <c r="C57" s="60"/>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s="17"/>
    </row>
    <row r="58" spans="1:109" s="18" customFormat="1" x14ac:dyDescent="0.25">
      <c r="A58" s="53" t="s">
        <v>19</v>
      </c>
      <c r="B58" s="23">
        <v>2.627968E-2</v>
      </c>
      <c r="C58" s="32" t="s">
        <v>49</v>
      </c>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s="17"/>
    </row>
    <row r="59" spans="1:109" s="18" customFormat="1" x14ac:dyDescent="0.25">
      <c r="A59" s="53" t="s">
        <v>52</v>
      </c>
      <c r="B59" s="23">
        <v>0</v>
      </c>
      <c r="C59" s="32" t="s">
        <v>49</v>
      </c>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s="17"/>
    </row>
    <row r="60" spans="1:109" s="18" customFormat="1" x14ac:dyDescent="0.25">
      <c r="A60" s="53" t="s">
        <v>23</v>
      </c>
      <c r="B60" s="23">
        <v>0</v>
      </c>
      <c r="C60" s="32" t="s">
        <v>49</v>
      </c>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s="17"/>
    </row>
    <row r="61" spans="1:109" s="18" customFormat="1" x14ac:dyDescent="0.25">
      <c r="A61" s="53" t="s">
        <v>25</v>
      </c>
      <c r="B61" s="23">
        <v>0</v>
      </c>
      <c r="C61" s="32" t="s">
        <v>49</v>
      </c>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s="17"/>
    </row>
    <row r="62" spans="1:109" s="18" customFormat="1" x14ac:dyDescent="0.25">
      <c r="A62" s="53" t="s">
        <v>26</v>
      </c>
      <c r="B62" s="23">
        <v>0</v>
      </c>
      <c r="C62" s="32" t="s">
        <v>49</v>
      </c>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s="17"/>
    </row>
    <row r="63" spans="1:109" s="18" customFormat="1" x14ac:dyDescent="0.25">
      <c r="A63" s="53" t="s">
        <v>28</v>
      </c>
      <c r="B63" s="23">
        <v>0</v>
      </c>
      <c r="C63" s="32" t="s">
        <v>49</v>
      </c>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s="17"/>
    </row>
    <row r="64" spans="1:109" x14ac:dyDescent="0.25">
      <c r="A64" s="53" t="s">
        <v>29</v>
      </c>
      <c r="B64" s="23">
        <v>0</v>
      </c>
      <c r="C64" s="32" t="s">
        <v>49</v>
      </c>
    </row>
    <row r="65" spans="1:101" x14ac:dyDescent="0.25">
      <c r="A65" s="53" t="s">
        <v>30</v>
      </c>
      <c r="B65" s="23">
        <v>2.0283789999999999E-2</v>
      </c>
      <c r="C65" s="32" t="s">
        <v>49</v>
      </c>
    </row>
    <row r="66" spans="1:101" s="18" customFormat="1" x14ac:dyDescent="0.25">
      <c r="A66" s="53" t="s">
        <v>31</v>
      </c>
      <c r="B66" s="23">
        <v>0</v>
      </c>
      <c r="C66" s="32" t="s">
        <v>49</v>
      </c>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row>
    <row r="67" spans="1:101" x14ac:dyDescent="0.25">
      <c r="A67" s="53" t="s">
        <v>32</v>
      </c>
      <c r="B67" s="23">
        <v>0</v>
      </c>
      <c r="C67" s="32" t="s">
        <v>49</v>
      </c>
    </row>
    <row r="68" spans="1:101" s="18" customFormat="1" x14ac:dyDescent="0.25">
      <c r="A68" s="53" t="s">
        <v>34</v>
      </c>
      <c r="B68" s="23">
        <v>0</v>
      </c>
      <c r="C68" s="32" t="s">
        <v>49</v>
      </c>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row>
    <row r="69" spans="1:101" s="18" customFormat="1" x14ac:dyDescent="0.25">
      <c r="A69" s="53" t="s">
        <v>53</v>
      </c>
      <c r="B69" s="23">
        <v>8.7567145200000002E-3</v>
      </c>
      <c r="C69" s="32" t="s">
        <v>49</v>
      </c>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row>
    <row r="70" spans="1:101" s="18" customFormat="1" ht="15.75" thickBot="1" x14ac:dyDescent="0.3">
      <c r="A70" s="66" t="s">
        <v>54</v>
      </c>
      <c r="B70" s="42">
        <v>1.751342904E-2</v>
      </c>
      <c r="C70" s="32" t="s">
        <v>49</v>
      </c>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row>
    <row r="71" spans="1:101" s="18" customFormat="1" x14ac:dyDescent="0.25">
      <c r="A71" s="67" t="s">
        <v>55</v>
      </c>
      <c r="B71" s="68">
        <v>2.6270143560000001E-2</v>
      </c>
      <c r="C71" s="69" t="s">
        <v>49</v>
      </c>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row>
    <row r="72" spans="1:101" s="18" customFormat="1" x14ac:dyDescent="0.25">
      <c r="A72" s="21"/>
      <c r="B72" s="21"/>
      <c r="C72" s="21"/>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row>
    <row r="73" spans="1:101" s="18" customFormat="1" ht="15.75" thickBot="1" x14ac:dyDescent="0.3">
      <c r="A73" s="43"/>
      <c r="B73" s="43"/>
      <c r="C73" s="4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row>
    <row r="74" spans="1:101" s="18" customFormat="1" x14ac:dyDescent="0.25">
      <c r="A74" s="49" t="s">
        <v>56</v>
      </c>
      <c r="B74" s="50"/>
      <c r="C74" s="51"/>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row>
    <row r="75" spans="1:101" s="18" customFormat="1" x14ac:dyDescent="0.25">
      <c r="A75" s="53" t="s">
        <v>57</v>
      </c>
      <c r="B75" s="25">
        <v>1.567E-2</v>
      </c>
      <c r="C75" s="32" t="s">
        <v>58</v>
      </c>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row>
    <row r="76" spans="1:101" s="18" customFormat="1" x14ac:dyDescent="0.25">
      <c r="A76" s="58" t="s">
        <v>59</v>
      </c>
      <c r="B76" s="65"/>
      <c r="C76" s="60"/>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row>
    <row r="77" spans="1:101" s="18" customFormat="1" ht="15.75" thickBot="1" x14ac:dyDescent="0.3">
      <c r="A77" s="66" t="s">
        <v>60</v>
      </c>
      <c r="B77" s="41">
        <v>0.127</v>
      </c>
      <c r="C77" s="42" t="s">
        <v>58</v>
      </c>
      <c r="D77"/>
      <c r="E77"/>
      <c r="F77"/>
      <c r="G77"/>
      <c r="H77"/>
      <c r="I77" t="s">
        <v>61</v>
      </c>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row>
    <row r="78" spans="1:101" s="18" customFormat="1" x14ac:dyDescent="0.25">
      <c r="A78"/>
      <c r="B78"/>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row>
    <row r="80" spans="1:101" x14ac:dyDescent="0.25">
      <c r="A80" s="58" t="s">
        <v>82</v>
      </c>
      <c r="B80" s="58"/>
      <c r="C80" s="58"/>
    </row>
    <row r="81" spans="1:3" x14ac:dyDescent="0.25">
      <c r="A81" s="53" t="s">
        <v>85</v>
      </c>
      <c r="B81" s="23">
        <v>6.0000000000000002E-6</v>
      </c>
      <c r="C81" s="23" t="s">
        <v>84</v>
      </c>
    </row>
    <row r="82" spans="1:3" x14ac:dyDescent="0.25">
      <c r="A82" s="53" t="s">
        <v>92</v>
      </c>
      <c r="B82" s="23">
        <v>0</v>
      </c>
      <c r="C82" s="23" t="s">
        <v>84</v>
      </c>
    </row>
    <row r="83" spans="1:3" x14ac:dyDescent="0.25">
      <c r="A83" s="53" t="s">
        <v>83</v>
      </c>
      <c r="B83" s="23">
        <v>1.2789999999999999</v>
      </c>
      <c r="C83" s="23" t="s">
        <v>84</v>
      </c>
    </row>
    <row r="84" spans="1:3" x14ac:dyDescent="0.25">
      <c r="A84" s="53" t="s">
        <v>94</v>
      </c>
      <c r="B84" s="23">
        <v>4.0000000000000003E-5</v>
      </c>
      <c r="C84" s="23" t="s">
        <v>84</v>
      </c>
    </row>
    <row r="85" spans="1:3" x14ac:dyDescent="0.25">
      <c r="A85" s="53" t="s">
        <v>93</v>
      </c>
      <c r="B85" s="23">
        <v>0</v>
      </c>
      <c r="C85" s="23" t="s">
        <v>84</v>
      </c>
    </row>
  </sheetData>
  <pageMargins left="0.7" right="0.7" top="0.75" bottom="0.75" header="0.51180555555555496" footer="0.51180555555555496"/>
  <pageSetup paperSize="9"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98</TotalTime>
  <Application>Microsoft Excel</Application>
  <DocSecurity>0</DocSecurity>
  <ScaleCrop>false</ScaleCrop>
  <HeadingPairs>
    <vt:vector size="4" baseType="variant">
      <vt:variant>
        <vt:lpstr>Worksheets</vt:lpstr>
      </vt:variant>
      <vt:variant>
        <vt:i4>4</vt:i4>
      </vt:variant>
      <vt:variant>
        <vt:lpstr>Named Ranges</vt:lpstr>
      </vt:variant>
      <vt:variant>
        <vt:i4>37</vt:i4>
      </vt:variant>
    </vt:vector>
  </HeadingPairs>
  <TitlesOfParts>
    <vt:vector size="41" baseType="lpstr">
      <vt:lpstr>Global</vt:lpstr>
      <vt:lpstr>World</vt:lpstr>
      <vt:lpstr>Europe</vt:lpstr>
      <vt:lpstr>Austria</vt:lpstr>
      <vt:lpstr>Global!bateries_ratio_2w_E</vt:lpstr>
      <vt:lpstr>Global!bateries_ratio_bus_E</vt:lpstr>
      <vt:lpstr>Global!bateries_ratio_hib_bus</vt:lpstr>
      <vt:lpstr>Global!bateries_ratio_hib_hv</vt:lpstr>
      <vt:lpstr>Global!bateries_ratio_hib_lv</vt:lpstr>
      <vt:lpstr>World!elec_2w</vt:lpstr>
      <vt:lpstr>Austria!energy_initial_inland_transport</vt:lpstr>
      <vt:lpstr>Europe!energy_initial_inland_transport</vt:lpstr>
      <vt:lpstr>World!energy_initial_inland_transport</vt:lpstr>
      <vt:lpstr>Austria!initial_energy_intensity_households_transport</vt:lpstr>
      <vt:lpstr>Europe!initial_energy_intensity_households_transport</vt:lpstr>
      <vt:lpstr>World!initial_energy_intensity_households_transport</vt:lpstr>
      <vt:lpstr>Austria!initial_household_vehicles</vt:lpstr>
      <vt:lpstr>Europe!initial_household_vehicles</vt:lpstr>
      <vt:lpstr>World!initial_household_vehicles</vt:lpstr>
      <vt:lpstr>Austria!initial_households_demand</vt:lpstr>
      <vt:lpstr>Europe!initial_households_demand</vt:lpstr>
      <vt:lpstr>World!initial_households_demand</vt:lpstr>
      <vt:lpstr>Austria!initial_percent_T_vehicles</vt:lpstr>
      <vt:lpstr>Europe!initial_percent_T_vehicles</vt:lpstr>
      <vt:lpstr>World!initial_percent_T_vehicles</vt:lpstr>
      <vt:lpstr>Austria!initial_vehicles_inland</vt:lpstr>
      <vt:lpstr>Europe!initial_vehicles_inland</vt:lpstr>
      <vt:lpstr>World!initial_vehicles_inland</vt:lpstr>
      <vt:lpstr>Austria!initial_Xt_inland</vt:lpstr>
      <vt:lpstr>Europe!initial_Xt_inland</vt:lpstr>
      <vt:lpstr>World!initial_Xt_inland</vt:lpstr>
      <vt:lpstr>Austria!liq_2w</vt:lpstr>
      <vt:lpstr>Europe!liq_2w</vt:lpstr>
      <vt:lpstr>Austria!liq_4w</vt:lpstr>
      <vt:lpstr>Europe!liq_4w</vt:lpstr>
      <vt:lpstr>World!liq_4w</vt:lpstr>
      <vt:lpstr>Austria!percent_H_vehicles_initial</vt:lpstr>
      <vt:lpstr>Europe!percent_H_vehicles_initial</vt:lpstr>
      <vt:lpstr>World!percent_H_vehicles_initial</vt:lpstr>
      <vt:lpstr>Global!saving_ratio_2wE</vt:lpstr>
      <vt:lpstr>Global!saving_ratios_vehicles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IdB</dc:creator>
  <dc:description/>
  <cp:lastModifiedBy>Eneko Martin</cp:lastModifiedBy>
  <cp:revision>4</cp:revision>
  <dcterms:created xsi:type="dcterms:W3CDTF">2017-01-25T13:20:29Z</dcterms:created>
  <dcterms:modified xsi:type="dcterms:W3CDTF">2021-11-05T11:24:27Z</dcterms:modified>
  <dc:language>en-US</dc:language>
</cp:coreProperties>
</file>