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CREAF\dev\pymedeas2\models\14sectors_cat\"/>
    </mc:Choice>
  </mc:AlternateContent>
  <xr:revisionPtr revIDLastSave="0" documentId="13_ncr:1_{E6C2C166-E71D-46FA-9DFD-0E32268DE42A}" xr6:coauthVersionLast="47" xr6:coauthVersionMax="47" xr10:uidLastSave="{00000000-0000-0000-0000-000000000000}"/>
  <bookViews>
    <workbookView xWindow="-120" yWindow="-120" windowWidth="29040" windowHeight="14145" tabRatio="500" activeTab="3" xr2:uid="{00000000-000D-0000-FFFF-FFFF00000000}"/>
  </bookViews>
  <sheets>
    <sheet name="Global" sheetId="12" r:id="rId1"/>
    <sheet name="World" sheetId="6" r:id="rId2"/>
    <sheet name="Europe" sheetId="9" r:id="rId3"/>
    <sheet name="Catalonia" sheetId="10" r:id="rId4"/>
  </sheets>
  <definedNames>
    <definedName name="atm_ocean_mixing_time" localSheetId="1">World!$C$14</definedName>
    <definedName name="biomass_residence_time" localSheetId="1">World!$C$4</definedName>
    <definedName name="biostim_coeff_index" localSheetId="1">World!$C$8</definedName>
    <definedName name="biostim_coeff_mean" localSheetId="1">World!$C$9</definedName>
    <definedName name="buffer_C_coeff" localSheetId="1">World!$C$11</definedName>
    <definedName name="C_humification_fraction" localSheetId="1">World!$C$3</definedName>
    <definedName name="C_humus_residence_time" localSheetId="1">World!$C$2</definedName>
    <definedName name="CH4_emissions" localSheetId="3">Catalonia!$D$2:$P$5</definedName>
    <definedName name="CH4_emissions" localSheetId="2">Europe!$D$2:$P$5</definedName>
    <definedName name="CH4_emissions" localSheetId="1">World!$D$95:$P$98</definedName>
    <definedName name="CH4_generation_rate_from_biomass" localSheetId="1">World!$C$25</definedName>
    <definedName name="CH4_generation_rate_from_humus" localSheetId="1">World!$C$26</definedName>
    <definedName name="CH4_N2O_interaction_coef_1" localSheetId="1">World!$C$71</definedName>
    <definedName name="CH4_N2O_interaction_coef_2" localSheetId="1">World!$C$72</definedName>
    <definedName name="CH4_N2O_interaction_coef_3" localSheetId="1">World!$C$73</definedName>
    <definedName name="CH4_N2O_interaction_exp_1" localSheetId="1">World!$C$74</definedName>
    <definedName name="CH4_N2O_interaction_exp_2" localSheetId="1">World!$C$75</definedName>
    <definedName name="CH4_N2O_unit_adj" localSheetId="1">World!$C$69</definedName>
    <definedName name="CH4_radiative_efficiency_coef" localSheetId="1">World!$C$67</definedName>
    <definedName name="CH4_reference_conc" localSheetId="1">World!$C$68</definedName>
    <definedName name="climate_sensitivity_to_2x_CO2" localSheetId="1">World!$G$21</definedName>
    <definedName name="eddy_diffusion_coef_index" localSheetId="1">World!$C$21</definedName>
    <definedName name="eddy_diffusion_mean" localSheetId="1">World!$C$22</definedName>
    <definedName name="GWP_100_year" localSheetId="0">Global!$C$3:$C$15</definedName>
    <definedName name="GWP_20_year" localSheetId="0">Global!$B$3:$B$15</definedName>
    <definedName name="heat_diffusion_covar" localSheetId="1">World!$G$19</definedName>
    <definedName name="heat_transfer_rate" localSheetId="1">World!$G$20</definedName>
    <definedName name="HFC_radiative_efficiency" localSheetId="1">World!$D$52:$D$60</definedName>
    <definedName name="HFC125_emissions" localSheetId="3">Catalonia!$D$31:$P$34</definedName>
    <definedName name="HFC125_emissions" localSheetId="2">Europe!$D$31:$P$34</definedName>
    <definedName name="HFC125_emissions" localSheetId="1">World!$D$124:$P$127</definedName>
    <definedName name="HFC134a_emissions" localSheetId="3">Catalonia!$D$19:$P$22</definedName>
    <definedName name="HFC134a_emissions" localSheetId="2">Europe!$D$19:$P$22</definedName>
    <definedName name="HFC134a_emissions" localSheetId="1">World!$D$112:$P$115</definedName>
    <definedName name="HFC143a_emissions" localSheetId="3">Catalonia!$D$35:$P$38</definedName>
    <definedName name="HFC143a_emissions" localSheetId="2">Europe!$D$35:$P$38</definedName>
    <definedName name="HFC143a_emissions" localSheetId="1">World!$D$128:$P$131</definedName>
    <definedName name="HFC152a_emissions" localSheetId="3">Catalonia!$D$39:$P$42</definedName>
    <definedName name="HFC152a_emissions" localSheetId="2">Europe!$D$39:$P$42</definedName>
    <definedName name="HFC152a_emissions" localSheetId="1">World!$D$132:$P$135</definedName>
    <definedName name="HFC227ea_emissions" localSheetId="3">Catalonia!$D$43:$P$46</definedName>
    <definedName name="HFC227ea_emissions" localSheetId="2">Europe!$D$43:$P$46</definedName>
    <definedName name="HFC227ea_emissions" localSheetId="1">World!$D$136:$P$139</definedName>
    <definedName name="HFC23_emissions" localSheetId="3">Catalonia!$D$23:$P$26</definedName>
    <definedName name="HFC23_emissions" localSheetId="2">Europe!$D$23:$P$26</definedName>
    <definedName name="HFC23_emissions" localSheetId="1">World!$D$116:$P$119</definedName>
    <definedName name="HFC245ca_emissions" localSheetId="3">Catalonia!$D$47:$P$50</definedName>
    <definedName name="HFC245ca_emissions" localSheetId="2">Europe!$D$47:$P$50</definedName>
    <definedName name="HFC245ca_emissions" localSheetId="1">World!$D$140:$P$143</definedName>
    <definedName name="HFC32_emissions" localSheetId="3">Catalonia!$D$27:$P$30</definedName>
    <definedName name="HFC32_emissions" localSheetId="2">Europe!$D$27:$P$30</definedName>
    <definedName name="HFC32_emissions" localSheetId="1">World!$D$120:$P$123</definedName>
    <definedName name="HFC4310mee_emissions" localSheetId="3">Catalonia!$D$51:$P$54</definedName>
    <definedName name="HFC4310mee_emissions" localSheetId="2">Europe!$D$51:$P$54</definedName>
    <definedName name="HFC4310mee_emissions" localSheetId="1">World!$D$144:$P$147</definedName>
    <definedName name="historic_co2_emissions_from_fossils_and_cement" localSheetId="3">Catalonia!$C$59:$W$59</definedName>
    <definedName name="historic_total_ghg_emissions_excluding_land_use_changes_and_forestry" localSheetId="3">Catalonia!$C$60:$W$60</definedName>
    <definedName name="historic_total_ghg_emissions_including_land_use_changes_and_forestry" localSheetId="3">Catalonia!$C$61:$W$61</definedName>
    <definedName name="init_atm_uppocean_temperature_ano" localSheetId="1">World!$G$22</definedName>
    <definedName name="init_C_in_biomass" localSheetId="1">World!$G$3</definedName>
    <definedName name="init_C_in_deep_ocean" localSheetId="1">World!$G$6:$G$9</definedName>
    <definedName name="init_C_in_humus" localSheetId="1">World!$G$2</definedName>
    <definedName name="init_C_in_mixed_ocean" localSheetId="1">World!$G$4</definedName>
    <definedName name="init_CO2_in_atm_ppm" localSheetId="1">World!$G$26</definedName>
    <definedName name="init_deep_ocean_temperature" localSheetId="1">World!$G$11:$G$14</definedName>
    <definedName name="init_NPP" localSheetId="1">World!$C$5</definedName>
    <definedName name="init_PFC_in_atm_con" localSheetId="1">World!$C$42</definedName>
    <definedName name="inital_HFC_con" localSheetId="1">World!$B$52:$B$60</definedName>
    <definedName name="initial_CH4_conc" localSheetId="1">World!$C$30</definedName>
    <definedName name="initial_N2O_conc" localSheetId="1">World!$C$40</definedName>
    <definedName name="initial_SF6_conc" localSheetId="1">World!$C$46</definedName>
    <definedName name="land_thickness" localSheetId="1">World!$G$23</definedName>
    <definedName name="last_historical_RF_year" localSheetId="1">World!$C$90</definedName>
    <definedName name="layer_depth" localSheetId="1">World!$C$17:$C$20</definedName>
    <definedName name="mineral_aerosols_and_land_RF" localSheetId="1">World!$C$91</definedName>
    <definedName name="mixed_layer_depth" localSheetId="1">World!$C$15</definedName>
    <definedName name="MP_RF_total" localSheetId="1">World!$C$79:$AJ$79</definedName>
    <definedName name="MP_RF_total_time" localSheetId="1">World!$C$78:$AJ$78</definedName>
    <definedName name="N2O_emissions" localSheetId="3">Catalonia!$D$6:$P$9</definedName>
    <definedName name="N2O_emissions" localSheetId="2">Europe!$D$6:$P$9</definedName>
    <definedName name="N2O_emissions" localSheetId="1">World!$D$99:$P$102</definedName>
    <definedName name="N2O_radiative_efficiency_coeff" localSheetId="1">World!$C$76</definedName>
    <definedName name="N2O_reference_conc" localSheetId="1">World!$C$70</definedName>
    <definedName name="natural_N2O_emissions" localSheetId="1">World!$C$39</definedName>
    <definedName name="other_forcings_history" localSheetId="1">World!$C$82:$F$82</definedName>
    <definedName name="other_forcings_history_time" localSheetId="1">World!$C$81:$F$81</definedName>
    <definedName name="other_forcings_RCP" localSheetId="1">World!$C$85:$L$88</definedName>
    <definedName name="other_forcings_RCP_time" localSheetId="1">World!$C$84:$L$84</definedName>
    <definedName name="PFC_radiative_efficiency" localSheetId="1">World!$C$45</definedName>
    <definedName name="PFCs_emissions" localSheetId="3">Catalonia!$D$10:$P$13</definedName>
    <definedName name="PFCs_emissions" localSheetId="2">Europe!$D$10:$P$13</definedName>
    <definedName name="PFCs_emissions" localSheetId="1">World!$D$103:$P$106</definedName>
    <definedName name="preind_C_in_ocean" localSheetId="1">World!$C$13</definedName>
    <definedName name="preindustrial_C" localSheetId="1">World!$G$25</definedName>
    <definedName name="preindustrial_CH4" localSheetId="1">World!$C$31</definedName>
    <definedName name="preindustrial_HFC_conc" localSheetId="1">World!$C$61</definedName>
    <definedName name="preindustrial_PFC_conc" localSheetId="1">World!$C$44</definedName>
    <definedName name="preindustrial_SF6_conc" localSheetId="1">World!$C$48</definedName>
    <definedName name="ref_buffer_factor" localSheetId="1">World!$C$12</definedName>
    <definedName name="reference_CH4_time_constant" localSheetId="1">World!$C$35</definedName>
    <definedName name="reference_CO2_radiative_forcing" localSheetId="1">World!$G$18</definedName>
    <definedName name="reference_sensitivity_of_C_from_permafrost_and_clathrate_to_temperature" localSheetId="1">World!$C$38</definedName>
    <definedName name="reference_sensitivity_of_CH4_from_permafrost_and_clathrate_to_temperature" localSheetId="1">World!$C$32</definedName>
    <definedName name="reference_temperature_change_for_effect_of_warming_on_CH4_from_respiration" localSheetId="1">World!$C$23</definedName>
    <definedName name="sensitivity_of_C_uptake_to_temperature" localSheetId="1">World!$C$7</definedName>
    <definedName name="sensitivity_of_methane_emissions_to_permafrost_and_clathrate" localSheetId="1">World!$C$33</definedName>
    <definedName name="sensitivity_of_methane_emissions_to_temperature" localSheetId="1">World!$C$24</definedName>
    <definedName name="sensitivity_of_pCO2_DIC_to_temperature_mean" localSheetId="1">World!$C$10</definedName>
    <definedName name="SF6_emissions" localSheetId="3">Catalonia!$D$14:$P$17</definedName>
    <definedName name="SF6_emissions" localSheetId="2">Europe!$D$14:$P$17</definedName>
    <definedName name="SF6_emissions" localSheetId="1">World!$D$107:$P$110</definedName>
    <definedName name="SF6_radiative_efficiency" localSheetId="1">World!$C$49</definedName>
    <definedName name="stratospheric_CH4_path_share" localSheetId="1">World!$C$37</definedName>
    <definedName name="strength_of_temp_effect_on_land_C_flux_mean" localSheetId="1">World!$C$6</definedName>
    <definedName name="temperature_threshold_for_methane_emissions_from_permafrost_and_clathrate" localSheetId="1">World!$C$34</definedName>
    <definedName name="time_const_for_HFC" localSheetId="1">World!$C$52:$C$60</definedName>
    <definedName name="time_const_for_N2O" localSheetId="1">World!$C$41</definedName>
    <definedName name="time_const_for_PFC">World!$C$43</definedName>
    <definedName name="time_const_for_SF6" localSheetId="1">World!$C$47</definedName>
    <definedName name="time_emissions" localSheetId="3">Catalonia!$C$58:$W$58</definedName>
    <definedName name="time_to_commit_RF" localSheetId="1">World!$C$65</definedName>
    <definedName name="tropospheric_CH4_path_share" localSheetId="1">World!$C$36</definedName>
    <definedName name="year_emissions" localSheetId="3">Catalonia!$D$1:$P$1</definedName>
    <definedName name="year_emissions" localSheetId="2">Europe!$D$1:$P$1</definedName>
    <definedName name="year_emissions" localSheetId="1">World!$D$94:$P$94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F102" i="6" l="1"/>
  <c r="E102" i="6"/>
  <c r="D102" i="6"/>
  <c r="F101" i="6"/>
  <c r="E101" i="6"/>
  <c r="D101" i="6"/>
  <c r="F100" i="6"/>
  <c r="E100" i="6"/>
  <c r="D100" i="6"/>
  <c r="F99" i="6"/>
  <c r="E99" i="6"/>
  <c r="D99" i="6"/>
  <c r="G22" i="6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</author>
  </authors>
  <commentList>
    <comment ref="A1" authorId="0" shapeId="0" xr:uid="{00000000-0006-0000-0000-000001000000}">
      <text>
        <r>
          <rPr>
            <sz val="11"/>
            <color rgb="FF000000"/>
            <rFont val="Calibri"/>
            <family val="2"/>
            <charset val="1"/>
          </rPr>
          <t xml:space="preserve">David:
</t>
        </r>
        <r>
          <rPr>
            <sz val="9"/>
            <color rgb="FF000000"/>
            <rFont val="Tahoma"/>
            <family val="2"/>
            <charset val="1"/>
          </rPr>
          <t>IPCC 2014: ( http://www.ipcc.ch/report/ar5/wg1 )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</author>
  </authors>
  <commentList>
    <comment ref="A30" authorId="0" shapeId="0" xr:uid="{00000000-0006-0000-0100-000001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NASA. GISS. 
https://data.giss.nasa.gov/modelforce/ghgases/</t>
        </r>
      </text>
    </comment>
    <comment ref="A40" authorId="0" shapeId="0" xr:uid="{00000000-0006-0000-0100-000002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NASA. GISS. 
https://data.giss.nasa.gov/modelforce/ghgases/</t>
        </r>
      </text>
    </comment>
    <comment ref="A42" authorId="0" shapeId="0" xr:uid="{00000000-0006-0000-0100-000003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NASA. GISS. 
https://data.giss.nasa.gov/modelforce/ghgases/</t>
        </r>
      </text>
    </comment>
    <comment ref="A46" authorId="0" shapeId="0" xr:uid="{00000000-0006-0000-0100-000004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NASA. GISS. 
https://data.giss.nasa.gov/modelforce/ghgases/</t>
        </r>
      </text>
    </comment>
    <comment ref="A79" authorId="0" shapeId="0" xr:uid="{00000000-0006-0000-0100-000005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CROADS. JS Daniel, GJM Velders et al. (2007) Scientific Assessment of Ozone Depletion: 2006.  Chapter 8.  Halocarbon Scenarios, Ozone Depletion Potentials, and Global Warming Potentials. Table 8-5. Mixing ratios (ppt) of the ODSs considered in scenario A1.</t>
        </r>
      </text>
    </comment>
    <comment ref="A82" authorId="0" shapeId="0" xr:uid="{00000000-0006-0000-0100-000006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CROADS. GISS other forcings 1850-2010.</t>
        </r>
      </text>
    </comment>
    <comment ref="A85" authorId="0" shapeId="0" xr:uid="{00000000-0006-0000-0100-000007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CROADS. RCPs</t>
        </r>
      </text>
    </comment>
    <comment ref="A86" authorId="0" shapeId="0" xr:uid="{00000000-0006-0000-0100-000008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CROADS. RCPs</t>
        </r>
      </text>
    </comment>
    <comment ref="A87" authorId="0" shapeId="0" xr:uid="{00000000-0006-0000-0100-000009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CROADS. RCPs</t>
        </r>
      </text>
    </comment>
    <comment ref="A88" authorId="0" shapeId="0" xr:uid="{00000000-0006-0000-0100-00000A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CROADS. RCPs</t>
        </r>
      </text>
    </comment>
    <comment ref="A91" authorId="0" shapeId="0" xr:uid="{00000000-0006-0000-0100-00000B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CROADS. Updated to reflect AR5. (-0.3)</t>
        </r>
      </text>
    </comment>
    <comment ref="A95" authorId="0" shapeId="0" xr:uid="{00000000-0006-0000-0100-00000C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(except  Power Plants, Energy Conversion, Extraction, and Distribution) http://tntcat.iiasa.ac.at:8787/RcpDb/dsd?Action=htmlpage&amp;page=compare</t>
        </r>
      </text>
    </comment>
    <comment ref="A99" authorId="0" shapeId="0" xr:uid="{00000000-0006-0000-0100-00000D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03" authorId="0" shapeId="0" xr:uid="{00000000-0006-0000-0100-00000E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07" authorId="0" shapeId="0" xr:uid="{00000000-0006-0000-0100-00000F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12" authorId="0" shapeId="0" xr:uid="{00000000-0006-0000-0100-000010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16" authorId="0" shapeId="0" xr:uid="{00000000-0006-0000-0100-000011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20" authorId="0" shapeId="0" xr:uid="{00000000-0006-0000-0100-000012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24" authorId="0" shapeId="0" xr:uid="{00000000-0006-0000-0100-000013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28" authorId="0" shapeId="0" xr:uid="{00000000-0006-0000-0100-000014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32" authorId="0" shapeId="0" xr:uid="{00000000-0006-0000-0100-000015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</t>
        </r>
      </text>
    </comment>
    <comment ref="A136" authorId="0" shapeId="0" xr:uid="{00000000-0006-0000-0100-000016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40" authorId="0" shapeId="0" xr:uid="{00000000-0006-0000-0100-000017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44" authorId="0" shapeId="0" xr:uid="{00000000-0006-0000-0100-000018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</author>
  </authors>
  <commentList>
    <comment ref="A2" authorId="0" shapeId="0" xr:uid="{00000000-0006-0000-0200-000001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(except  Power Plants, Energy Conversion, Extraction, and Distribution) http://tntcat.iiasa.ac.at:8787/RcpDb/dsd?Action=htmlpage&amp;page=compare</t>
        </r>
      </text>
    </comment>
    <comment ref="A6" authorId="0" shapeId="0" xr:uid="{00000000-0006-0000-0200-000002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0" authorId="0" shapeId="0" xr:uid="{00000000-0006-0000-0200-000003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4" authorId="0" shapeId="0" xr:uid="{00000000-0006-0000-0200-000004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9" authorId="0" shapeId="0" xr:uid="{00000000-0006-0000-0200-000005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23" authorId="0" shapeId="0" xr:uid="{00000000-0006-0000-0200-000006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27" authorId="0" shapeId="0" xr:uid="{00000000-0006-0000-0200-000007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31" authorId="0" shapeId="0" xr:uid="{00000000-0006-0000-0200-000008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35" authorId="0" shapeId="0" xr:uid="{00000000-0006-0000-0200-000009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39" authorId="0" shapeId="0" xr:uid="{00000000-0006-0000-0200-00000A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</t>
        </r>
      </text>
    </comment>
    <comment ref="A43" authorId="0" shapeId="0" xr:uid="{00000000-0006-0000-0200-00000B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47" authorId="0" shapeId="0" xr:uid="{00000000-0006-0000-0200-00000C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51" authorId="0" shapeId="0" xr:uid="{00000000-0006-0000-0200-00000D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</author>
  </authors>
  <commentList>
    <comment ref="A2" authorId="0" shapeId="0" xr:uid="{00000000-0006-0000-0300-000001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(except  Power Plants, Energy Conversion, Extraction, and Distribution) http://tntcat.iiasa.ac.at:8787/RcpDb/dsd?Action=htmlpage&amp;page=compare</t>
        </r>
      </text>
    </comment>
    <comment ref="A6" authorId="0" shapeId="0" xr:uid="{00000000-0006-0000-0300-000002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0" authorId="0" shapeId="0" xr:uid="{00000000-0006-0000-0300-000003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4" authorId="0" shapeId="0" xr:uid="{00000000-0006-0000-0300-000004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19" authorId="0" shapeId="0" xr:uid="{00000000-0006-0000-0300-000005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23" authorId="0" shapeId="0" xr:uid="{00000000-0006-0000-0300-000006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27" authorId="0" shapeId="0" xr:uid="{00000000-0006-0000-0300-000007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31" authorId="0" shapeId="0" xr:uid="{00000000-0006-0000-0300-000008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35" authorId="0" shapeId="0" xr:uid="{00000000-0006-0000-0300-000009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39" authorId="0" shapeId="0" xr:uid="{00000000-0006-0000-0300-00000A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</t>
        </r>
      </text>
    </comment>
    <comment ref="A43" authorId="0" shapeId="0" xr:uid="{00000000-0006-0000-0300-00000B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47" authorId="0" shapeId="0" xr:uid="{00000000-0006-0000-0300-00000C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RCPs: http://tntcat.iiasa.ac.at:8787/RcpDb/dsd?Action=htmlpage&amp;page=compare</t>
        </r>
      </text>
    </comment>
    <comment ref="A51" authorId="0" shapeId="0" xr:uid="{00000000-0006-0000-0300-00000D000000}">
      <text>
        <r>
          <rPr>
            <sz val="11"/>
            <color rgb="FF000000"/>
            <rFont val="Calibri"/>
            <family val="2"/>
            <charset val="1"/>
          </rPr>
          <t xml:space="preserve">Noelia:
</t>
        </r>
        <r>
          <rPr>
            <sz val="9"/>
            <color rgb="FF000000"/>
            <rFont val="Tahoma"/>
            <family val="2"/>
            <charset val="1"/>
          </rPr>
          <t>CROADS</t>
        </r>
      </text>
    </comment>
    <comment ref="A59" authorId="0" shapeId="0" xr:uid="{00000000-0006-0000-0300-00000E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CAIT Climate Data Explorer. 2015. Washington, DC: World Resources Institute. Available online at: http://cait.wri.org.  Please Note: CAIT data are derived from several sources. Full citations are available at http://cait.wri.org/faq.html#q07.</t>
        </r>
      </text>
    </comment>
    <comment ref="A60" authorId="0" shapeId="0" xr:uid="{00000000-0006-0000-0300-00000F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CAIT Climate Data Explorer. 2015. Washington, DC: World Resources Institute. Available online at: http://cait.wri.org.  Please Note: CAIT data are derived from several sources. Full citations are available at http://cait.wri.org/faq.html#q07.</t>
        </r>
      </text>
    </comment>
    <comment ref="A61" authorId="0" shapeId="0" xr:uid="{00000000-0006-0000-0300-000010000000}">
      <text>
        <r>
          <rPr>
            <sz val="11"/>
            <color rgb="FF000000"/>
            <rFont val="Calibri"/>
            <family val="2"/>
            <charset val="1"/>
          </rPr>
          <t xml:space="preserve">Iñigo:
</t>
        </r>
        <r>
          <rPr>
            <sz val="9"/>
            <color rgb="FF000000"/>
            <rFont val="Tahoma"/>
            <family val="2"/>
            <charset val="1"/>
          </rPr>
          <t>CAIT Climate Data Explorer. 2015. Washington, DC: World Resources Institute. Available online at: http://cait.wri.org.  Please Note: CAIT data are derived from several sources. Full citations are available at http://cait.wri.org/faq.html#q07.</t>
        </r>
      </text>
    </comment>
  </commentList>
</comments>
</file>

<file path=xl/sharedStrings.xml><?xml version="1.0" encoding="utf-8"?>
<sst xmlns="http://schemas.openxmlformats.org/spreadsheetml/2006/main" count="461" uniqueCount="153">
  <si>
    <t>Dmnl</t>
  </si>
  <si>
    <t>Carbon cycle parameters (C-Roads model)</t>
  </si>
  <si>
    <t>Carbon cycle and climate initialization (C-Roads-1995)</t>
  </si>
  <si>
    <t>Year</t>
  </si>
  <si>
    <t>GtC</t>
  </si>
  <si>
    <t>ppm</t>
  </si>
  <si>
    <t>Strength of temp effect on land C flux mean</t>
  </si>
  <si>
    <t>Layer1</t>
  </si>
  <si>
    <t>Sensitivity of C Uptake to Temperature (1=feedback, 0= no feedback)</t>
  </si>
  <si>
    <t>Layer2</t>
  </si>
  <si>
    <t>Layer3</t>
  </si>
  <si>
    <t>Layer4</t>
  </si>
  <si>
    <t>Sensitivity of pCO2 DIC to Temperature Mean</t>
  </si>
  <si>
    <t>Ref Buffer Factor</t>
  </si>
  <si>
    <t>Reference Temperature Change for Effect of Warming on CH4 from Respiration</t>
  </si>
  <si>
    <t>Sensitivity of Methane Emissions to Temperature (0= no feedback, 1= feedback)</t>
  </si>
  <si>
    <t>preindustrial C</t>
  </si>
  <si>
    <t>Climate parameters (C-Roads model)</t>
  </si>
  <si>
    <t>land thickness</t>
  </si>
  <si>
    <t>GHG cycle</t>
  </si>
  <si>
    <t>Initial CH4 conc</t>
  </si>
  <si>
    <t>pbb</t>
  </si>
  <si>
    <t>CH4</t>
  </si>
  <si>
    <t>Other GHG emissions</t>
  </si>
  <si>
    <t>Preindustrial CH4</t>
  </si>
  <si>
    <t>CH4 emissions</t>
  </si>
  <si>
    <t>RCP 2.6</t>
  </si>
  <si>
    <t>Reference Sensitivity of CH4 from Permafrost and Clathrate to Temperature</t>
  </si>
  <si>
    <t>RCP 4.5</t>
  </si>
  <si>
    <t>Sensitivity of Methane Emissions to Permafrost and Clathrate (1=feedback, 0= no feedback)</t>
  </si>
  <si>
    <t>RCP 6.0</t>
  </si>
  <si>
    <t>Temperature Threshold for Methane Emissions from Permafrost and Clathrate</t>
  </si>
  <si>
    <t>RCP 8.5</t>
  </si>
  <si>
    <t>Tropospheric CH4 path share</t>
  </si>
  <si>
    <t xml:space="preserve">Dmnl </t>
  </si>
  <si>
    <t>Stratospheric CH4 path share</t>
  </si>
  <si>
    <t>Reference Sensitivity of C from Permafrost and Clathrate to Temperature</t>
  </si>
  <si>
    <t>PFCs emissions</t>
  </si>
  <si>
    <t>N2O</t>
  </si>
  <si>
    <t>SF6 emissions</t>
  </si>
  <si>
    <t>Time Const for N2O</t>
  </si>
  <si>
    <t>ppt</t>
  </si>
  <si>
    <t>PFC</t>
  </si>
  <si>
    <t>HFCs</t>
  </si>
  <si>
    <t>Preindustrial PFC conc</t>
  </si>
  <si>
    <t>HFC134a</t>
  </si>
  <si>
    <t>PFC radiative efficiency</t>
  </si>
  <si>
    <t>SF6</t>
  </si>
  <si>
    <t>HFC23</t>
  </si>
  <si>
    <t>Time Const for SF6</t>
  </si>
  <si>
    <t>Preindustrial SF6 conc</t>
  </si>
  <si>
    <t>SF6 radiative efficiency</t>
  </si>
  <si>
    <t>HFC32</t>
  </si>
  <si>
    <t>HFC parameters</t>
  </si>
  <si>
    <t>Initial HFC con</t>
  </si>
  <si>
    <t>Time Const for HFC</t>
  </si>
  <si>
    <t>HFC radiative efficiency</t>
  </si>
  <si>
    <t>Units</t>
  </si>
  <si>
    <t>HFC125</t>
  </si>
  <si>
    <t>HFC143a</t>
  </si>
  <si>
    <t>HFC152a</t>
  </si>
  <si>
    <t>HFC227ea</t>
  </si>
  <si>
    <t>HFC245ca</t>
  </si>
  <si>
    <t>HFC4310mee</t>
  </si>
  <si>
    <t>Preindustrial HFC conc</t>
  </si>
  <si>
    <t>Radiative Forcing</t>
  </si>
  <si>
    <t>CH4 and N2O Radiative Forcing</t>
  </si>
  <si>
    <t>CH4 reference conc</t>
  </si>
  <si>
    <t>ppb</t>
  </si>
  <si>
    <t>CH4 N2O unit adj</t>
  </si>
  <si>
    <t>1/ppb</t>
  </si>
  <si>
    <t>N2O reference conc</t>
  </si>
  <si>
    <t>MP RF Total</t>
  </si>
  <si>
    <t>Other forcings History</t>
  </si>
  <si>
    <t>Other forcings RCP 2.6</t>
  </si>
  <si>
    <t>Other forcings RCP 4.5</t>
  </si>
  <si>
    <t>Other forcings RCP 6.0</t>
  </si>
  <si>
    <t>Other forcings RCP 8.5</t>
  </si>
  <si>
    <t>Last historical RF year</t>
  </si>
  <si>
    <t>Mineral aerosols and land RF</t>
  </si>
  <si>
    <t>biomass residence time</t>
  </si>
  <si>
    <t>biostim coeff index</t>
  </si>
  <si>
    <t>biostim coeff mean</t>
  </si>
  <si>
    <t>buffer C coeff</t>
  </si>
  <si>
    <t>CH4 generation rate from humus</t>
  </si>
  <si>
    <t>CH4 generation rate from biomass</t>
  </si>
  <si>
    <t>CH4 N2O interaction coef 2</t>
  </si>
  <si>
    <t>CH4 N2O interaction coef 1</t>
  </si>
  <si>
    <t>CH4 N2O interaction coef 3</t>
  </si>
  <si>
    <t>W/m2</t>
  </si>
  <si>
    <t>year</t>
  </si>
  <si>
    <t>W/(ppb*m2)</t>
  </si>
  <si>
    <t>ºC</t>
  </si>
  <si>
    <t>Mt/(year*ºC)</t>
  </si>
  <si>
    <t>Mt</t>
  </si>
  <si>
    <t>Mt/year</t>
  </si>
  <si>
    <t>years</t>
  </si>
  <si>
    <t xml:space="preserve">year </t>
  </si>
  <si>
    <t>W/(m2*ºC)</t>
  </si>
  <si>
    <t>m</t>
  </si>
  <si>
    <t>1/year</t>
  </si>
  <si>
    <t>1/ºC</t>
  </si>
  <si>
    <t>m2/year</t>
  </si>
  <si>
    <t>Gt</t>
  </si>
  <si>
    <t>Gt/m</t>
  </si>
  <si>
    <t>GtC/year</t>
  </si>
  <si>
    <t>MtN/year</t>
  </si>
  <si>
    <t>t/year</t>
  </si>
  <si>
    <t>CH4 N2O interaction exp 1</t>
  </si>
  <si>
    <t>CH4 N2O interaction exp 2</t>
  </si>
  <si>
    <t>time to commit RF</t>
  </si>
  <si>
    <t>CH4 radiative efficiency coef</t>
  </si>
  <si>
    <t>reference CO2 radiative forcing</t>
  </si>
  <si>
    <t>eddy diffusion coef index</t>
  </si>
  <si>
    <t>eddy diffusion mean</t>
  </si>
  <si>
    <t>N2O emissions</t>
  </si>
  <si>
    <t>heat diffusion covar</t>
  </si>
  <si>
    <t>heat transfer rate</t>
  </si>
  <si>
    <t>climate sensitivity</t>
  </si>
  <si>
    <t>humus residence time</t>
  </si>
  <si>
    <t>humification fraction</t>
  </si>
  <si>
    <t>init atm uppocean temperature ano</t>
  </si>
  <si>
    <t>init C in biomass</t>
  </si>
  <si>
    <t>init C in humus</t>
  </si>
  <si>
    <t>init C in mixed ocean</t>
  </si>
  <si>
    <t>init C in deep ocean</t>
  </si>
  <si>
    <t>init deep ocean temperature</t>
  </si>
  <si>
    <t>init CO2 in atm ppm</t>
  </si>
  <si>
    <t>init NPP</t>
  </si>
  <si>
    <t>init PFC in atm</t>
  </si>
  <si>
    <t>natural N2O emissions</t>
  </si>
  <si>
    <t>initial N2O conc</t>
  </si>
  <si>
    <t>time const for PFC</t>
  </si>
  <si>
    <t>preindustrial C in ocean</t>
  </si>
  <si>
    <t>initial SF6 conc</t>
  </si>
  <si>
    <t>mixed layer depth</t>
  </si>
  <si>
    <t>layer depth[Layers]</t>
  </si>
  <si>
    <t>atm ocean mixing time</t>
  </si>
  <si>
    <t>N2O radiative efficiency coeff</t>
  </si>
  <si>
    <t>reference CH4 time constant</t>
  </si>
  <si>
    <t>Global Warming Potentials</t>
  </si>
  <si>
    <t>Component</t>
  </si>
  <si>
    <t>GWP 20 year</t>
  </si>
  <si>
    <t>GWP 100 year</t>
  </si>
  <si>
    <t>PFCs</t>
  </si>
  <si>
    <t>Total CO2 Emissions Excluding Land-Use Change and Forestry</t>
  </si>
  <si>
    <t>GtCO2/Year</t>
  </si>
  <si>
    <t>0,0747946</t>
  </si>
  <si>
    <t>Total GHG Emissions Excluding Land-Use Change and Forestry</t>
  </si>
  <si>
    <t>GtCO2e/Year</t>
  </si>
  <si>
    <t>Total GHG Emissions Including Land-Use Change and Forestry</t>
  </si>
  <si>
    <t>GtCO₂e‍/Year</t>
  </si>
  <si>
    <t>Historic emissions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</si>
</sst>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0.0"/>
    <numFmt numFmtId="165" formatCode="_-* #,##0.00\ _€_-;\-* #,##0.00\ _€_-;_-* \-??\ _€_-;_-@_-"/>
    <numFmt numFmtId="166" formatCode="_-* #,##0.0\ _€_-;\-* #,##0.0\ _€_-;_-* \-??\ _€_-;_-@_-"/>
    <numFmt numFmtId="167" formatCode="_-* #,##0.000\ _€_-;\-* #,##0.000\ _€_-;_-* \-??\ _€_-;_-@_-"/>
    <numFmt numFmtId="168" formatCode="0.000"/>
    <numFmt numFmtId="169" formatCode="_-* #,##0.0000\ _€_-;\-* #,##0.0000\ _€_-;_-* \-??\ _€_-;_-@_-"/>
    <numFmt numFmtId="170" formatCode="#,##0.000"/>
    <numFmt numFmtId="171" formatCode="#,##0.0"/>
    <numFmt numFmtId="172" formatCode="#,##0.0000"/>
    <numFmt numFmtId="173" formatCode="0.00000000"/>
    <numFmt numFmtId="174" formatCode="#,##0.00000"/>
  </numFmts>
  <fonts count="9" x14ac:knownFonts="1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sz val="11"/>
      <color rgb="FFFFFFFF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9"/>
      <color rgb="FF000000"/>
      <name val="Tahoma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15">
    <fill>
      <patternFill patternType="none"/>
    </fill>
    <fill>
      <patternFill patternType="gray125"/>
    </fill>
    <fill>
      <patternFill patternType="solid">
        <fgColor rgb="FFFFFF00"/>
        <bgColor rgb="FFF8F200"/>
      </patternFill>
    </fill>
    <fill>
      <patternFill patternType="solid">
        <fgColor rgb="FFFFC000"/>
        <bgColor rgb="FFF8F200"/>
      </patternFill>
    </fill>
    <fill>
      <patternFill patternType="solid">
        <fgColor rgb="FFB4C7E7"/>
        <bgColor rgb="FF9DC3E6"/>
      </patternFill>
    </fill>
    <fill>
      <patternFill patternType="solid">
        <fgColor rgb="FFBDD7EE"/>
        <bgColor rgb="FFB4C7E7"/>
      </patternFill>
    </fill>
    <fill>
      <patternFill patternType="solid">
        <fgColor rgb="FF9DC3E6"/>
        <bgColor rgb="FFB4C7E7"/>
      </patternFill>
    </fill>
    <fill>
      <patternFill patternType="solid">
        <fgColor rgb="FF2E75B6"/>
        <bgColor rgb="FF4472C4"/>
      </patternFill>
    </fill>
    <fill>
      <patternFill patternType="solid">
        <fgColor rgb="FF8FAADC"/>
        <bgColor rgb="FF9DC3E6"/>
      </patternFill>
    </fill>
    <fill>
      <patternFill patternType="solid">
        <fgColor rgb="FF00B0F0"/>
        <bgColor rgb="FF0070C0"/>
      </patternFill>
    </fill>
    <fill>
      <patternFill patternType="solid">
        <fgColor rgb="FFFFFFFF"/>
        <bgColor rgb="FFEDEDED"/>
      </patternFill>
    </fill>
    <fill>
      <patternFill patternType="solid">
        <fgColor rgb="FF5B9BD5"/>
        <bgColor rgb="FF8FAADC"/>
      </patternFill>
    </fill>
    <fill>
      <patternFill patternType="solid">
        <fgColor rgb="FF2F5597"/>
        <bgColor rgb="FF1F4E79"/>
      </patternFill>
    </fill>
    <fill>
      <patternFill patternType="solid">
        <fgColor rgb="FF92D050"/>
        <bgColor rgb="FFA9D18E"/>
      </patternFill>
    </fill>
    <fill>
      <patternFill patternType="solid">
        <fgColor rgb="FFB4C7E7"/>
        <bgColor rgb="FFB4C6E7"/>
      </patternFill>
    </fill>
  </fills>
  <borders count="4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</borders>
  <cellStyleXfs count="8">
    <xf numFmtId="0" fontId="0" fillId="0" borderId="0"/>
    <xf numFmtId="165" fontId="7" fillId="0" borderId="0" applyBorder="0" applyProtection="0"/>
    <xf numFmtId="0" fontId="1" fillId="0" borderId="0"/>
    <xf numFmtId="0" fontId="1" fillId="0" borderId="0"/>
    <xf numFmtId="0" fontId="1" fillId="0" borderId="0"/>
    <xf numFmtId="0" fontId="7" fillId="0" borderId="0"/>
    <xf numFmtId="0" fontId="1" fillId="0" borderId="0"/>
    <xf numFmtId="0" fontId="1" fillId="0" borderId="0"/>
  </cellStyleXfs>
  <cellXfs count="213">
    <xf numFmtId="0" fontId="0" fillId="0" borderId="0" xfId="0"/>
    <xf numFmtId="0" fontId="0" fillId="0" borderId="0" xfId="0" applyBorder="1"/>
    <xf numFmtId="0" fontId="0" fillId="0" borderId="0" xfId="0" applyAlignment="1">
      <alignment horizontal="left"/>
    </xf>
    <xf numFmtId="0" fontId="4" fillId="0" borderId="0" xfId="0" applyFont="1"/>
    <xf numFmtId="0" fontId="0" fillId="0" borderId="0" xfId="0" applyAlignment="1"/>
    <xf numFmtId="0" fontId="0" fillId="0" borderId="1" xfId="0" applyBorder="1"/>
    <xf numFmtId="0" fontId="0" fillId="0" borderId="1" xfId="0" applyFont="1" applyBorder="1" applyAlignment="1">
      <alignment horizontal="center"/>
    </xf>
    <xf numFmtId="0" fontId="0" fillId="0" borderId="7" xfId="0" applyFont="1" applyBorder="1"/>
    <xf numFmtId="0" fontId="0" fillId="0" borderId="12" xfId="0" applyFont="1" applyBorder="1"/>
    <xf numFmtId="0" fontId="4" fillId="0" borderId="0" xfId="0" applyFont="1" applyAlignment="1">
      <alignment horizontal="center"/>
    </xf>
    <xf numFmtId="0" fontId="0" fillId="4" borderId="11" xfId="0" applyFont="1" applyFill="1" applyBorder="1" applyAlignment="1">
      <alignment horizontal="left"/>
    </xf>
    <xf numFmtId="166" fontId="0" fillId="0" borderId="16" xfId="1" applyNumberFormat="1" applyFont="1" applyBorder="1" applyAlignment="1" applyProtection="1">
      <alignment horizontal="center"/>
    </xf>
    <xf numFmtId="2" fontId="0" fillId="0" borderId="16" xfId="0" applyNumberFormat="1" applyBorder="1" applyAlignment="1">
      <alignment horizontal="center"/>
    </xf>
    <xf numFmtId="0" fontId="0" fillId="0" borderId="5" xfId="0" applyFont="1" applyBorder="1" applyAlignment="1">
      <alignment horizontal="center"/>
    </xf>
    <xf numFmtId="3" fontId="0" fillId="0" borderId="16" xfId="1" applyNumberFormat="1" applyFont="1" applyBorder="1" applyAlignment="1" applyProtection="1">
      <alignment horizontal="center"/>
    </xf>
    <xf numFmtId="167" fontId="0" fillId="0" borderId="16" xfId="1" applyNumberFormat="1" applyFont="1" applyBorder="1" applyAlignment="1" applyProtection="1">
      <alignment horizontal="center"/>
    </xf>
    <xf numFmtId="168" fontId="0" fillId="0" borderId="20" xfId="0" applyNumberFormat="1" applyBorder="1" applyAlignment="1">
      <alignment horizontal="center"/>
    </xf>
    <xf numFmtId="4" fontId="0" fillId="0" borderId="16" xfId="1" applyNumberFormat="1" applyFont="1" applyBorder="1" applyAlignment="1" applyProtection="1">
      <alignment horizontal="center"/>
    </xf>
    <xf numFmtId="0" fontId="0" fillId="4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20" xfId="0" applyBorder="1" applyAlignment="1">
      <alignment horizontal="center"/>
    </xf>
    <xf numFmtId="169" fontId="0" fillId="0" borderId="16" xfId="1" applyNumberFormat="1" applyFont="1" applyBorder="1" applyAlignment="1" applyProtection="1">
      <alignment horizontal="center"/>
    </xf>
    <xf numFmtId="0" fontId="0" fillId="0" borderId="16" xfId="0" applyBorder="1" applyAlignment="1">
      <alignment horizontal="center"/>
    </xf>
    <xf numFmtId="3" fontId="0" fillId="9" borderId="16" xfId="1" applyNumberFormat="1" applyFont="1" applyFill="1" applyBorder="1" applyAlignment="1" applyProtection="1">
      <alignment horizontal="center"/>
    </xf>
    <xf numFmtId="170" fontId="0" fillId="0" borderId="16" xfId="0" applyNumberFormat="1" applyBorder="1" applyAlignment="1">
      <alignment horizontal="center"/>
    </xf>
    <xf numFmtId="170" fontId="0" fillId="0" borderId="16" xfId="1" applyNumberFormat="1" applyFont="1" applyBorder="1" applyAlignment="1" applyProtection="1">
      <alignment horizontal="center"/>
    </xf>
    <xf numFmtId="0" fontId="6" fillId="0" borderId="21" xfId="0" applyFont="1" applyBorder="1"/>
    <xf numFmtId="4" fontId="6" fillId="0" borderId="16" xfId="1" applyNumberFormat="1" applyFont="1" applyBorder="1" applyAlignment="1" applyProtection="1">
      <alignment horizontal="center"/>
    </xf>
    <xf numFmtId="0" fontId="6" fillId="0" borderId="1" xfId="0" applyFont="1" applyBorder="1" applyAlignment="1">
      <alignment horizontal="center"/>
    </xf>
    <xf numFmtId="171" fontId="6" fillId="0" borderId="16" xfId="1" applyNumberFormat="1" applyFont="1" applyBorder="1" applyAlignment="1" applyProtection="1">
      <alignment horizontal="center"/>
    </xf>
    <xf numFmtId="0" fontId="6" fillId="0" borderId="16" xfId="0" applyFont="1" applyBorder="1" applyAlignment="1">
      <alignment horizontal="center"/>
    </xf>
    <xf numFmtId="11" fontId="0" fillId="0" borderId="16" xfId="1" applyNumberFormat="1" applyFont="1" applyBorder="1" applyAlignment="1" applyProtection="1">
      <alignment horizontal="center"/>
    </xf>
    <xf numFmtId="172" fontId="6" fillId="0" borderId="16" xfId="1" applyNumberFormat="1" applyFont="1" applyBorder="1" applyAlignment="1" applyProtection="1">
      <alignment horizontal="center"/>
    </xf>
    <xf numFmtId="0" fontId="0" fillId="0" borderId="22" xfId="0" applyFont="1" applyBorder="1" applyAlignment="1">
      <alignment horizontal="center"/>
    </xf>
    <xf numFmtId="0" fontId="6" fillId="0" borderId="15" xfId="0" applyFont="1" applyBorder="1" applyAlignment="1">
      <alignment horizontal="center"/>
    </xf>
    <xf numFmtId="0" fontId="0" fillId="0" borderId="21" xfId="0" applyBorder="1"/>
    <xf numFmtId="173" fontId="0" fillId="0" borderId="0" xfId="0" applyNumberFormat="1"/>
    <xf numFmtId="0" fontId="0" fillId="0" borderId="0" xfId="0" applyAlignment="1">
      <alignment horizontal="center"/>
    </xf>
    <xf numFmtId="174" fontId="0" fillId="0" borderId="16" xfId="1" applyNumberFormat="1" applyFont="1" applyBorder="1" applyAlignment="1" applyProtection="1">
      <alignment horizontal="center"/>
    </xf>
    <xf numFmtId="0" fontId="0" fillId="4" borderId="14" xfId="0" applyFont="1" applyFill="1" applyBorder="1" applyAlignment="1">
      <alignment horizontal="left"/>
    </xf>
    <xf numFmtId="174" fontId="0" fillId="0" borderId="15" xfId="1" applyNumberFormat="1" applyFont="1" applyBorder="1" applyAlignment="1" applyProtection="1">
      <alignment horizontal="center"/>
    </xf>
    <xf numFmtId="0" fontId="6" fillId="10" borderId="20" xfId="0" applyFont="1" applyFill="1" applyBorder="1" applyAlignment="1">
      <alignment horizontal="center"/>
    </xf>
    <xf numFmtId="0" fontId="0" fillId="10" borderId="20" xfId="0" applyFill="1" applyBorder="1" applyAlignment="1">
      <alignment horizontal="center"/>
    </xf>
    <xf numFmtId="0" fontId="0" fillId="4" borderId="9" xfId="0" applyFont="1" applyFill="1" applyBorder="1" applyAlignment="1">
      <alignment vertical="center"/>
    </xf>
    <xf numFmtId="3" fontId="6" fillId="0" borderId="10" xfId="1" applyNumberFormat="1" applyFont="1" applyBorder="1" applyAlignment="1" applyProtection="1">
      <alignment horizontal="center"/>
    </xf>
    <xf numFmtId="0" fontId="0" fillId="2" borderId="26" xfId="0" applyFill="1" applyBorder="1"/>
    <xf numFmtId="0" fontId="0" fillId="2" borderId="3" xfId="0" applyFill="1" applyBorder="1" applyAlignment="1">
      <alignment horizontal="center"/>
    </xf>
    <xf numFmtId="0" fontId="0" fillId="4" borderId="11" xfId="0" applyFont="1" applyFill="1" applyBorder="1" applyAlignment="1">
      <alignment vertical="center"/>
    </xf>
    <xf numFmtId="3" fontId="0" fillId="0" borderId="1" xfId="1" applyNumberFormat="1" applyFont="1" applyBorder="1" applyAlignment="1" applyProtection="1">
      <alignment horizontal="center"/>
    </xf>
    <xf numFmtId="0" fontId="0" fillId="0" borderId="23" xfId="0" applyFont="1" applyBorder="1"/>
    <xf numFmtId="168" fontId="6" fillId="0" borderId="23" xfId="0" applyNumberFormat="1" applyFont="1" applyBorder="1" applyAlignment="1">
      <alignment horizontal="center"/>
    </xf>
    <xf numFmtId="168" fontId="6" fillId="0" borderId="10" xfId="0" applyNumberFormat="1" applyFont="1" applyBorder="1" applyAlignment="1">
      <alignment horizontal="center"/>
    </xf>
    <xf numFmtId="170" fontId="6" fillId="0" borderId="10" xfId="0" applyNumberFormat="1" applyFont="1" applyBorder="1" applyAlignment="1">
      <alignment horizontal="center"/>
    </xf>
    <xf numFmtId="170" fontId="0" fillId="0" borderId="10" xfId="0" applyNumberFormat="1" applyBorder="1" applyAlignment="1">
      <alignment horizontal="center"/>
    </xf>
    <xf numFmtId="170" fontId="0" fillId="0" borderId="13" xfId="0" applyNumberFormat="1" applyBorder="1" applyAlignment="1">
      <alignment horizontal="center"/>
    </xf>
    <xf numFmtId="168" fontId="6" fillId="0" borderId="5" xfId="0" applyNumberFormat="1" applyFont="1" applyBorder="1" applyAlignment="1">
      <alignment horizontal="center"/>
    </xf>
    <xf numFmtId="168" fontId="6" fillId="0" borderId="1" xfId="0" applyNumberFormat="1" applyFont="1" applyBorder="1" applyAlignment="1">
      <alignment horizontal="center"/>
    </xf>
    <xf numFmtId="170" fontId="6" fillId="0" borderId="1" xfId="0" applyNumberFormat="1" applyFont="1" applyBorder="1" applyAlignment="1">
      <alignment horizontal="center"/>
    </xf>
    <xf numFmtId="170" fontId="0" fillId="0" borderId="1" xfId="0" applyNumberFormat="1" applyBorder="1" applyAlignment="1">
      <alignment horizontal="center"/>
    </xf>
    <xf numFmtId="168" fontId="6" fillId="0" borderId="22" xfId="0" applyNumberFormat="1" applyFont="1" applyBorder="1" applyAlignment="1">
      <alignment horizontal="center"/>
    </xf>
    <xf numFmtId="168" fontId="6" fillId="0" borderId="12" xfId="0" applyNumberFormat="1" applyFont="1" applyBorder="1" applyAlignment="1">
      <alignment horizontal="center"/>
    </xf>
    <xf numFmtId="170" fontId="6" fillId="0" borderId="12" xfId="0" applyNumberFormat="1" applyFont="1" applyBorder="1" applyAlignment="1">
      <alignment horizontal="center"/>
    </xf>
    <xf numFmtId="170" fontId="0" fillId="0" borderId="12" xfId="0" applyNumberFormat="1" applyBorder="1" applyAlignment="1">
      <alignment horizontal="center"/>
    </xf>
    <xf numFmtId="170" fontId="0" fillId="0" borderId="15" xfId="0" applyNumberFormat="1" applyBorder="1" applyAlignment="1">
      <alignment horizontal="center"/>
    </xf>
    <xf numFmtId="168" fontId="6" fillId="0" borderId="10" xfId="0" applyNumberFormat="1" applyFont="1" applyBorder="1" applyAlignment="1">
      <alignment horizontal="center" vertical="center"/>
    </xf>
    <xf numFmtId="168" fontId="6" fillId="0" borderId="13" xfId="0" applyNumberFormat="1" applyFont="1" applyBorder="1" applyAlignment="1">
      <alignment horizontal="center" vertical="center"/>
    </xf>
    <xf numFmtId="4" fontId="0" fillId="0" borderId="1" xfId="1" applyNumberFormat="1" applyFont="1" applyBorder="1" applyAlignment="1" applyProtection="1">
      <alignment horizontal="center"/>
    </xf>
    <xf numFmtId="168" fontId="6" fillId="0" borderId="1" xfId="0" applyNumberFormat="1" applyFont="1" applyBorder="1" applyAlignment="1">
      <alignment horizontal="center" vertical="center"/>
    </xf>
    <xf numFmtId="168" fontId="6" fillId="0" borderId="16" xfId="0" applyNumberFormat="1" applyFont="1" applyBorder="1" applyAlignment="1">
      <alignment horizontal="center" vertical="center"/>
    </xf>
    <xf numFmtId="168" fontId="6" fillId="0" borderId="16" xfId="0" applyNumberFormat="1" applyFont="1" applyBorder="1" applyAlignment="1">
      <alignment horizontal="center"/>
    </xf>
    <xf numFmtId="168" fontId="6" fillId="0" borderId="12" xfId="0" applyNumberFormat="1" applyFont="1" applyBorder="1" applyAlignment="1">
      <alignment horizontal="center" vertical="center"/>
    </xf>
    <xf numFmtId="168" fontId="6" fillId="0" borderId="15" xfId="0" applyNumberFormat="1" applyFont="1" applyBorder="1" applyAlignment="1">
      <alignment horizontal="center" vertical="center"/>
    </xf>
    <xf numFmtId="1" fontId="6" fillId="0" borderId="23" xfId="0" applyNumberFormat="1" applyFont="1" applyBorder="1" applyAlignment="1">
      <alignment horizontal="center"/>
    </xf>
    <xf numFmtId="1" fontId="6" fillId="0" borderId="10" xfId="0" applyNumberFormat="1" applyFont="1" applyBorder="1" applyAlignment="1">
      <alignment horizontal="center"/>
    </xf>
    <xf numFmtId="1" fontId="6" fillId="0" borderId="10" xfId="0" applyNumberFormat="1" applyFont="1" applyBorder="1" applyAlignment="1">
      <alignment horizontal="center" vertical="center"/>
    </xf>
    <xf numFmtId="1" fontId="6" fillId="0" borderId="29" xfId="0" applyNumberFormat="1" applyFont="1" applyBorder="1" applyAlignment="1">
      <alignment horizontal="center"/>
    </xf>
    <xf numFmtId="1" fontId="6" fillId="0" borderId="5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1" fontId="6" fillId="0" borderId="30" xfId="0" applyNumberFormat="1" applyFont="1" applyBorder="1" applyAlignment="1">
      <alignment horizontal="center"/>
    </xf>
    <xf numFmtId="1" fontId="6" fillId="0" borderId="8" xfId="0" applyNumberFormat="1" applyFont="1" applyBorder="1" applyAlignment="1">
      <alignment horizontal="center"/>
    </xf>
    <xf numFmtId="1" fontId="6" fillId="0" borderId="7" xfId="0" applyNumberFormat="1" applyFont="1" applyBorder="1" applyAlignment="1">
      <alignment horizontal="center"/>
    </xf>
    <xf numFmtId="1" fontId="6" fillId="0" borderId="7" xfId="0" applyNumberFormat="1" applyFont="1" applyBorder="1" applyAlignment="1">
      <alignment horizontal="center" vertical="center"/>
    </xf>
    <xf numFmtId="1" fontId="6" fillId="0" borderId="32" xfId="0" applyNumberFormat="1" applyFont="1" applyBorder="1" applyAlignment="1">
      <alignment horizontal="center"/>
    </xf>
    <xf numFmtId="171" fontId="0" fillId="0" borderId="1" xfId="1" applyNumberFormat="1" applyFont="1" applyBorder="1" applyAlignment="1" applyProtection="1">
      <alignment horizontal="center"/>
    </xf>
    <xf numFmtId="0" fontId="0" fillId="0" borderId="5" xfId="0" applyFont="1" applyBorder="1"/>
    <xf numFmtId="0" fontId="0" fillId="0" borderId="22" xfId="0" applyFont="1" applyBorder="1"/>
    <xf numFmtId="1" fontId="6" fillId="0" borderId="22" xfId="0" applyNumberFormat="1" applyFont="1" applyBorder="1" applyAlignment="1">
      <alignment horizontal="center"/>
    </xf>
    <xf numFmtId="1" fontId="6" fillId="0" borderId="33" xfId="0" applyNumberFormat="1" applyFont="1" applyBorder="1" applyAlignment="1">
      <alignment horizontal="center"/>
    </xf>
    <xf numFmtId="0" fontId="0" fillId="4" borderId="25" xfId="0" applyFont="1" applyFill="1" applyBorder="1"/>
    <xf numFmtId="0" fontId="0" fillId="0" borderId="19" xfId="0" applyBorder="1"/>
    <xf numFmtId="0" fontId="0" fillId="0" borderId="34" xfId="0" applyBorder="1"/>
    <xf numFmtId="1" fontId="6" fillId="0" borderId="16" xfId="0" applyNumberFormat="1" applyFont="1" applyBorder="1" applyAlignment="1">
      <alignment horizontal="center"/>
    </xf>
    <xf numFmtId="0" fontId="0" fillId="0" borderId="4" xfId="0" applyFont="1" applyBorder="1"/>
    <xf numFmtId="0" fontId="0" fillId="4" borderId="14" xfId="0" applyFont="1" applyFill="1" applyBorder="1" applyAlignment="1">
      <alignment vertical="center"/>
    </xf>
    <xf numFmtId="4" fontId="0" fillId="0" borderId="12" xfId="1" applyNumberFormat="1" applyFont="1" applyBorder="1" applyAlignment="1" applyProtection="1">
      <alignment horizontal="center"/>
    </xf>
    <xf numFmtId="0" fontId="0" fillId="4" borderId="10" xfId="0" applyFont="1" applyFill="1" applyBorder="1" applyAlignment="1">
      <alignment vertical="center"/>
    </xf>
    <xf numFmtId="0" fontId="0" fillId="4" borderId="13" xfId="0" applyFont="1" applyFill="1" applyBorder="1" applyAlignment="1">
      <alignment horizontal="center" vertical="center"/>
    </xf>
    <xf numFmtId="1" fontId="6" fillId="0" borderId="4" xfId="0" applyNumberFormat="1" applyFont="1" applyBorder="1" applyAlignment="1">
      <alignment horizontal="center"/>
    </xf>
    <xf numFmtId="1" fontId="6" fillId="0" borderId="4" xfId="0" applyNumberFormat="1" applyFont="1" applyBorder="1" applyAlignment="1">
      <alignment horizontal="center" vertical="center"/>
    </xf>
    <xf numFmtId="1" fontId="6" fillId="0" borderId="20" xfId="0" applyNumberFormat="1" applyFont="1" applyBorder="1" applyAlignment="1">
      <alignment horizontal="center" vertical="center"/>
    </xf>
    <xf numFmtId="1" fontId="6" fillId="0" borderId="16" xfId="0" applyNumberFormat="1" applyFont="1" applyBorder="1" applyAlignment="1">
      <alignment horizontal="center" vertical="center"/>
    </xf>
    <xf numFmtId="3" fontId="0" fillId="0" borderId="12" xfId="1" applyNumberFormat="1" applyFont="1" applyBorder="1" applyAlignment="1" applyProtection="1">
      <alignment horizontal="center"/>
    </xf>
    <xf numFmtId="171" fontId="0" fillId="0" borderId="12" xfId="1" applyNumberFormat="1" applyFont="1" applyBorder="1" applyAlignment="1" applyProtection="1">
      <alignment horizontal="center"/>
    </xf>
    <xf numFmtId="4" fontId="0" fillId="0" borderId="15" xfId="1" applyNumberFormat="1" applyFont="1" applyBorder="1" applyAlignment="1" applyProtection="1">
      <alignment horizontal="center"/>
    </xf>
    <xf numFmtId="1" fontId="6" fillId="0" borderId="2" xfId="0" applyNumberFormat="1" applyFont="1" applyBorder="1" applyAlignment="1">
      <alignment horizontal="center"/>
    </xf>
    <xf numFmtId="1" fontId="0" fillId="0" borderId="16" xfId="1" applyNumberFormat="1" applyFont="1" applyBorder="1" applyAlignment="1" applyProtection="1">
      <alignment horizontal="center"/>
    </xf>
    <xf numFmtId="164" fontId="6" fillId="0" borderId="1" xfId="0" applyNumberFormat="1" applyFont="1" applyBorder="1" applyAlignment="1">
      <alignment horizontal="center" vertical="center"/>
    </xf>
    <xf numFmtId="164" fontId="6" fillId="0" borderId="1" xfId="0" applyNumberFormat="1" applyFont="1" applyBorder="1" applyAlignment="1">
      <alignment horizontal="center"/>
    </xf>
    <xf numFmtId="2" fontId="0" fillId="0" borderId="16" xfId="1" applyNumberFormat="1" applyFont="1" applyBorder="1" applyAlignment="1" applyProtection="1">
      <alignment horizontal="center"/>
    </xf>
    <xf numFmtId="164" fontId="6" fillId="0" borderId="12" xfId="0" applyNumberFormat="1" applyFont="1" applyBorder="1" applyAlignment="1">
      <alignment horizontal="center"/>
    </xf>
    <xf numFmtId="164" fontId="6" fillId="0" borderId="12" xfId="0" applyNumberFormat="1" applyFont="1" applyBorder="1" applyAlignment="1">
      <alignment horizontal="center" vertical="center"/>
    </xf>
    <xf numFmtId="1" fontId="6" fillId="0" borderId="12" xfId="0" applyNumberFormat="1" applyFont="1" applyBorder="1" applyAlignment="1">
      <alignment horizontal="center"/>
    </xf>
    <xf numFmtId="1" fontId="6" fillId="0" borderId="15" xfId="0" applyNumberFormat="1" applyFont="1" applyBorder="1" applyAlignment="1">
      <alignment horizontal="center"/>
    </xf>
    <xf numFmtId="2" fontId="0" fillId="0" borderId="15" xfId="1" applyNumberFormat="1" applyFont="1" applyBorder="1" applyAlignment="1" applyProtection="1">
      <alignment horizontal="center"/>
    </xf>
    <xf numFmtId="0" fontId="0" fillId="5" borderId="9" xfId="0" applyFont="1" applyFill="1" applyBorder="1"/>
    <xf numFmtId="0" fontId="0" fillId="5" borderId="23" xfId="0" applyFill="1" applyBorder="1"/>
    <xf numFmtId="0" fontId="0" fillId="5" borderId="10" xfId="0" applyFill="1" applyBorder="1" applyAlignment="1">
      <alignment horizontal="center"/>
    </xf>
    <xf numFmtId="0" fontId="0" fillId="4" borderId="11" xfId="0" applyFont="1" applyFill="1" applyBorder="1"/>
    <xf numFmtId="0" fontId="0" fillId="0" borderId="37" xfId="0" applyBorder="1"/>
    <xf numFmtId="170" fontId="0" fillId="0" borderId="4" xfId="0" applyNumberFormat="1" applyBorder="1" applyAlignment="1">
      <alignment horizontal="center"/>
    </xf>
    <xf numFmtId="170" fontId="0" fillId="0" borderId="0" xfId="0" applyNumberFormat="1" applyBorder="1" applyAlignment="1">
      <alignment horizontal="center"/>
    </xf>
    <xf numFmtId="0" fontId="6" fillId="5" borderId="10" xfId="0" applyFont="1" applyFill="1" applyBorder="1" applyAlignment="1">
      <alignment horizontal="center"/>
    </xf>
    <xf numFmtId="168" fontId="0" fillId="0" borderId="1" xfId="0" applyNumberFormat="1" applyBorder="1" applyAlignment="1">
      <alignment horizontal="center"/>
    </xf>
    <xf numFmtId="1" fontId="0" fillId="0" borderId="1" xfId="1" applyNumberFormat="1" applyFont="1" applyBorder="1" applyAlignment="1" applyProtection="1">
      <alignment horizontal="center"/>
    </xf>
    <xf numFmtId="2" fontId="0" fillId="0" borderId="1" xfId="1" applyNumberFormat="1" applyFont="1" applyBorder="1" applyAlignment="1" applyProtection="1">
      <alignment horizontal="center"/>
    </xf>
    <xf numFmtId="0" fontId="1" fillId="0" borderId="0" xfId="7"/>
    <xf numFmtId="0" fontId="1" fillId="0" borderId="0" xfId="7" applyAlignment="1"/>
    <xf numFmtId="0" fontId="0" fillId="5" borderId="23" xfId="0" applyFill="1" applyBorder="1" applyAlignment="1">
      <alignment horizontal="center"/>
    </xf>
    <xf numFmtId="0" fontId="0" fillId="4" borderId="11" xfId="0" applyFont="1" applyFill="1" applyBorder="1" applyAlignment="1">
      <alignment horizontal="center" vertical="center"/>
    </xf>
    <xf numFmtId="3" fontId="0" fillId="9" borderId="1" xfId="1" applyNumberFormat="1" applyFont="1" applyFill="1" applyBorder="1" applyAlignment="1" applyProtection="1">
      <alignment horizontal="center"/>
    </xf>
    <xf numFmtId="0" fontId="0" fillId="0" borderId="10" xfId="0" applyFont="1" applyBorder="1" applyAlignment="1">
      <alignment horizontal="center"/>
    </xf>
    <xf numFmtId="3" fontId="0" fillId="9" borderId="11" xfId="1" applyNumberFormat="1" applyFont="1" applyFill="1" applyBorder="1" applyAlignment="1" applyProtection="1">
      <alignment horizontal="center"/>
    </xf>
    <xf numFmtId="0" fontId="0" fillId="0" borderId="12" xfId="0" applyFont="1" applyBorder="1" applyAlignment="1">
      <alignment horizontal="center"/>
    </xf>
    <xf numFmtId="3" fontId="0" fillId="0" borderId="10" xfId="1" applyNumberFormat="1" applyFont="1" applyBorder="1" applyAlignment="1" applyProtection="1">
      <alignment horizontal="center"/>
    </xf>
    <xf numFmtId="4" fontId="0" fillId="0" borderId="10" xfId="1" applyNumberFormat="1" applyFont="1" applyBorder="1" applyAlignment="1" applyProtection="1">
      <alignment horizontal="center"/>
    </xf>
    <xf numFmtId="0" fontId="0" fillId="4" borderId="39" xfId="0" applyFont="1" applyFill="1" applyBorder="1" applyAlignment="1">
      <alignment vertical="center"/>
    </xf>
    <xf numFmtId="0" fontId="0" fillId="0" borderId="7" xfId="0" applyFont="1" applyBorder="1" applyAlignment="1">
      <alignment horizontal="center"/>
    </xf>
    <xf numFmtId="4" fontId="0" fillId="0" borderId="7" xfId="1" applyNumberFormat="1" applyFont="1" applyBorder="1" applyAlignment="1" applyProtection="1">
      <alignment horizontal="center"/>
    </xf>
    <xf numFmtId="0" fontId="2" fillId="12" borderId="9" xfId="0" applyFont="1" applyFill="1" applyBorder="1" applyAlignment="1">
      <alignment horizontal="center" vertical="center"/>
    </xf>
    <xf numFmtId="0" fontId="0" fillId="4" borderId="10" xfId="0" applyFont="1" applyFill="1" applyBorder="1" applyAlignment="1">
      <alignment horizontal="center" vertical="center"/>
    </xf>
    <xf numFmtId="0" fontId="0" fillId="0" borderId="16" xfId="0" applyFont="1" applyBorder="1" applyAlignment="1">
      <alignment horizontal="center"/>
    </xf>
    <xf numFmtId="0" fontId="0" fillId="4" borderId="11" xfId="0" applyFont="1" applyFill="1" applyBorder="1" applyAlignment="1">
      <alignment horizontal="right"/>
    </xf>
    <xf numFmtId="0" fontId="0" fillId="4" borderId="14" xfId="0" applyFont="1" applyFill="1" applyBorder="1" applyAlignment="1">
      <alignment horizontal="right"/>
    </xf>
    <xf numFmtId="0" fontId="3" fillId="8" borderId="17" xfId="0" applyFont="1" applyFill="1" applyBorder="1" applyAlignment="1">
      <alignment horizontal="center" vertical="center"/>
    </xf>
    <xf numFmtId="0" fontId="3" fillId="8" borderId="38" xfId="0" applyFont="1" applyFill="1" applyBorder="1" applyAlignment="1">
      <alignment horizontal="center" vertical="center"/>
    </xf>
    <xf numFmtId="0" fontId="8" fillId="2" borderId="25" xfId="0" applyFont="1" applyFill="1" applyBorder="1"/>
    <xf numFmtId="171" fontId="0" fillId="0" borderId="15" xfId="1" applyNumberFormat="1" applyFont="1" applyBorder="1" applyAlignment="1" applyProtection="1">
      <alignment horizontal="center"/>
    </xf>
    <xf numFmtId="0" fontId="0" fillId="4" borderId="9" xfId="0" applyFont="1" applyFill="1" applyBorder="1" applyAlignment="1"/>
    <xf numFmtId="0" fontId="0" fillId="10" borderId="13" xfId="0" applyFill="1" applyBorder="1" applyAlignment="1">
      <alignment horizontal="center"/>
    </xf>
    <xf numFmtId="0" fontId="0" fillId="4" borderId="14" xfId="0" applyFont="1" applyFill="1" applyBorder="1" applyAlignment="1"/>
    <xf numFmtId="0" fontId="0" fillId="0" borderId="44" xfId="0" applyFont="1" applyBorder="1" applyAlignment="1">
      <alignment horizontal="center"/>
    </xf>
    <xf numFmtId="0" fontId="0" fillId="0" borderId="35" xfId="0" applyFont="1" applyBorder="1" applyAlignment="1">
      <alignment horizontal="center"/>
    </xf>
    <xf numFmtId="0" fontId="0" fillId="4" borderId="11" xfId="0" applyFont="1" applyFill="1" applyBorder="1" applyAlignment="1"/>
    <xf numFmtId="0" fontId="0" fillId="4" borderId="25" xfId="0" applyFill="1" applyBorder="1" applyAlignment="1">
      <alignment horizontal="left" vertical="center" wrapText="1"/>
    </xf>
    <xf numFmtId="0" fontId="0" fillId="4" borderId="25" xfId="0" applyFill="1" applyBorder="1" applyAlignment="1">
      <alignment horizontal="center" vertical="center" wrapText="1"/>
    </xf>
    <xf numFmtId="0" fontId="6" fillId="13" borderId="1" xfId="0" applyFont="1" applyFill="1" applyBorder="1" applyAlignment="1">
      <alignment horizontal="left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13" borderId="1" xfId="0" applyFill="1" applyBorder="1" applyAlignment="1">
      <alignment horizontal="left"/>
    </xf>
    <xf numFmtId="168" fontId="0" fillId="0" borderId="0" xfId="0" applyNumberFormat="1" applyAlignment="1">
      <alignment horizontal="center"/>
    </xf>
    <xf numFmtId="4" fontId="0" fillId="0" borderId="0" xfId="1" applyNumberFormat="1" applyFont="1" applyBorder="1" applyAlignment="1" applyProtection="1">
      <alignment horizont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vertic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170" fontId="0" fillId="0" borderId="0" xfId="0" applyNumberFormat="1" applyAlignment="1">
      <alignment horizontal="center"/>
    </xf>
    <xf numFmtId="3" fontId="0" fillId="0" borderId="0" xfId="1" applyNumberFormat="1" applyFont="1" applyBorder="1" applyAlignment="1" applyProtection="1">
      <alignment horizont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/>
    </xf>
    <xf numFmtId="4" fontId="6" fillId="0" borderId="0" xfId="1" applyNumberFormat="1" applyFont="1" applyBorder="1" applyAlignment="1" applyProtection="1">
      <alignment horizontal="center"/>
    </xf>
    <xf numFmtId="11" fontId="0" fillId="0" borderId="0" xfId="1" applyNumberFormat="1" applyFont="1" applyBorder="1" applyAlignment="1" applyProtection="1">
      <alignment horizontal="center"/>
    </xf>
    <xf numFmtId="0" fontId="0" fillId="14" borderId="1" xfId="0" applyFont="1" applyFill="1" applyBorder="1" applyAlignment="1">
      <alignment horizontal="left"/>
    </xf>
    <xf numFmtId="0" fontId="0" fillId="0" borderId="6" xfId="0" applyBorder="1" applyAlignment="1">
      <alignment horizontal="center"/>
    </xf>
    <xf numFmtId="0" fontId="0" fillId="2" borderId="46" xfId="0" applyFill="1" applyBorder="1" applyAlignment="1">
      <alignment horizontal="center"/>
    </xf>
    <xf numFmtId="0" fontId="0" fillId="4" borderId="11" xfId="0" applyFont="1" applyFill="1" applyBorder="1" applyAlignment="1">
      <alignment horizontal="right" vertical="center"/>
    </xf>
    <xf numFmtId="0" fontId="0" fillId="0" borderId="6" xfId="0" applyFont="1" applyBorder="1" applyAlignment="1">
      <alignment horizontal="center" vertical="center"/>
    </xf>
    <xf numFmtId="0" fontId="0" fillId="2" borderId="45" xfId="0" applyFont="1" applyFill="1" applyBorder="1" applyAlignment="1">
      <alignment horizontal="center"/>
    </xf>
    <xf numFmtId="0" fontId="0" fillId="2" borderId="18" xfId="0" applyFont="1" applyFill="1" applyBorder="1" applyAlignment="1">
      <alignment horizontal="center"/>
    </xf>
    <xf numFmtId="0" fontId="0" fillId="4" borderId="27" xfId="0" applyFont="1" applyFill="1" applyBorder="1" applyAlignment="1">
      <alignment horizontal="left" vertical="center" wrapText="1"/>
    </xf>
    <xf numFmtId="0" fontId="0" fillId="0" borderId="28" xfId="0" applyFont="1" applyBorder="1" applyAlignment="1">
      <alignment horizontal="center" vertical="center" wrapText="1"/>
    </xf>
    <xf numFmtId="0" fontId="0" fillId="4" borderId="27" xfId="0" applyFont="1" applyFill="1" applyBorder="1" applyAlignment="1">
      <alignment horizontal="left" vertical="center"/>
    </xf>
    <xf numFmtId="0" fontId="0" fillId="4" borderId="25" xfId="0" applyFont="1" applyFill="1" applyBorder="1" applyAlignment="1">
      <alignment horizontal="left" vertical="center"/>
    </xf>
    <xf numFmtId="0" fontId="3" fillId="3" borderId="41" xfId="0" applyFont="1" applyFill="1" applyBorder="1" applyAlignment="1">
      <alignment horizontal="center" vertical="center"/>
    </xf>
    <xf numFmtId="0" fontId="3" fillId="3" borderId="42" xfId="0" applyFont="1" applyFill="1" applyBorder="1" applyAlignment="1">
      <alignment horizontal="center" vertical="center"/>
    </xf>
    <xf numFmtId="0" fontId="3" fillId="3" borderId="43" xfId="0" applyFont="1" applyFill="1" applyBorder="1" applyAlignment="1">
      <alignment horizontal="center" vertical="center"/>
    </xf>
    <xf numFmtId="0" fontId="3" fillId="6" borderId="24" xfId="0" applyFont="1" applyFill="1" applyBorder="1" applyAlignment="1">
      <alignment horizontal="center" vertical="center"/>
    </xf>
    <xf numFmtId="0" fontId="3" fillId="6" borderId="31" xfId="0" applyFont="1" applyFill="1" applyBorder="1" applyAlignment="1">
      <alignment horizontal="center" vertical="center"/>
    </xf>
    <xf numFmtId="0" fontId="3" fillId="6" borderId="35" xfId="0" applyFont="1" applyFill="1" applyBorder="1" applyAlignment="1">
      <alignment horizontal="center" vertical="center"/>
    </xf>
    <xf numFmtId="0" fontId="3" fillId="11" borderId="24" xfId="0" applyFont="1" applyFill="1" applyBorder="1" applyAlignment="1">
      <alignment horizontal="center" vertical="center"/>
    </xf>
    <xf numFmtId="0" fontId="3" fillId="11" borderId="31" xfId="0" applyFont="1" applyFill="1" applyBorder="1" applyAlignment="1">
      <alignment horizontal="center" vertical="center"/>
    </xf>
    <xf numFmtId="0" fontId="3" fillId="11" borderId="35" xfId="0" applyFont="1" applyFill="1" applyBorder="1" applyAlignment="1">
      <alignment horizontal="center" vertical="center"/>
    </xf>
    <xf numFmtId="0" fontId="3" fillId="7" borderId="24" xfId="0" applyFont="1" applyFill="1" applyBorder="1" applyAlignment="1">
      <alignment horizontal="center" vertical="center"/>
    </xf>
    <xf numFmtId="0" fontId="3" fillId="7" borderId="31" xfId="0" applyFont="1" applyFill="1" applyBorder="1" applyAlignment="1">
      <alignment horizontal="center" vertical="center"/>
    </xf>
    <xf numFmtId="0" fontId="3" fillId="3" borderId="36" xfId="0" applyFont="1" applyFill="1" applyBorder="1" applyAlignment="1">
      <alignment horizontal="center" vertical="center"/>
    </xf>
    <xf numFmtId="0" fontId="3" fillId="3" borderId="40" xfId="0" applyFont="1" applyFill="1" applyBorder="1" applyAlignment="1">
      <alignment horizontal="center" vertical="center"/>
    </xf>
    <xf numFmtId="0" fontId="3" fillId="3" borderId="29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16" xfId="0" applyFont="1" applyFill="1" applyBorder="1" applyAlignment="1">
      <alignment horizontal="center" vertical="center"/>
    </xf>
    <xf numFmtId="0" fontId="3" fillId="5" borderId="15" xfId="0" applyFont="1" applyFill="1" applyBorder="1" applyAlignment="1">
      <alignment horizontal="center" vertical="center"/>
    </xf>
    <xf numFmtId="0" fontId="0" fillId="4" borderId="11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right" vertical="center"/>
    </xf>
    <xf numFmtId="0" fontId="0" fillId="0" borderId="1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0" borderId="28" xfId="0" applyFont="1" applyBorder="1" applyAlignment="1">
      <alignment horizontal="center" vertical="center"/>
    </xf>
    <xf numFmtId="0" fontId="0" fillId="4" borderId="17" xfId="0" applyFont="1" applyFill="1" applyBorder="1" applyAlignment="1">
      <alignment horizontal="center"/>
    </xf>
    <xf numFmtId="0" fontId="0" fillId="4" borderId="5" xfId="0" applyFont="1" applyFill="1" applyBorder="1" applyAlignment="1">
      <alignment horizontal="center"/>
    </xf>
    <xf numFmtId="0" fontId="0" fillId="4" borderId="38" xfId="0" applyFont="1" applyFill="1" applyBorder="1" applyAlignment="1">
      <alignment horizontal="center"/>
    </xf>
    <xf numFmtId="0" fontId="0" fillId="0" borderId="1" xfId="0" applyFont="1" applyBorder="1" applyAlignment="1">
      <alignment horizontal="center" vertical="center" wrapText="1"/>
    </xf>
    <xf numFmtId="0" fontId="8" fillId="2" borderId="36" xfId="0" applyFont="1" applyFill="1" applyBorder="1" applyAlignment="1">
      <alignment horizontal="left"/>
    </xf>
    <xf numFmtId="0" fontId="8" fillId="2" borderId="23" xfId="0" applyFont="1" applyFill="1" applyBorder="1" applyAlignment="1">
      <alignment horizontal="left"/>
    </xf>
  </cellXfs>
  <cellStyles count="8">
    <cellStyle name="Comma" xfId="1" builtinId="3"/>
    <cellStyle name="Normal" xfId="0" builtinId="0"/>
    <cellStyle name="Normal 2" xfId="2" xr:uid="{00000000-0005-0000-0000-000002000000}"/>
    <cellStyle name="Normal 2 2" xfId="3" xr:uid="{00000000-0005-0000-0000-000003000000}"/>
    <cellStyle name="Normal 2 2 2" xfId="4" xr:uid="{00000000-0005-0000-0000-000004000000}"/>
    <cellStyle name="Normal 3" xfId="5" xr:uid="{00000000-0005-0000-0000-000005000000}"/>
    <cellStyle name="Normal 4" xfId="6" xr:uid="{00000000-0005-0000-0000-000006000000}"/>
    <cellStyle name="Normal 8" xfId="7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99FF99"/>
      <rgbColor rgb="FF9C0006"/>
      <rgbColor rgb="FF008000"/>
      <rgbColor rgb="FF000080"/>
      <rgbColor rgb="FFB4C7E7"/>
      <rgbColor rgb="FF800080"/>
      <rgbColor rgb="FF2E75B6"/>
      <rgbColor rgb="FFC0C0C0"/>
      <rgbColor rgb="FF7C7C7C"/>
      <rgbColor rgb="FF8FAADC"/>
      <rgbColor rgb="FFD9D9D9"/>
      <rgbColor rgb="FFEDEDED"/>
      <rgbColor rgb="FFDAE3F3"/>
      <rgbColor rgb="FF660066"/>
      <rgbColor rgb="FFFFC7CE"/>
      <rgbColor rgb="FF0070C0"/>
      <rgbColor rgb="FFBDD7EE"/>
      <rgbColor rgb="FF000080"/>
      <rgbColor rgb="FFFF00FF"/>
      <rgbColor rgb="FFF8F200"/>
      <rgbColor rgb="FFD0CECE"/>
      <rgbColor rgb="FF800080"/>
      <rgbColor rgb="FF800000"/>
      <rgbColor rgb="FF008080"/>
      <rgbColor rgb="FF0000FF"/>
      <rgbColor rgb="FF00B0F0"/>
      <rgbColor rgb="FFDBDBDB"/>
      <rgbColor rgb="FFC5E0B4"/>
      <rgbColor rgb="FFFBE5D6"/>
      <rgbColor rgb="FF9DC3E6"/>
      <rgbColor rgb="FFF4B183"/>
      <rgbColor rgb="FFBFBFBF"/>
      <rgbColor rgb="FFF8CBAD"/>
      <rgbColor rgb="FF4472C4"/>
      <rgbColor rgb="FFA9D18E"/>
      <rgbColor rgb="FF92D050"/>
      <rgbColor rgb="FFFFC000"/>
      <rgbColor rgb="FFC9C9C9"/>
      <rgbColor rgb="FFED7D31"/>
      <rgbColor rgb="FF595959"/>
      <rgbColor rgb="FF5B9BD5"/>
      <rgbColor rgb="FF2F5597"/>
      <rgbColor rgb="FF00B050"/>
      <rgbColor rgb="FF003300"/>
      <rgbColor rgb="FF333300"/>
      <rgbColor rgb="FF993300"/>
      <rgbColor rgb="FF993366"/>
      <rgbColor rgb="FF1F4E7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277537</xdr:colOff>
      <xdr:row>27</xdr:row>
      <xdr:rowOff>190897</xdr:rowOff>
    </xdr:from>
    <xdr:to>
      <xdr:col>5</xdr:col>
      <xdr:colOff>470633</xdr:colOff>
      <xdr:row>30</xdr:row>
      <xdr:rowOff>65825</xdr:rowOff>
    </xdr:to>
    <xdr:sp macro="" textlink="">
      <xdr:nvSpPr>
        <xdr:cNvPr id="2" name="CustomShap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SpPr/>
      </xdr:nvSpPr>
      <xdr:spPr>
        <a:xfrm>
          <a:off x="11290309" y="5412838"/>
          <a:ext cx="4106545" cy="468840"/>
        </a:xfrm>
        <a:prstGeom prst="rect">
          <a:avLst/>
        </a:prstGeom>
        <a:solidFill>
          <a:srgbClr val="00B0F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wrap="none" lIns="90000" tIns="45000" rIns="90000" bIns="45000" anchor="ctr">
          <a:noAutofit/>
        </a:bodyPr>
        <a:lstStyle/>
        <a:p>
          <a:pPr>
            <a:lnSpc>
              <a:spcPct val="100000"/>
            </a:lnSpc>
          </a:pPr>
          <a:r>
            <a:rPr lang="es-ES" sz="1100" b="1" strike="noStrike" spc="-1">
              <a:solidFill>
                <a:srgbClr val="000000"/>
              </a:solidFill>
              <a:latin typeface="Calibri"/>
            </a:rPr>
            <a:t> THIS COLOUR THE VARIABLES</a:t>
          </a:r>
          <a:endParaRPr lang="en-US" sz="11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s-ES" sz="1100" b="1" strike="noStrike" spc="-1">
              <a:solidFill>
                <a:srgbClr val="000000"/>
              </a:solidFill>
              <a:latin typeface="Calibri"/>
            </a:rPr>
            <a:t> THAT CAN BE MODIFIED BY USER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DC3E6"/>
  </sheetPr>
  <dimension ref="A1:FY15"/>
  <sheetViews>
    <sheetView showFormulas="1" zoomScale="85" zoomScaleNormal="85" workbookViewId="0">
      <selection activeCell="F21" sqref="F21"/>
    </sheetView>
  </sheetViews>
  <sheetFormatPr defaultColWidth="11.42578125" defaultRowHeight="15" x14ac:dyDescent="0.25"/>
  <cols>
    <col min="1" max="1" width="8.85546875" customWidth="1"/>
    <col min="2" max="3" width="7.140625" customWidth="1"/>
    <col min="4" max="16" width="9.140625" customWidth="1"/>
    <col min="19" max="19" width="16.140625" customWidth="1"/>
    <col min="20" max="20" width="18" customWidth="1"/>
  </cols>
  <sheetData>
    <row r="1" spans="1:181" ht="15.75" thickBot="1" x14ac:dyDescent="0.3">
      <c r="A1" s="176" t="s">
        <v>140</v>
      </c>
      <c r="B1" s="176"/>
      <c r="C1" s="176"/>
      <c r="E1" s="2"/>
      <c r="F1" s="38"/>
      <c r="G1" s="161"/>
      <c r="J1" s="38"/>
      <c r="K1" s="162"/>
      <c r="N1" s="163"/>
      <c r="O1" s="38"/>
      <c r="P1" s="38"/>
      <c r="Q1" s="38"/>
      <c r="R1" s="38"/>
      <c r="S1" s="38"/>
      <c r="T1" s="38"/>
      <c r="U1" s="38"/>
      <c r="V1" s="38"/>
      <c r="W1" s="38"/>
      <c r="X1" s="38"/>
      <c r="Y1" s="38"/>
      <c r="Z1" s="38"/>
      <c r="AA1" s="38"/>
      <c r="AB1" s="38"/>
      <c r="AC1" s="38"/>
      <c r="AD1" s="38"/>
      <c r="AE1" s="38"/>
      <c r="AF1" s="38"/>
      <c r="AG1" s="38"/>
      <c r="AH1" s="38"/>
      <c r="AI1" s="38"/>
      <c r="AJ1" s="38"/>
      <c r="AK1" s="38"/>
      <c r="AL1" s="38"/>
      <c r="AM1" s="38"/>
      <c r="AN1" s="38"/>
      <c r="AO1" s="38"/>
      <c r="AP1" s="38"/>
      <c r="AQ1" s="38"/>
      <c r="AR1" s="38"/>
      <c r="AS1" s="38"/>
      <c r="AT1" s="38"/>
      <c r="AU1" s="38"/>
      <c r="AV1" s="38"/>
      <c r="AW1" s="38"/>
      <c r="AX1" s="38"/>
      <c r="AY1" s="38"/>
      <c r="AZ1" s="38"/>
      <c r="BA1" s="38"/>
      <c r="BB1" s="38"/>
      <c r="BC1" s="38"/>
      <c r="BD1" s="38"/>
      <c r="BE1" s="38"/>
      <c r="BF1" s="38"/>
      <c r="BG1" s="38"/>
      <c r="BH1" s="38"/>
      <c r="BI1" s="38"/>
      <c r="BJ1" s="38"/>
      <c r="BK1" s="38"/>
      <c r="BL1" s="38"/>
      <c r="BM1" s="38"/>
      <c r="BN1" s="38"/>
      <c r="BO1" s="38"/>
      <c r="BP1" s="38"/>
      <c r="BQ1" s="38"/>
      <c r="BR1" s="38"/>
      <c r="BS1" s="38"/>
      <c r="BT1" s="38"/>
    </row>
    <row r="2" spans="1:181" ht="45" x14ac:dyDescent="0.25">
      <c r="A2" s="155" t="s">
        <v>141</v>
      </c>
      <c r="B2" s="156" t="s">
        <v>142</v>
      </c>
      <c r="C2" s="156" t="s">
        <v>143</v>
      </c>
      <c r="E2" s="2"/>
      <c r="F2" s="38"/>
      <c r="G2" s="38"/>
      <c r="L2" s="2"/>
      <c r="M2" s="164"/>
      <c r="N2" s="38"/>
      <c r="O2" s="38"/>
      <c r="P2" s="38"/>
      <c r="Q2" s="38"/>
      <c r="R2" s="38"/>
      <c r="S2" s="38"/>
      <c r="T2" s="38"/>
      <c r="U2" s="38"/>
      <c r="V2" s="38"/>
      <c r="W2" s="38"/>
      <c r="X2" s="38"/>
      <c r="Y2" s="38"/>
      <c r="Z2" s="38"/>
      <c r="AA2" s="38"/>
      <c r="AB2" s="38"/>
      <c r="AC2" s="38"/>
      <c r="AD2" s="38"/>
      <c r="AE2" s="38"/>
      <c r="AF2" s="38"/>
      <c r="AG2" s="38"/>
      <c r="AH2" s="38"/>
      <c r="AI2" s="38"/>
      <c r="AJ2" s="38"/>
      <c r="AK2" s="38"/>
      <c r="AL2" s="38"/>
      <c r="AM2" s="38"/>
      <c r="AN2" s="38"/>
      <c r="AO2" s="38"/>
      <c r="AP2" s="38"/>
      <c r="AQ2" s="38"/>
      <c r="AR2" s="38"/>
      <c r="AS2" s="38"/>
      <c r="AT2" s="38"/>
      <c r="AU2" s="38"/>
      <c r="AV2" s="38"/>
      <c r="AW2" s="38"/>
      <c r="AX2" s="38"/>
      <c r="AY2" s="38"/>
      <c r="AZ2" s="38"/>
      <c r="BA2" s="38"/>
      <c r="BB2" s="38"/>
      <c r="BC2" s="38"/>
      <c r="BD2" s="38"/>
      <c r="BE2" s="38"/>
      <c r="BF2" s="38"/>
      <c r="BG2" s="38"/>
      <c r="BH2" s="38"/>
      <c r="BI2" s="38"/>
      <c r="BJ2" s="38"/>
      <c r="BK2" s="38"/>
      <c r="BL2" s="38"/>
      <c r="BM2" s="38"/>
      <c r="BN2" s="38"/>
      <c r="BO2" s="38"/>
      <c r="BP2" s="38"/>
      <c r="BQ2" s="38"/>
      <c r="BR2" s="38"/>
      <c r="BS2" s="38"/>
      <c r="BT2" s="38"/>
    </row>
    <row r="3" spans="1:181" x14ac:dyDescent="0.25">
      <c r="A3" s="157" t="s">
        <v>22</v>
      </c>
      <c r="B3" s="158">
        <v>84</v>
      </c>
      <c r="C3" s="158">
        <v>28</v>
      </c>
      <c r="E3" s="165"/>
      <c r="F3" s="165"/>
      <c r="G3" s="165"/>
      <c r="J3" s="38"/>
      <c r="K3" s="166"/>
    </row>
    <row r="4" spans="1:181" x14ac:dyDescent="0.25">
      <c r="A4" s="157" t="s">
        <v>38</v>
      </c>
      <c r="B4" s="159">
        <v>264</v>
      </c>
      <c r="C4" s="159">
        <v>265</v>
      </c>
      <c r="E4" s="2"/>
      <c r="F4" s="38"/>
      <c r="G4" s="38"/>
      <c r="H4" s="9"/>
      <c r="J4" s="38"/>
      <c r="K4" s="167"/>
      <c r="M4" s="164"/>
      <c r="N4" s="164"/>
      <c r="O4" s="164"/>
    </row>
    <row r="5" spans="1:181" x14ac:dyDescent="0.25">
      <c r="A5" s="157" t="s">
        <v>144</v>
      </c>
      <c r="B5" s="159">
        <v>4880</v>
      </c>
      <c r="C5" s="159">
        <v>6630</v>
      </c>
      <c r="E5" s="2"/>
      <c r="F5" s="38"/>
      <c r="G5" s="168"/>
      <c r="H5" s="9"/>
      <c r="J5" s="38"/>
      <c r="K5" s="169"/>
      <c r="N5" s="163"/>
      <c r="O5" s="38"/>
      <c r="P5" s="38"/>
      <c r="Q5" s="38"/>
      <c r="R5" s="38"/>
      <c r="S5" s="38"/>
      <c r="T5" s="38"/>
      <c r="U5" s="38"/>
      <c r="V5" s="38"/>
      <c r="W5" s="38"/>
      <c r="X5" s="38"/>
      <c r="Y5" s="38"/>
      <c r="Z5" s="38"/>
      <c r="AA5" s="38"/>
      <c r="AB5" s="38"/>
      <c r="AC5" s="38"/>
      <c r="AD5" s="38"/>
      <c r="AE5" s="38"/>
      <c r="AF5" s="38"/>
      <c r="AG5" s="38"/>
      <c r="AH5" s="38"/>
      <c r="AI5" s="38"/>
      <c r="AJ5" s="38"/>
      <c r="AK5" s="38"/>
      <c r="AL5" s="38"/>
      <c r="AM5" s="38"/>
      <c r="AN5" s="38"/>
      <c r="AO5" s="38"/>
      <c r="AP5" s="38"/>
      <c r="AQ5" s="38"/>
      <c r="AR5" s="38"/>
      <c r="AS5" s="38"/>
      <c r="AT5" s="38"/>
      <c r="AU5" s="38"/>
      <c r="AV5" s="38"/>
      <c r="AW5" s="38"/>
      <c r="AX5" s="38"/>
      <c r="AY5" s="38"/>
      <c r="AZ5" s="38"/>
      <c r="BA5" s="38"/>
      <c r="BB5" s="38"/>
      <c r="BC5" s="38"/>
      <c r="BD5" s="38"/>
      <c r="BE5" s="38"/>
      <c r="BF5" s="38"/>
      <c r="BG5" s="38"/>
      <c r="BH5" s="38"/>
      <c r="BI5" s="38"/>
      <c r="BJ5" s="38"/>
      <c r="BK5" s="38"/>
      <c r="BL5" s="38"/>
      <c r="BM5" s="38"/>
      <c r="BN5" s="38"/>
      <c r="BO5" s="38"/>
      <c r="BP5" s="38"/>
      <c r="BQ5" s="38"/>
      <c r="BR5" s="38"/>
      <c r="BS5" s="38"/>
      <c r="BT5" s="38"/>
      <c r="BU5" s="38"/>
      <c r="BV5" s="38"/>
      <c r="BW5" s="38"/>
      <c r="BX5" s="38"/>
      <c r="BY5" s="38"/>
      <c r="BZ5" s="38"/>
      <c r="CA5" s="38"/>
      <c r="CB5" s="38"/>
      <c r="CC5" s="38"/>
      <c r="CD5" s="38"/>
      <c r="CE5" s="38"/>
      <c r="CF5" s="38"/>
      <c r="CG5" s="38"/>
      <c r="CH5" s="38"/>
      <c r="CI5" s="38"/>
      <c r="CJ5" s="38"/>
      <c r="CK5" s="38"/>
      <c r="CL5" s="38"/>
      <c r="CM5" s="38"/>
      <c r="CN5" s="38"/>
      <c r="CO5" s="38"/>
      <c r="CP5" s="38"/>
      <c r="CQ5" s="38"/>
      <c r="CR5" s="38"/>
      <c r="CS5" s="38"/>
      <c r="CT5" s="38"/>
      <c r="CU5" s="38"/>
      <c r="CV5" s="38"/>
      <c r="CW5" s="38"/>
      <c r="CX5" s="38"/>
      <c r="CY5" s="38"/>
      <c r="CZ5" s="38"/>
      <c r="DA5" s="38"/>
      <c r="DB5" s="38"/>
      <c r="DC5" s="38"/>
      <c r="DD5" s="38"/>
      <c r="DE5" s="38"/>
      <c r="DF5" s="38"/>
      <c r="DG5" s="38"/>
      <c r="DH5" s="38"/>
      <c r="DI5" s="38"/>
      <c r="DJ5" s="38"/>
      <c r="DK5" s="38"/>
      <c r="DL5" s="38"/>
      <c r="DM5" s="38"/>
      <c r="DN5" s="38"/>
      <c r="DO5" s="38"/>
      <c r="DP5" s="38"/>
      <c r="DQ5" s="38"/>
      <c r="DR5" s="38"/>
      <c r="DS5" s="38"/>
      <c r="DT5" s="38"/>
      <c r="DU5" s="38"/>
      <c r="DV5" s="38"/>
      <c r="DW5" s="38"/>
      <c r="DX5" s="38"/>
      <c r="DY5" s="38"/>
      <c r="DZ5" s="38"/>
      <c r="EA5" s="38"/>
      <c r="EB5" s="38"/>
      <c r="EC5" s="38"/>
      <c r="ED5" s="38"/>
      <c r="EE5" s="38"/>
      <c r="EF5" s="38"/>
      <c r="EG5" s="38"/>
      <c r="EH5" s="38"/>
      <c r="EI5" s="38"/>
      <c r="EJ5" s="38"/>
      <c r="EK5" s="38"/>
      <c r="EL5" s="38"/>
      <c r="EM5" s="38"/>
      <c r="EN5" s="38"/>
      <c r="EO5" s="38"/>
      <c r="EP5" s="38"/>
      <c r="EQ5" s="38"/>
      <c r="ER5" s="38"/>
      <c r="ES5" s="38"/>
      <c r="ET5" s="38"/>
      <c r="EU5" s="38"/>
      <c r="EV5" s="38"/>
      <c r="EW5" s="38"/>
      <c r="EX5" s="38"/>
      <c r="EY5" s="38"/>
      <c r="EZ5" s="38"/>
      <c r="FA5" s="38"/>
      <c r="FB5" s="38"/>
      <c r="FC5" s="38"/>
      <c r="FD5" s="38"/>
      <c r="FE5" s="38"/>
      <c r="FF5" s="38"/>
      <c r="FG5" s="38"/>
      <c r="FH5" s="38"/>
      <c r="FI5" s="38"/>
      <c r="FJ5" s="38"/>
      <c r="FK5" s="38"/>
      <c r="FL5" s="38"/>
      <c r="FM5" s="38"/>
      <c r="FN5" s="38"/>
      <c r="FO5" s="38"/>
      <c r="FP5" s="38"/>
      <c r="FQ5" s="38"/>
      <c r="FR5" s="38"/>
      <c r="FS5" s="38"/>
      <c r="FT5" s="38"/>
      <c r="FU5" s="38"/>
      <c r="FV5" s="38"/>
      <c r="FW5" s="38"/>
      <c r="FX5" s="38"/>
      <c r="FY5" s="38"/>
    </row>
    <row r="6" spans="1:181" x14ac:dyDescent="0.25">
      <c r="A6" s="157" t="s">
        <v>47</v>
      </c>
      <c r="B6" s="159">
        <v>17500</v>
      </c>
      <c r="C6" s="159">
        <v>23500</v>
      </c>
      <c r="E6" s="2"/>
      <c r="F6" s="38"/>
      <c r="G6" s="38"/>
      <c r="J6" s="38"/>
      <c r="K6" s="169"/>
      <c r="M6" s="164"/>
      <c r="N6" s="38"/>
      <c r="O6" s="38"/>
      <c r="P6" s="38"/>
      <c r="Q6" s="38"/>
      <c r="R6" s="38"/>
      <c r="S6" s="38"/>
      <c r="T6" s="38"/>
      <c r="U6" s="38"/>
      <c r="V6" s="38"/>
      <c r="W6" s="38"/>
      <c r="X6" s="38"/>
      <c r="Y6" s="38"/>
      <c r="Z6" s="38"/>
      <c r="AA6" s="38"/>
      <c r="AB6" s="38"/>
      <c r="AC6" s="38"/>
      <c r="AD6" s="38"/>
      <c r="AE6" s="38"/>
      <c r="AF6" s="38"/>
      <c r="AG6" s="38"/>
      <c r="AH6" s="38"/>
      <c r="AI6" s="38"/>
      <c r="AJ6" s="38"/>
      <c r="AK6" s="38"/>
      <c r="AL6" s="38"/>
      <c r="AM6" s="38"/>
      <c r="AN6" s="38"/>
      <c r="AO6" s="38"/>
      <c r="AP6" s="38"/>
      <c r="AQ6" s="38"/>
      <c r="AR6" s="38"/>
      <c r="AS6" s="38"/>
      <c r="AT6" s="38"/>
      <c r="AU6" s="38"/>
      <c r="AV6" s="38"/>
      <c r="AW6" s="38"/>
      <c r="AX6" s="38"/>
      <c r="AY6" s="38"/>
      <c r="AZ6" s="38"/>
      <c r="BA6" s="38"/>
      <c r="BB6" s="38"/>
      <c r="BC6" s="38"/>
      <c r="BD6" s="38"/>
      <c r="BE6" s="38"/>
      <c r="BF6" s="38"/>
      <c r="BG6" s="38"/>
      <c r="BH6" s="38"/>
      <c r="BI6" s="38"/>
      <c r="BJ6" s="38"/>
      <c r="BK6" s="38"/>
      <c r="BL6" s="38"/>
      <c r="BM6" s="38"/>
      <c r="BN6" s="38"/>
      <c r="BO6" s="38"/>
      <c r="BP6" s="38"/>
      <c r="BQ6" s="38"/>
      <c r="BR6" s="38"/>
      <c r="BS6" s="38"/>
      <c r="BT6" s="38"/>
      <c r="BU6" s="38"/>
      <c r="BV6" s="38"/>
      <c r="BW6" s="38"/>
      <c r="BX6" s="38"/>
      <c r="BY6" s="38"/>
      <c r="BZ6" s="38"/>
      <c r="CA6" s="38"/>
      <c r="CB6" s="38"/>
      <c r="CC6" s="38"/>
      <c r="CD6" s="38"/>
      <c r="CE6" s="38"/>
      <c r="CF6" s="38"/>
      <c r="CG6" s="38"/>
      <c r="CH6" s="38"/>
      <c r="CI6" s="38"/>
      <c r="CJ6" s="38"/>
      <c r="CK6" s="38"/>
      <c r="CL6" s="38"/>
      <c r="CM6" s="38"/>
      <c r="CN6" s="38"/>
      <c r="CO6" s="38"/>
      <c r="CP6" s="38"/>
      <c r="CQ6" s="38"/>
      <c r="CR6" s="38"/>
      <c r="CS6" s="38"/>
      <c r="CT6" s="38"/>
      <c r="CU6" s="38"/>
      <c r="CV6" s="38"/>
      <c r="CW6" s="38"/>
      <c r="CX6" s="38"/>
      <c r="CY6" s="38"/>
      <c r="CZ6" s="38"/>
      <c r="DA6" s="38"/>
      <c r="DB6" s="38"/>
      <c r="DC6" s="38"/>
      <c r="DD6" s="38"/>
      <c r="DE6" s="38"/>
      <c r="DF6" s="38"/>
      <c r="DG6" s="38"/>
      <c r="DH6" s="38"/>
      <c r="DI6" s="38"/>
      <c r="DJ6" s="38"/>
      <c r="DK6" s="38"/>
      <c r="DL6" s="38"/>
      <c r="DM6" s="38"/>
      <c r="DN6" s="38"/>
      <c r="DO6" s="38"/>
      <c r="DP6" s="38"/>
      <c r="DQ6" s="38"/>
      <c r="DR6" s="38"/>
      <c r="DS6" s="38"/>
      <c r="DT6" s="38"/>
      <c r="DU6" s="38"/>
      <c r="DV6" s="38"/>
      <c r="DW6" s="38"/>
      <c r="DX6" s="38"/>
      <c r="DY6" s="38"/>
      <c r="DZ6" s="38"/>
      <c r="EA6" s="38"/>
      <c r="EB6" s="38"/>
      <c r="EC6" s="38"/>
      <c r="ED6" s="38"/>
      <c r="EE6" s="38"/>
      <c r="EF6" s="38"/>
      <c r="EG6" s="38"/>
      <c r="EH6" s="38"/>
      <c r="EI6" s="38"/>
      <c r="EJ6" s="38"/>
      <c r="EK6" s="38"/>
      <c r="EL6" s="38"/>
      <c r="EM6" s="38"/>
      <c r="EN6" s="38"/>
      <c r="EO6" s="38"/>
      <c r="EP6" s="38"/>
      <c r="EQ6" s="38"/>
      <c r="ER6" s="38"/>
      <c r="ES6" s="38"/>
      <c r="ET6" s="38"/>
      <c r="EU6" s="38"/>
      <c r="EV6" s="38"/>
      <c r="EW6" s="38"/>
      <c r="EX6" s="38"/>
      <c r="EY6" s="38"/>
      <c r="EZ6" s="38"/>
      <c r="FA6" s="38"/>
      <c r="FB6" s="38"/>
      <c r="FC6" s="38"/>
      <c r="FD6" s="38"/>
      <c r="FE6" s="38"/>
      <c r="FF6" s="38"/>
      <c r="FG6" s="38"/>
      <c r="FH6" s="38"/>
      <c r="FI6" s="38"/>
      <c r="FJ6" s="38"/>
      <c r="FK6" s="38"/>
      <c r="FL6" s="38"/>
      <c r="FM6" s="38"/>
      <c r="FN6" s="38"/>
      <c r="FO6" s="38"/>
      <c r="FP6" s="38"/>
      <c r="FQ6" s="38"/>
      <c r="FR6" s="38"/>
      <c r="FS6" s="38"/>
      <c r="FT6" s="38"/>
      <c r="FU6" s="38"/>
      <c r="FV6" s="38"/>
      <c r="FW6" s="38"/>
      <c r="FX6" s="38"/>
      <c r="FY6" s="38"/>
    </row>
    <row r="7" spans="1:181" x14ac:dyDescent="0.25">
      <c r="A7" s="160" t="s">
        <v>45</v>
      </c>
      <c r="B7" s="159">
        <v>3710</v>
      </c>
      <c r="C7" s="159">
        <v>1300</v>
      </c>
      <c r="E7" s="2"/>
      <c r="F7" s="38"/>
      <c r="G7" s="38"/>
      <c r="J7" s="38"/>
      <c r="K7" s="169"/>
      <c r="L7" s="3"/>
      <c r="M7" s="164"/>
      <c r="N7" s="38"/>
      <c r="AS7" s="38"/>
      <c r="AT7" s="38"/>
      <c r="AU7" s="38"/>
      <c r="AV7" s="38"/>
      <c r="AW7" s="38"/>
      <c r="AX7" s="38"/>
      <c r="AY7" s="38"/>
      <c r="AZ7" s="38"/>
      <c r="BA7" s="38"/>
      <c r="BB7" s="38"/>
      <c r="BC7" s="38"/>
      <c r="BD7" s="38"/>
      <c r="BE7" s="38"/>
      <c r="BF7" s="38"/>
      <c r="BG7" s="38"/>
      <c r="BH7" s="38"/>
      <c r="BI7" s="38"/>
      <c r="BJ7" s="38"/>
      <c r="BK7" s="38"/>
      <c r="BL7" s="38"/>
      <c r="BM7" s="38"/>
      <c r="BN7" s="38"/>
      <c r="BO7" s="38"/>
      <c r="BP7" s="38"/>
      <c r="BQ7" s="38"/>
      <c r="BR7" s="38"/>
      <c r="BS7" s="38"/>
      <c r="BT7" s="38"/>
      <c r="BU7" s="38"/>
      <c r="BV7" s="38"/>
      <c r="BW7" s="38"/>
      <c r="BX7" s="38"/>
      <c r="BY7" s="38"/>
      <c r="BZ7" s="38"/>
      <c r="CA7" s="38"/>
      <c r="CB7" s="38"/>
      <c r="CC7" s="38"/>
      <c r="CD7" s="38"/>
      <c r="CE7" s="38"/>
      <c r="CF7" s="38"/>
      <c r="CG7" s="38"/>
      <c r="CH7" s="38"/>
      <c r="CI7" s="38"/>
      <c r="CJ7" s="38"/>
      <c r="CK7" s="38"/>
      <c r="CL7" s="38"/>
      <c r="CM7" s="38"/>
      <c r="CN7" s="38"/>
      <c r="CO7" s="38"/>
      <c r="CP7" s="38"/>
      <c r="CQ7" s="38"/>
      <c r="CR7" s="38"/>
      <c r="CS7" s="38"/>
      <c r="CT7" s="38"/>
      <c r="CU7" s="38"/>
      <c r="CV7" s="38"/>
      <c r="CW7" s="38"/>
      <c r="CX7" s="38"/>
      <c r="CY7" s="38"/>
      <c r="CZ7" s="38"/>
      <c r="DA7" s="38"/>
      <c r="DB7" s="38"/>
      <c r="DC7" s="38"/>
      <c r="DD7" s="38"/>
      <c r="DE7" s="38"/>
      <c r="DF7" s="38"/>
      <c r="DG7" s="38"/>
      <c r="DH7" s="38"/>
      <c r="DI7" s="38"/>
      <c r="DJ7" s="38"/>
      <c r="DK7" s="38"/>
      <c r="DL7" s="38"/>
      <c r="DM7" s="38"/>
      <c r="DN7" s="38"/>
      <c r="DO7" s="38"/>
      <c r="DP7" s="38"/>
      <c r="DQ7" s="38"/>
      <c r="DR7" s="38"/>
      <c r="DS7" s="38"/>
      <c r="DT7" s="38"/>
      <c r="DU7" s="38"/>
      <c r="DV7" s="38"/>
      <c r="DW7" s="38"/>
      <c r="DX7" s="38"/>
      <c r="DY7" s="38"/>
      <c r="DZ7" s="38"/>
      <c r="EA7" s="38"/>
      <c r="EB7" s="38"/>
      <c r="EC7" s="38"/>
      <c r="ED7" s="38"/>
      <c r="EE7" s="38"/>
      <c r="EF7" s="38"/>
      <c r="EG7" s="38"/>
      <c r="EH7" s="38"/>
      <c r="EI7" s="38"/>
      <c r="EJ7" s="38"/>
      <c r="EK7" s="38"/>
      <c r="EL7" s="38"/>
      <c r="EM7" s="38"/>
      <c r="EN7" s="38"/>
      <c r="EO7" s="38"/>
      <c r="EP7" s="38"/>
      <c r="EQ7" s="38"/>
      <c r="ER7" s="38"/>
      <c r="ES7" s="38"/>
      <c r="ET7" s="38"/>
      <c r="EU7" s="38"/>
      <c r="EV7" s="38"/>
      <c r="EW7" s="38"/>
      <c r="EX7" s="38"/>
      <c r="EY7" s="38"/>
      <c r="EZ7" s="38"/>
      <c r="FA7" s="38"/>
      <c r="FB7" s="38"/>
      <c r="FC7" s="38"/>
      <c r="FD7" s="38"/>
      <c r="FE7" s="38"/>
      <c r="FF7" s="38"/>
      <c r="FG7" s="38"/>
      <c r="FH7" s="38"/>
      <c r="FI7" s="38"/>
      <c r="FJ7" s="38"/>
      <c r="FK7" s="38"/>
      <c r="FL7" s="38"/>
      <c r="FM7" s="38"/>
      <c r="FN7" s="38"/>
      <c r="FO7" s="38"/>
      <c r="FP7" s="38"/>
      <c r="FQ7" s="38"/>
      <c r="FR7" s="38"/>
      <c r="FS7" s="38"/>
      <c r="FT7" s="38"/>
      <c r="FU7" s="38"/>
      <c r="FV7" s="38"/>
      <c r="FW7" s="38"/>
      <c r="FX7" s="38"/>
      <c r="FY7" s="38"/>
    </row>
    <row r="8" spans="1:181" x14ac:dyDescent="0.25">
      <c r="A8" s="160" t="s">
        <v>48</v>
      </c>
      <c r="B8" s="159">
        <v>10800</v>
      </c>
      <c r="C8" s="159">
        <v>12400</v>
      </c>
      <c r="E8" s="170"/>
      <c r="F8" s="165"/>
      <c r="G8" s="165"/>
      <c r="J8" s="38"/>
      <c r="K8" s="169"/>
    </row>
    <row r="9" spans="1:181" x14ac:dyDescent="0.25">
      <c r="A9" s="160" t="s">
        <v>52</v>
      </c>
      <c r="B9" s="159">
        <v>2430</v>
      </c>
      <c r="C9" s="159">
        <v>677</v>
      </c>
      <c r="E9" s="2"/>
      <c r="F9" s="171"/>
      <c r="G9" s="172"/>
      <c r="J9" s="38"/>
      <c r="K9" s="169"/>
    </row>
    <row r="10" spans="1:181" x14ac:dyDescent="0.25">
      <c r="A10" s="160" t="s">
        <v>58</v>
      </c>
      <c r="B10" s="159">
        <v>6090</v>
      </c>
      <c r="C10" s="159">
        <v>3170</v>
      </c>
      <c r="E10" s="2"/>
      <c r="F10" s="171"/>
      <c r="G10" s="171"/>
      <c r="J10" s="38"/>
      <c r="K10" s="173"/>
    </row>
    <row r="11" spans="1:181" x14ac:dyDescent="0.25">
      <c r="A11" s="160" t="s">
        <v>59</v>
      </c>
      <c r="B11" s="159">
        <v>6940</v>
      </c>
      <c r="C11" s="159">
        <v>4800</v>
      </c>
      <c r="E11" s="2"/>
      <c r="F11" s="171"/>
      <c r="G11" s="171"/>
      <c r="J11" s="38"/>
      <c r="K11" s="169"/>
    </row>
    <row r="12" spans="1:181" x14ac:dyDescent="0.25">
      <c r="A12" s="160" t="s">
        <v>60</v>
      </c>
      <c r="B12" s="159">
        <v>506</v>
      </c>
      <c r="C12" s="159">
        <v>138</v>
      </c>
      <c r="E12" s="2"/>
      <c r="F12" s="171"/>
      <c r="G12" s="171"/>
    </row>
    <row r="13" spans="1:181" x14ac:dyDescent="0.25">
      <c r="A13" s="160" t="s">
        <v>61</v>
      </c>
      <c r="B13" s="159">
        <v>5360</v>
      </c>
      <c r="C13" s="159">
        <v>3350</v>
      </c>
    </row>
    <row r="14" spans="1:181" x14ac:dyDescent="0.25">
      <c r="A14" s="160" t="s">
        <v>62</v>
      </c>
      <c r="B14" s="159">
        <v>2510</v>
      </c>
      <c r="C14" s="159">
        <v>716</v>
      </c>
    </row>
    <row r="15" spans="1:181" x14ac:dyDescent="0.25">
      <c r="A15" s="160" t="s">
        <v>63</v>
      </c>
      <c r="B15" s="159">
        <v>4310</v>
      </c>
      <c r="C15" s="159">
        <v>1650</v>
      </c>
    </row>
  </sheetData>
  <mergeCells count="1">
    <mergeCell ref="A1:C1"/>
  </mergeCells>
  <pageMargins left="0.7" right="0.7" top="0.75" bottom="0.75" header="0.51180555555555496" footer="0.51180555555555496"/>
  <pageSetup paperSize="9" orientation="portrait" horizontalDpi="3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DC3E6"/>
  </sheetPr>
  <dimension ref="A1:AJ147"/>
  <sheetViews>
    <sheetView showFormulas="1" zoomScale="85" zoomScaleNormal="85" workbookViewId="0">
      <selection activeCell="D73" sqref="D73"/>
    </sheetView>
  </sheetViews>
  <sheetFormatPr defaultColWidth="11.42578125" defaultRowHeight="15" x14ac:dyDescent="0.25"/>
  <cols>
    <col min="1" max="1" width="39.5703125" customWidth="1"/>
    <col min="2" max="2" width="14.85546875" customWidth="1"/>
    <col min="3" max="4" width="13" customWidth="1"/>
    <col min="5" max="5" width="27.85546875" customWidth="1"/>
    <col min="6" max="6" width="22.85546875" customWidth="1"/>
    <col min="7" max="7" width="16" customWidth="1"/>
    <col min="8" max="8" width="17.85546875" customWidth="1"/>
    <col min="9" max="9" width="25.5703125" customWidth="1"/>
    <col min="10" max="10" width="12.140625" customWidth="1"/>
    <col min="11" max="11" width="12.28515625" customWidth="1"/>
    <col min="13" max="13" width="19" customWidth="1"/>
    <col min="14" max="14" width="24.5703125" customWidth="1"/>
    <col min="15" max="15" width="16.85546875" customWidth="1"/>
    <col min="16" max="16" width="16.28515625" customWidth="1"/>
    <col min="19" max="19" width="16.140625" customWidth="1"/>
    <col min="20" max="20" width="18" customWidth="1"/>
  </cols>
  <sheetData>
    <row r="1" spans="1:15" ht="15.75" thickBot="1" x14ac:dyDescent="0.3">
      <c r="A1" s="180" t="s">
        <v>1</v>
      </c>
      <c r="B1" s="180"/>
      <c r="C1" s="180"/>
      <c r="E1" s="180" t="s">
        <v>2</v>
      </c>
      <c r="F1" s="180"/>
      <c r="G1" s="180"/>
      <c r="I1" s="128"/>
      <c r="J1" s="128"/>
      <c r="K1" s="128"/>
      <c r="L1" s="1"/>
      <c r="M1" s="4"/>
      <c r="N1" s="4"/>
      <c r="O1" s="4"/>
    </row>
    <row r="2" spans="1:15" x14ac:dyDescent="0.25">
      <c r="A2" s="10" t="s">
        <v>119</v>
      </c>
      <c r="B2" s="6" t="s">
        <v>3</v>
      </c>
      <c r="C2" s="11">
        <v>27.8</v>
      </c>
      <c r="E2" s="10" t="s">
        <v>123</v>
      </c>
      <c r="F2" s="6" t="s">
        <v>103</v>
      </c>
      <c r="G2" s="12">
        <v>1076.17</v>
      </c>
      <c r="I2" s="127"/>
      <c r="J2" s="127"/>
      <c r="K2" s="127"/>
      <c r="M2" s="4"/>
      <c r="N2" s="4"/>
      <c r="O2" s="4"/>
    </row>
    <row r="3" spans="1:15" x14ac:dyDescent="0.25">
      <c r="A3" s="10" t="s">
        <v>120</v>
      </c>
      <c r="B3" s="6" t="s">
        <v>0</v>
      </c>
      <c r="C3" s="15">
        <v>0.42799999999999999</v>
      </c>
      <c r="E3" s="10" t="s">
        <v>122</v>
      </c>
      <c r="F3" s="6" t="s">
        <v>103</v>
      </c>
      <c r="G3" s="16">
        <v>988.15800000000002</v>
      </c>
      <c r="I3" s="127"/>
      <c r="J3" s="127"/>
      <c r="K3" s="127"/>
    </row>
    <row r="4" spans="1:15" x14ac:dyDescent="0.25">
      <c r="A4" s="10" t="s">
        <v>80</v>
      </c>
      <c r="B4" s="6" t="s">
        <v>3</v>
      </c>
      <c r="C4" s="11">
        <v>10.6</v>
      </c>
      <c r="E4" s="10" t="s">
        <v>124</v>
      </c>
      <c r="F4" s="20" t="s">
        <v>104</v>
      </c>
      <c r="G4" s="21">
        <v>10.465199999999999</v>
      </c>
      <c r="I4" s="127"/>
      <c r="J4" s="127"/>
      <c r="K4" s="127"/>
      <c r="L4" s="2"/>
    </row>
    <row r="5" spans="1:15" x14ac:dyDescent="0.25">
      <c r="A5" s="10" t="s">
        <v>128</v>
      </c>
      <c r="B5" s="6" t="s">
        <v>105</v>
      </c>
      <c r="C5" s="22">
        <v>85.177099999999996</v>
      </c>
      <c r="E5" s="207" t="s">
        <v>125</v>
      </c>
      <c r="F5" s="208"/>
      <c r="G5" s="23"/>
      <c r="I5" s="127"/>
      <c r="J5" s="127"/>
      <c r="K5" s="127"/>
    </row>
    <row r="6" spans="1:15" x14ac:dyDescent="0.25">
      <c r="A6" s="10" t="s">
        <v>6</v>
      </c>
      <c r="B6" s="6" t="s">
        <v>101</v>
      </c>
      <c r="C6" s="17">
        <v>-0.01</v>
      </c>
      <c r="E6" s="10" t="s">
        <v>7</v>
      </c>
      <c r="F6" s="20" t="s">
        <v>104</v>
      </c>
      <c r="G6" s="23">
        <v>10.402699999999999</v>
      </c>
      <c r="H6" s="9"/>
      <c r="I6" s="127"/>
      <c r="J6" s="127"/>
      <c r="K6" s="127"/>
      <c r="M6" s="4"/>
      <c r="N6" s="4"/>
      <c r="O6" s="4"/>
    </row>
    <row r="7" spans="1:15" x14ac:dyDescent="0.25">
      <c r="A7" s="24" t="s">
        <v>8</v>
      </c>
      <c r="B7" s="24" t="s">
        <v>0</v>
      </c>
      <c r="C7" s="24">
        <v>1</v>
      </c>
      <c r="E7" s="10" t="s">
        <v>9</v>
      </c>
      <c r="F7" s="20" t="s">
        <v>104</v>
      </c>
      <c r="G7" s="25">
        <v>10.345000000000001</v>
      </c>
      <c r="H7" s="9"/>
      <c r="I7" s="127"/>
      <c r="J7" s="127"/>
      <c r="K7" s="127"/>
    </row>
    <row r="8" spans="1:15" x14ac:dyDescent="0.25">
      <c r="A8" s="10" t="s">
        <v>81</v>
      </c>
      <c r="B8" s="6" t="s">
        <v>0</v>
      </c>
      <c r="C8" s="14">
        <v>1</v>
      </c>
      <c r="E8" s="10" t="s">
        <v>10</v>
      </c>
      <c r="F8" s="20" t="s">
        <v>104</v>
      </c>
      <c r="G8" s="23">
        <v>10.2768</v>
      </c>
      <c r="I8" s="127"/>
      <c r="J8" s="127"/>
      <c r="K8" s="127"/>
    </row>
    <row r="9" spans="1:15" x14ac:dyDescent="0.25">
      <c r="A9" s="10" t="s">
        <v>82</v>
      </c>
      <c r="B9" s="6" t="s">
        <v>0</v>
      </c>
      <c r="C9" s="17">
        <v>0.42</v>
      </c>
      <c r="E9" s="10" t="s">
        <v>11</v>
      </c>
      <c r="F9" s="20" t="s">
        <v>104</v>
      </c>
      <c r="G9" s="23">
        <v>10.265000000000001</v>
      </c>
      <c r="I9" s="127"/>
      <c r="J9" s="127"/>
      <c r="K9" s="127"/>
      <c r="L9" s="3"/>
    </row>
    <row r="10" spans="1:15" x14ac:dyDescent="0.25">
      <c r="A10" s="10" t="s">
        <v>12</v>
      </c>
      <c r="B10" s="6" t="s">
        <v>101</v>
      </c>
      <c r="C10" s="26">
        <v>3.0000000000000001E-3</v>
      </c>
      <c r="E10" s="207" t="s">
        <v>126</v>
      </c>
      <c r="F10" s="208"/>
      <c r="G10" s="27"/>
      <c r="I10" s="127"/>
      <c r="J10" s="127"/>
      <c r="K10" s="127"/>
    </row>
    <row r="11" spans="1:15" x14ac:dyDescent="0.25">
      <c r="A11" s="10" t="s">
        <v>83</v>
      </c>
      <c r="B11" s="6" t="s">
        <v>0</v>
      </c>
      <c r="C11" s="28">
        <v>3.92</v>
      </c>
      <c r="E11" s="10" t="s">
        <v>7</v>
      </c>
      <c r="F11" s="13" t="s">
        <v>92</v>
      </c>
      <c r="G11" s="28">
        <v>0.35060000000000002</v>
      </c>
      <c r="I11" s="127"/>
      <c r="J11" s="127"/>
      <c r="K11" s="127"/>
    </row>
    <row r="12" spans="1:15" x14ac:dyDescent="0.25">
      <c r="A12" s="10" t="s">
        <v>13</v>
      </c>
      <c r="B12" s="6" t="s">
        <v>0</v>
      </c>
      <c r="C12" s="30">
        <v>9.6999999999999993</v>
      </c>
      <c r="E12" s="10" t="s">
        <v>9</v>
      </c>
      <c r="F12" s="13" t="s">
        <v>92</v>
      </c>
      <c r="G12" s="31">
        <v>0.18140000000000001</v>
      </c>
      <c r="I12" s="127"/>
      <c r="J12" s="127"/>
      <c r="K12" s="127"/>
    </row>
    <row r="13" spans="1:15" x14ac:dyDescent="0.25">
      <c r="A13" s="10" t="s">
        <v>133</v>
      </c>
      <c r="B13" s="6" t="s">
        <v>104</v>
      </c>
      <c r="C13" s="33">
        <v>10.237299999999999</v>
      </c>
      <c r="E13" s="10" t="s">
        <v>10</v>
      </c>
      <c r="F13" s="13" t="s">
        <v>92</v>
      </c>
      <c r="G13" s="31">
        <v>0.1492</v>
      </c>
      <c r="I13" s="127"/>
      <c r="J13" s="127"/>
      <c r="K13" s="127"/>
    </row>
    <row r="14" spans="1:15" ht="15.75" thickBot="1" x14ac:dyDescent="0.3">
      <c r="A14" s="10" t="s">
        <v>137</v>
      </c>
      <c r="B14" s="6" t="s">
        <v>90</v>
      </c>
      <c r="C14" s="14">
        <v>1</v>
      </c>
      <c r="E14" s="10" t="s">
        <v>11</v>
      </c>
      <c r="F14" s="13" t="s">
        <v>92</v>
      </c>
      <c r="G14" s="35">
        <v>3.8000000000000002E-4</v>
      </c>
    </row>
    <row r="15" spans="1:15" x14ac:dyDescent="0.25">
      <c r="A15" s="10" t="s">
        <v>135</v>
      </c>
      <c r="B15" s="6" t="s">
        <v>99</v>
      </c>
      <c r="C15" s="14">
        <v>100</v>
      </c>
    </row>
    <row r="16" spans="1:15" ht="15.75" thickBot="1" x14ac:dyDescent="0.3">
      <c r="A16" s="207" t="s">
        <v>136</v>
      </c>
      <c r="B16" s="209"/>
      <c r="C16" s="36"/>
    </row>
    <row r="17" spans="1:9" ht="15.75" thickBot="1" x14ac:dyDescent="0.3">
      <c r="A17" s="10" t="s">
        <v>7</v>
      </c>
      <c r="B17" s="13" t="s">
        <v>99</v>
      </c>
      <c r="C17" s="14">
        <v>300</v>
      </c>
      <c r="E17" s="179" t="s">
        <v>17</v>
      </c>
      <c r="F17" s="180"/>
      <c r="G17" s="180"/>
      <c r="H17" s="1"/>
      <c r="I17" s="1"/>
    </row>
    <row r="18" spans="1:9" x14ac:dyDescent="0.25">
      <c r="A18" s="10" t="s">
        <v>9</v>
      </c>
      <c r="B18" s="13" t="s">
        <v>99</v>
      </c>
      <c r="C18" s="14">
        <v>300</v>
      </c>
      <c r="E18" s="154" t="s">
        <v>112</v>
      </c>
      <c r="F18" s="29" t="s">
        <v>89</v>
      </c>
      <c r="G18" s="31">
        <v>5.35</v>
      </c>
    </row>
    <row r="19" spans="1:9" x14ac:dyDescent="0.25">
      <c r="A19" s="10" t="s">
        <v>10</v>
      </c>
      <c r="B19" s="13" t="s">
        <v>99</v>
      </c>
      <c r="C19" s="14">
        <v>1300</v>
      </c>
      <c r="E19" s="154" t="s">
        <v>116</v>
      </c>
      <c r="F19" s="13" t="s">
        <v>0</v>
      </c>
      <c r="G19" s="14">
        <v>1</v>
      </c>
    </row>
    <row r="20" spans="1:9" x14ac:dyDescent="0.25">
      <c r="A20" s="10" t="s">
        <v>11</v>
      </c>
      <c r="B20" s="13" t="s">
        <v>99</v>
      </c>
      <c r="C20" s="14">
        <v>1800</v>
      </c>
      <c r="E20" s="154" t="s">
        <v>117</v>
      </c>
      <c r="F20" s="13" t="s">
        <v>98</v>
      </c>
      <c r="G20" s="17">
        <v>1.23</v>
      </c>
    </row>
    <row r="21" spans="1:9" x14ac:dyDescent="0.25">
      <c r="A21" s="10" t="s">
        <v>113</v>
      </c>
      <c r="B21" s="13" t="s">
        <v>0</v>
      </c>
      <c r="C21" s="14">
        <v>1</v>
      </c>
      <c r="E21" s="154" t="s">
        <v>118</v>
      </c>
      <c r="F21" s="20" t="s">
        <v>92</v>
      </c>
      <c r="G21" s="42">
        <v>2.9</v>
      </c>
    </row>
    <row r="22" spans="1:9" x14ac:dyDescent="0.25">
      <c r="A22" s="10" t="s">
        <v>114</v>
      </c>
      <c r="B22" s="13" t="s">
        <v>102</v>
      </c>
      <c r="C22" s="14">
        <v>4400</v>
      </c>
      <c r="E22" s="154" t="s">
        <v>121</v>
      </c>
      <c r="F22" s="20" t="s">
        <v>92</v>
      </c>
      <c r="G22" s="43">
        <f>0.36+0.225</f>
        <v>0.58499999999999996</v>
      </c>
      <c r="H22" s="37"/>
    </row>
    <row r="23" spans="1:9" ht="15.75" thickBot="1" x14ac:dyDescent="0.3">
      <c r="A23" s="10" t="s">
        <v>14</v>
      </c>
      <c r="B23" s="13" t="s">
        <v>92</v>
      </c>
      <c r="C23" s="14">
        <v>5</v>
      </c>
      <c r="E23" s="151" t="s">
        <v>18</v>
      </c>
      <c r="F23" s="34" t="s">
        <v>99</v>
      </c>
      <c r="G23" s="148">
        <v>8.4</v>
      </c>
    </row>
    <row r="24" spans="1:9" ht="15.75" thickBot="1" x14ac:dyDescent="0.3">
      <c r="A24" s="24" t="s">
        <v>15</v>
      </c>
      <c r="B24" s="24" t="s">
        <v>0</v>
      </c>
      <c r="C24" s="24">
        <v>0</v>
      </c>
      <c r="E24" s="38"/>
    </row>
    <row r="25" spans="1:9" x14ac:dyDescent="0.25">
      <c r="A25" s="10" t="s">
        <v>85</v>
      </c>
      <c r="B25" s="13" t="s">
        <v>100</v>
      </c>
      <c r="C25" s="39">
        <v>8.0000000000000007E-5</v>
      </c>
      <c r="E25" s="149" t="s">
        <v>16</v>
      </c>
      <c r="F25" s="132" t="s">
        <v>4</v>
      </c>
      <c r="G25" s="150">
        <v>590</v>
      </c>
    </row>
    <row r="26" spans="1:9" ht="15.75" thickBot="1" x14ac:dyDescent="0.3">
      <c r="A26" s="40" t="s">
        <v>84</v>
      </c>
      <c r="B26" s="34" t="s">
        <v>100</v>
      </c>
      <c r="C26" s="41">
        <v>8.0000000000000007E-5</v>
      </c>
      <c r="E26" s="151" t="s">
        <v>127</v>
      </c>
      <c r="F26" s="152" t="s">
        <v>5</v>
      </c>
      <c r="G26" s="153">
        <v>360.3</v>
      </c>
    </row>
    <row r="28" spans="1:9" ht="15.75" thickBot="1" x14ac:dyDescent="0.3"/>
    <row r="29" spans="1:9" ht="15.75" thickBot="1" x14ac:dyDescent="0.3">
      <c r="A29" s="185" t="s">
        <v>19</v>
      </c>
      <c r="B29" s="186"/>
      <c r="C29" s="186"/>
      <c r="D29" s="187"/>
    </row>
    <row r="30" spans="1:9" x14ac:dyDescent="0.25">
      <c r="A30" s="44" t="s">
        <v>20</v>
      </c>
      <c r="B30" s="132" t="s">
        <v>21</v>
      </c>
      <c r="C30" s="45">
        <v>1726</v>
      </c>
      <c r="D30" s="199" t="s">
        <v>22</v>
      </c>
    </row>
    <row r="31" spans="1:9" ht="15" customHeight="1" x14ac:dyDescent="0.25">
      <c r="A31" s="48" t="s">
        <v>24</v>
      </c>
      <c r="B31" s="6" t="s">
        <v>94</v>
      </c>
      <c r="C31" s="49">
        <v>2213</v>
      </c>
      <c r="D31" s="200"/>
    </row>
    <row r="32" spans="1:9" x14ac:dyDescent="0.25">
      <c r="A32" s="48" t="s">
        <v>27</v>
      </c>
      <c r="B32" s="6" t="s">
        <v>93</v>
      </c>
      <c r="C32" s="49">
        <v>50</v>
      </c>
      <c r="D32" s="200"/>
    </row>
    <row r="33" spans="1:4" x14ac:dyDescent="0.25">
      <c r="A33" s="133" t="s">
        <v>29</v>
      </c>
      <c r="B33" s="131" t="s">
        <v>93</v>
      </c>
      <c r="C33" s="131">
        <v>0</v>
      </c>
      <c r="D33" s="200"/>
    </row>
    <row r="34" spans="1:4" x14ac:dyDescent="0.25">
      <c r="A34" s="48" t="s">
        <v>31</v>
      </c>
      <c r="B34" s="6" t="s">
        <v>92</v>
      </c>
      <c r="C34" s="49">
        <v>1</v>
      </c>
      <c r="D34" s="200"/>
    </row>
    <row r="35" spans="1:4" x14ac:dyDescent="0.25">
      <c r="A35" s="48" t="s">
        <v>139</v>
      </c>
      <c r="B35" s="6" t="s">
        <v>90</v>
      </c>
      <c r="C35" s="67">
        <v>8.5</v>
      </c>
      <c r="D35" s="200"/>
    </row>
    <row r="36" spans="1:4" x14ac:dyDescent="0.25">
      <c r="A36" s="48" t="s">
        <v>33</v>
      </c>
      <c r="B36" s="6" t="s">
        <v>34</v>
      </c>
      <c r="C36" s="67">
        <v>0.88</v>
      </c>
      <c r="D36" s="200"/>
    </row>
    <row r="37" spans="1:4" x14ac:dyDescent="0.25">
      <c r="A37" s="48" t="s">
        <v>35</v>
      </c>
      <c r="B37" s="6" t="s">
        <v>34</v>
      </c>
      <c r="C37" s="67">
        <v>0.08</v>
      </c>
      <c r="D37" s="200"/>
    </row>
    <row r="38" spans="1:4" ht="15.75" thickBot="1" x14ac:dyDescent="0.3">
      <c r="A38" s="95" t="s">
        <v>36</v>
      </c>
      <c r="B38" s="134" t="s">
        <v>93</v>
      </c>
      <c r="C38" s="103">
        <v>1</v>
      </c>
      <c r="D38" s="201"/>
    </row>
    <row r="39" spans="1:4" x14ac:dyDescent="0.25">
      <c r="A39" s="44" t="s">
        <v>130</v>
      </c>
      <c r="B39" s="132" t="s">
        <v>95</v>
      </c>
      <c r="C39" s="135">
        <v>11</v>
      </c>
      <c r="D39" s="188" t="s">
        <v>38</v>
      </c>
    </row>
    <row r="40" spans="1:4" x14ac:dyDescent="0.25">
      <c r="A40" s="48" t="s">
        <v>131</v>
      </c>
      <c r="B40" s="6" t="s">
        <v>21</v>
      </c>
      <c r="C40" s="85">
        <v>312.3</v>
      </c>
      <c r="D40" s="189"/>
    </row>
    <row r="41" spans="1:4" ht="15.75" thickBot="1" x14ac:dyDescent="0.3">
      <c r="A41" s="95" t="s">
        <v>40</v>
      </c>
      <c r="B41" s="134" t="s">
        <v>96</v>
      </c>
      <c r="C41" s="103">
        <v>117</v>
      </c>
      <c r="D41" s="190"/>
    </row>
    <row r="42" spans="1:4" x14ac:dyDescent="0.25">
      <c r="A42" s="44" t="s">
        <v>129</v>
      </c>
      <c r="B42" s="132" t="s">
        <v>41</v>
      </c>
      <c r="C42" s="135">
        <v>76</v>
      </c>
      <c r="D42" s="191" t="s">
        <v>42</v>
      </c>
    </row>
    <row r="43" spans="1:4" x14ac:dyDescent="0.25">
      <c r="A43" s="48" t="s">
        <v>132</v>
      </c>
      <c r="B43" s="6" t="s">
        <v>96</v>
      </c>
      <c r="C43" s="49">
        <v>50000</v>
      </c>
      <c r="D43" s="192"/>
    </row>
    <row r="44" spans="1:4" x14ac:dyDescent="0.25">
      <c r="A44" s="48" t="s">
        <v>44</v>
      </c>
      <c r="B44" s="6" t="s">
        <v>41</v>
      </c>
      <c r="C44" s="49">
        <v>40</v>
      </c>
      <c r="D44" s="192"/>
    </row>
    <row r="45" spans="1:4" ht="15.75" thickBot="1" x14ac:dyDescent="0.3">
      <c r="A45" s="95" t="s">
        <v>46</v>
      </c>
      <c r="B45" s="134" t="s">
        <v>91</v>
      </c>
      <c r="C45" s="96">
        <v>0.09</v>
      </c>
      <c r="D45" s="193"/>
    </row>
    <row r="46" spans="1:4" x14ac:dyDescent="0.25">
      <c r="A46" s="44" t="s">
        <v>134</v>
      </c>
      <c r="B46" s="132" t="s">
        <v>41</v>
      </c>
      <c r="C46" s="136">
        <v>3.47</v>
      </c>
      <c r="D46" s="194" t="s">
        <v>47</v>
      </c>
    </row>
    <row r="47" spans="1:4" x14ac:dyDescent="0.25">
      <c r="A47" s="48" t="s">
        <v>49</v>
      </c>
      <c r="B47" s="6" t="s">
        <v>96</v>
      </c>
      <c r="C47" s="49">
        <v>3200</v>
      </c>
      <c r="D47" s="195"/>
    </row>
    <row r="48" spans="1:4" x14ac:dyDescent="0.25">
      <c r="A48" s="48" t="s">
        <v>50</v>
      </c>
      <c r="B48" s="6" t="s">
        <v>41</v>
      </c>
      <c r="C48" s="49">
        <v>0</v>
      </c>
      <c r="D48" s="195"/>
    </row>
    <row r="49" spans="1:4" ht="15.75" thickBot="1" x14ac:dyDescent="0.3">
      <c r="A49" s="137" t="s">
        <v>51</v>
      </c>
      <c r="B49" s="138" t="s">
        <v>91</v>
      </c>
      <c r="C49" s="139">
        <v>0.56999999999999995</v>
      </c>
      <c r="D49" s="195"/>
    </row>
    <row r="50" spans="1:4" x14ac:dyDescent="0.25">
      <c r="A50" s="140" t="s">
        <v>53</v>
      </c>
      <c r="B50" s="141" t="s">
        <v>54</v>
      </c>
      <c r="C50" s="97" t="s">
        <v>55</v>
      </c>
      <c r="D50" s="98" t="s">
        <v>56</v>
      </c>
    </row>
    <row r="51" spans="1:4" x14ac:dyDescent="0.25">
      <c r="A51" s="130" t="s">
        <v>57</v>
      </c>
      <c r="B51" s="6" t="s">
        <v>41</v>
      </c>
      <c r="C51" s="67" t="s">
        <v>96</v>
      </c>
      <c r="D51" s="142" t="s">
        <v>91</v>
      </c>
    </row>
    <row r="52" spans="1:4" ht="15" customHeight="1" x14ac:dyDescent="0.25">
      <c r="A52" s="143" t="s">
        <v>45</v>
      </c>
      <c r="B52" s="67">
        <v>1.67</v>
      </c>
      <c r="C52" s="85">
        <v>13.4</v>
      </c>
      <c r="D52" s="17">
        <v>0.19</v>
      </c>
    </row>
    <row r="53" spans="1:4" x14ac:dyDescent="0.25">
      <c r="A53" s="143" t="s">
        <v>48</v>
      </c>
      <c r="B53" s="85">
        <v>11.5</v>
      </c>
      <c r="C53" s="49">
        <v>222</v>
      </c>
      <c r="D53" s="17">
        <v>0.18</v>
      </c>
    </row>
    <row r="54" spans="1:4" x14ac:dyDescent="0.25">
      <c r="A54" s="143" t="s">
        <v>52</v>
      </c>
      <c r="B54" s="49">
        <v>0</v>
      </c>
      <c r="C54" s="85">
        <v>5.2</v>
      </c>
      <c r="D54" s="17">
        <v>0.11</v>
      </c>
    </row>
    <row r="55" spans="1:4" x14ac:dyDescent="0.25">
      <c r="A55" s="143" t="s">
        <v>58</v>
      </c>
      <c r="B55" s="49">
        <v>0</v>
      </c>
      <c r="C55" s="85">
        <v>28.2</v>
      </c>
      <c r="D55" s="17">
        <v>0.23</v>
      </c>
    </row>
    <row r="56" spans="1:4" ht="15.75" customHeight="1" x14ac:dyDescent="0.25">
      <c r="A56" s="143" t="s">
        <v>59</v>
      </c>
      <c r="B56" s="49">
        <v>0</v>
      </c>
      <c r="C56" s="85">
        <v>47.1</v>
      </c>
      <c r="D56" s="17">
        <v>0.16</v>
      </c>
    </row>
    <row r="57" spans="1:4" x14ac:dyDescent="0.25">
      <c r="A57" s="143" t="s">
        <v>60</v>
      </c>
      <c r="B57" s="49">
        <v>0</v>
      </c>
      <c r="C57" s="85">
        <v>1.5</v>
      </c>
      <c r="D57" s="17">
        <v>0.1</v>
      </c>
    </row>
    <row r="58" spans="1:4" x14ac:dyDescent="0.25">
      <c r="A58" s="143" t="s">
        <v>61</v>
      </c>
      <c r="B58" s="49">
        <v>0</v>
      </c>
      <c r="C58" s="85">
        <v>38.9</v>
      </c>
      <c r="D58" s="17">
        <v>0.26</v>
      </c>
    </row>
    <row r="59" spans="1:4" x14ac:dyDescent="0.25">
      <c r="A59" s="143" t="s">
        <v>62</v>
      </c>
      <c r="B59" s="49">
        <v>0</v>
      </c>
      <c r="C59" s="85">
        <v>6.5</v>
      </c>
      <c r="D59" s="17">
        <v>0.24</v>
      </c>
    </row>
    <row r="60" spans="1:4" ht="15.75" thickBot="1" x14ac:dyDescent="0.3">
      <c r="A60" s="144" t="s">
        <v>63</v>
      </c>
      <c r="B60" s="103">
        <v>0</v>
      </c>
      <c r="C60" s="104">
        <v>16.100000000000001</v>
      </c>
      <c r="D60" s="105">
        <v>0.42</v>
      </c>
    </row>
    <row r="61" spans="1:4" x14ac:dyDescent="0.25">
      <c r="A61" s="18" t="s">
        <v>64</v>
      </c>
      <c r="B61" s="13" t="s">
        <v>41</v>
      </c>
      <c r="C61" s="49">
        <v>0</v>
      </c>
    </row>
    <row r="63" spans="1:4" ht="15.75" thickBot="1" x14ac:dyDescent="0.3"/>
    <row r="64" spans="1:4" x14ac:dyDescent="0.25">
      <c r="A64" s="196" t="s">
        <v>65</v>
      </c>
      <c r="B64" s="197"/>
      <c r="C64" s="198"/>
    </row>
    <row r="65" spans="1:36" x14ac:dyDescent="0.25">
      <c r="A65" s="48" t="s">
        <v>110</v>
      </c>
      <c r="B65" s="13" t="s">
        <v>97</v>
      </c>
      <c r="C65" s="107">
        <v>2200</v>
      </c>
    </row>
    <row r="66" spans="1:36" x14ac:dyDescent="0.25">
      <c r="A66" s="145" t="s">
        <v>66</v>
      </c>
      <c r="B66" s="146"/>
      <c r="C66" s="36"/>
    </row>
    <row r="67" spans="1:36" x14ac:dyDescent="0.25">
      <c r="A67" s="48" t="s">
        <v>111</v>
      </c>
      <c r="B67" s="13" t="s">
        <v>89</v>
      </c>
      <c r="C67" s="26">
        <v>3.5999999999999997E-2</v>
      </c>
    </row>
    <row r="68" spans="1:36" x14ac:dyDescent="0.25">
      <c r="A68" s="48" t="s">
        <v>67</v>
      </c>
      <c r="B68" s="13" t="s">
        <v>68</v>
      </c>
      <c r="C68" s="14">
        <v>722</v>
      </c>
    </row>
    <row r="69" spans="1:36" x14ac:dyDescent="0.25">
      <c r="A69" s="48" t="s">
        <v>69</v>
      </c>
      <c r="B69" s="13" t="s">
        <v>70</v>
      </c>
      <c r="C69" s="14">
        <v>1</v>
      </c>
    </row>
    <row r="70" spans="1:36" x14ac:dyDescent="0.25">
      <c r="A70" s="48" t="s">
        <v>71</v>
      </c>
      <c r="B70" s="13" t="s">
        <v>68</v>
      </c>
      <c r="C70" s="14">
        <v>270</v>
      </c>
    </row>
    <row r="71" spans="1:36" x14ac:dyDescent="0.25">
      <c r="A71" s="48" t="s">
        <v>87</v>
      </c>
      <c r="B71" s="13" t="s">
        <v>89</v>
      </c>
      <c r="C71" s="17">
        <v>0.47</v>
      </c>
    </row>
    <row r="72" spans="1:36" x14ac:dyDescent="0.25">
      <c r="A72" s="48" t="s">
        <v>86</v>
      </c>
      <c r="B72" s="13" t="s">
        <v>0</v>
      </c>
      <c r="C72" s="32">
        <v>2.0100000000000001E-5</v>
      </c>
    </row>
    <row r="73" spans="1:36" x14ac:dyDescent="0.25">
      <c r="A73" s="48" t="s">
        <v>88</v>
      </c>
      <c r="B73" s="13" t="s">
        <v>0</v>
      </c>
      <c r="C73" s="32">
        <v>5.3099999999999999E-15</v>
      </c>
    </row>
    <row r="74" spans="1:36" x14ac:dyDescent="0.25">
      <c r="A74" s="48" t="s">
        <v>108</v>
      </c>
      <c r="B74" s="13" t="s">
        <v>0</v>
      </c>
      <c r="C74" s="110">
        <v>0.75</v>
      </c>
    </row>
    <row r="75" spans="1:36" x14ac:dyDescent="0.25">
      <c r="A75" s="48" t="s">
        <v>109</v>
      </c>
      <c r="B75" s="13" t="s">
        <v>0</v>
      </c>
      <c r="C75" s="110">
        <v>1.52</v>
      </c>
    </row>
    <row r="76" spans="1:36" ht="15.75" thickBot="1" x14ac:dyDescent="0.3">
      <c r="A76" s="95" t="s">
        <v>138</v>
      </c>
      <c r="B76" s="34" t="s">
        <v>89</v>
      </c>
      <c r="C76" s="115">
        <v>0.12</v>
      </c>
    </row>
    <row r="77" spans="1:36" ht="15.75" thickBot="1" x14ac:dyDescent="0.3"/>
    <row r="78" spans="1:36" x14ac:dyDescent="0.25">
      <c r="A78" s="116" t="s">
        <v>3</v>
      </c>
      <c r="B78" s="117"/>
      <c r="C78" s="118">
        <v>1995</v>
      </c>
      <c r="D78" s="118">
        <v>1996</v>
      </c>
      <c r="E78" s="118">
        <v>1997</v>
      </c>
      <c r="F78" s="118">
        <v>1998</v>
      </c>
      <c r="G78" s="118">
        <v>1999</v>
      </c>
      <c r="H78" s="118">
        <v>2000</v>
      </c>
      <c r="I78" s="118">
        <v>2001</v>
      </c>
      <c r="J78" s="118">
        <v>2002</v>
      </c>
      <c r="K78" s="118">
        <v>2003</v>
      </c>
      <c r="L78" s="118">
        <v>2004</v>
      </c>
      <c r="M78" s="118">
        <v>2005</v>
      </c>
      <c r="N78" s="118">
        <v>2006</v>
      </c>
      <c r="O78" s="118">
        <v>2007</v>
      </c>
      <c r="P78" s="118">
        <v>2008</v>
      </c>
      <c r="Q78" s="118">
        <v>2009</v>
      </c>
      <c r="R78" s="118">
        <v>2010</v>
      </c>
      <c r="S78" s="118">
        <v>2015</v>
      </c>
      <c r="T78" s="118">
        <v>2020</v>
      </c>
      <c r="U78" s="118">
        <v>2025</v>
      </c>
      <c r="V78" s="118">
        <v>2030</v>
      </c>
      <c r="W78" s="118">
        <v>2035</v>
      </c>
      <c r="X78" s="118">
        <v>2040</v>
      </c>
      <c r="Y78" s="118">
        <v>2045</v>
      </c>
      <c r="Z78" s="118">
        <v>2050</v>
      </c>
      <c r="AA78" s="118">
        <v>2055</v>
      </c>
      <c r="AB78" s="118">
        <v>2060</v>
      </c>
      <c r="AC78" s="118">
        <v>2065</v>
      </c>
      <c r="AD78" s="118">
        <v>2070</v>
      </c>
      <c r="AE78" s="118">
        <v>2075</v>
      </c>
      <c r="AF78" s="118">
        <v>2080</v>
      </c>
      <c r="AG78" s="118">
        <v>2085</v>
      </c>
      <c r="AH78" s="118">
        <v>2090</v>
      </c>
      <c r="AI78" s="118">
        <v>2095</v>
      </c>
      <c r="AJ78" s="118">
        <v>2100</v>
      </c>
    </row>
    <row r="79" spans="1:36" x14ac:dyDescent="0.25">
      <c r="A79" s="119" t="s">
        <v>72</v>
      </c>
      <c r="B79" s="19" t="s">
        <v>89</v>
      </c>
      <c r="C79" s="59">
        <v>0.31796079999999999</v>
      </c>
      <c r="D79" s="59">
        <v>0.32052249999999999</v>
      </c>
      <c r="E79" s="59">
        <v>0.32208290000000001</v>
      </c>
      <c r="F79" s="59">
        <v>0.32290990000000003</v>
      </c>
      <c r="G79" s="59">
        <v>0.32416929999999999</v>
      </c>
      <c r="H79" s="59">
        <v>0.32495350000000001</v>
      </c>
      <c r="I79" s="59">
        <v>0.32570690000000002</v>
      </c>
      <c r="J79" s="59">
        <v>0.32634299999999999</v>
      </c>
      <c r="K79" s="59">
        <v>0.32621460000000002</v>
      </c>
      <c r="L79" s="59">
        <v>0.32629449999999999</v>
      </c>
      <c r="M79" s="59">
        <v>0.32596910000000001</v>
      </c>
      <c r="N79" s="59">
        <v>0.3249552</v>
      </c>
      <c r="O79" s="59">
        <v>0.32407760000000002</v>
      </c>
      <c r="P79" s="59">
        <v>0.32315310000000003</v>
      </c>
      <c r="Q79" s="59">
        <v>0.32227410000000001</v>
      </c>
      <c r="R79" s="59">
        <v>0.32141789999999998</v>
      </c>
      <c r="S79" s="59">
        <v>0.31670500000000001</v>
      </c>
      <c r="T79" s="59">
        <v>0.31125580000000003</v>
      </c>
      <c r="U79" s="59">
        <v>0.30478420000000001</v>
      </c>
      <c r="V79" s="59">
        <v>0.29713299999999998</v>
      </c>
      <c r="W79" s="59">
        <v>0.28709869999999998</v>
      </c>
      <c r="X79" s="59">
        <v>0.26998349999999999</v>
      </c>
      <c r="Y79" s="59">
        <v>0.24620710000000001</v>
      </c>
      <c r="Z79" s="59">
        <v>0.22189700000000001</v>
      </c>
      <c r="AA79" s="59">
        <v>0.20014000000000001</v>
      </c>
      <c r="AB79" s="59">
        <v>0.18160000000000001</v>
      </c>
      <c r="AC79" s="59">
        <v>0.16608999999999999</v>
      </c>
      <c r="AD79" s="59">
        <v>0.153</v>
      </c>
      <c r="AE79" s="59">
        <v>0.14193</v>
      </c>
      <c r="AF79" s="59">
        <v>0.13231999999999999</v>
      </c>
      <c r="AG79" s="59">
        <v>0.124</v>
      </c>
      <c r="AH79" s="59">
        <v>0.11652999999999999</v>
      </c>
      <c r="AI79" s="59">
        <v>0.10983</v>
      </c>
      <c r="AJ79" s="59">
        <v>0.10374</v>
      </c>
    </row>
    <row r="80" spans="1:36" ht="15.75" thickBot="1" x14ac:dyDescent="0.3">
      <c r="A80" s="120"/>
      <c r="B80" s="38"/>
      <c r="C80" s="121"/>
      <c r="D80" s="121"/>
      <c r="E80" s="121"/>
      <c r="F80" s="121"/>
      <c r="G80" s="121"/>
      <c r="H80" s="121"/>
      <c r="I80" s="121"/>
      <c r="J80" s="122"/>
      <c r="K80" s="122"/>
      <c r="L80" s="122"/>
      <c r="M80" s="122"/>
      <c r="N80" s="122"/>
      <c r="O80" s="122"/>
      <c r="P80" s="122"/>
      <c r="Q80" s="122"/>
      <c r="R80" s="122"/>
      <c r="S80" s="122"/>
      <c r="T80" s="122"/>
      <c r="U80" s="122"/>
      <c r="V80" s="122"/>
      <c r="W80" s="122"/>
      <c r="X80" s="122"/>
      <c r="Y80" s="122"/>
      <c r="Z80" s="122"/>
      <c r="AA80" s="122"/>
      <c r="AB80" s="122"/>
      <c r="AC80" s="122"/>
      <c r="AD80" s="122"/>
      <c r="AE80" s="122"/>
    </row>
    <row r="81" spans="1:16" x14ac:dyDescent="0.25">
      <c r="A81" s="116" t="s">
        <v>3</v>
      </c>
      <c r="B81" s="129"/>
      <c r="C81" s="118">
        <v>1995</v>
      </c>
      <c r="D81" s="123">
        <v>2000</v>
      </c>
      <c r="E81" s="123">
        <v>2005</v>
      </c>
      <c r="F81" s="123">
        <v>2010</v>
      </c>
    </row>
    <row r="82" spans="1:16" x14ac:dyDescent="0.25">
      <c r="A82" s="119" t="s">
        <v>73</v>
      </c>
      <c r="B82" s="19" t="s">
        <v>89</v>
      </c>
      <c r="C82" s="124">
        <v>-0.71709999999999996</v>
      </c>
      <c r="D82" s="57">
        <v>-0.98099999999999998</v>
      </c>
      <c r="E82" s="57">
        <v>-0.96599999999999997</v>
      </c>
      <c r="F82" s="57">
        <v>-0.89600000000000002</v>
      </c>
    </row>
    <row r="83" spans="1:16" ht="15.75" thickBot="1" x14ac:dyDescent="0.3">
      <c r="B83" s="38"/>
    </row>
    <row r="84" spans="1:16" x14ac:dyDescent="0.25">
      <c r="A84" s="116" t="s">
        <v>3</v>
      </c>
      <c r="B84" s="129"/>
      <c r="C84" s="118">
        <v>2010</v>
      </c>
      <c r="D84" s="118">
        <v>2020</v>
      </c>
      <c r="E84" s="118">
        <v>2030</v>
      </c>
      <c r="F84" s="118">
        <v>2040</v>
      </c>
      <c r="G84" s="118">
        <v>2050</v>
      </c>
      <c r="H84" s="118">
        <v>2060</v>
      </c>
      <c r="I84" s="118">
        <v>2070</v>
      </c>
      <c r="J84" s="118">
        <v>2080</v>
      </c>
      <c r="K84" s="118">
        <v>2090</v>
      </c>
      <c r="L84" s="118">
        <v>2100</v>
      </c>
    </row>
    <row r="85" spans="1:16" ht="15" customHeight="1" x14ac:dyDescent="0.25">
      <c r="A85" s="119" t="s">
        <v>74</v>
      </c>
      <c r="B85" s="210" t="s">
        <v>89</v>
      </c>
      <c r="C85" s="124">
        <v>-0.71687999999999996</v>
      </c>
      <c r="D85" s="124">
        <v>-0.57694000000000001</v>
      </c>
      <c r="E85" s="124">
        <v>-0.48852000000000001</v>
      </c>
      <c r="F85" s="124">
        <v>-0.42674000000000001</v>
      </c>
      <c r="G85" s="124">
        <v>-0.41276000000000002</v>
      </c>
      <c r="H85" s="124">
        <v>-0.43195</v>
      </c>
      <c r="I85" s="124">
        <v>-0.41792000000000001</v>
      </c>
      <c r="J85" s="124">
        <v>-0.38228000000000001</v>
      </c>
      <c r="K85" s="124">
        <v>-0.35316999999999998</v>
      </c>
      <c r="L85" s="124">
        <v>-0.32284000000000002</v>
      </c>
    </row>
    <row r="86" spans="1:16" x14ac:dyDescent="0.25">
      <c r="A86" s="119" t="s">
        <v>75</v>
      </c>
      <c r="B86" s="210"/>
      <c r="C86" s="124">
        <v>-0.71328999999999998</v>
      </c>
      <c r="D86" s="124">
        <v>-0.60463</v>
      </c>
      <c r="E86" s="124">
        <v>-0.51849000000000001</v>
      </c>
      <c r="F86" s="124">
        <v>-0.43097000000000002</v>
      </c>
      <c r="G86" s="124">
        <v>-0.34355999999999998</v>
      </c>
      <c r="H86" s="124">
        <v>-0.29632999999999998</v>
      </c>
      <c r="I86" s="124">
        <v>-0.25668999999999997</v>
      </c>
      <c r="J86" s="124">
        <v>-0.22572999999999999</v>
      </c>
      <c r="K86" s="124">
        <v>-0.22653000000000001</v>
      </c>
      <c r="L86" s="124">
        <v>-0.22386</v>
      </c>
    </row>
    <row r="87" spans="1:16" x14ac:dyDescent="0.25">
      <c r="A87" s="119" t="s">
        <v>76</v>
      </c>
      <c r="B87" s="210"/>
      <c r="C87" s="124">
        <v>-0.75124999999999997</v>
      </c>
      <c r="D87" s="124">
        <v>-0.67084999999999995</v>
      </c>
      <c r="E87" s="124">
        <v>-0.57269999999999999</v>
      </c>
      <c r="F87" s="124">
        <v>-0.57465999999999995</v>
      </c>
      <c r="G87" s="124">
        <v>-0.52115</v>
      </c>
      <c r="H87" s="124">
        <v>-0.50936000000000003</v>
      </c>
      <c r="I87" s="124">
        <v>-0.38629999999999998</v>
      </c>
      <c r="J87" s="124">
        <v>-0.32024000000000002</v>
      </c>
      <c r="K87" s="124">
        <v>-0.32242999999999999</v>
      </c>
      <c r="L87" s="124">
        <v>-0.32754</v>
      </c>
    </row>
    <row r="88" spans="1:16" x14ac:dyDescent="0.25">
      <c r="A88" s="119" t="s">
        <v>77</v>
      </c>
      <c r="B88" s="210"/>
      <c r="C88" s="124">
        <v>-0.69615000000000005</v>
      </c>
      <c r="D88" s="124">
        <v>-0.6482</v>
      </c>
      <c r="E88" s="124">
        <v>-0.57291999999999998</v>
      </c>
      <c r="F88" s="124">
        <v>-0.45195000000000002</v>
      </c>
      <c r="G88" s="124">
        <v>-0.34149000000000002</v>
      </c>
      <c r="H88" s="124">
        <v>-0.27417999999999998</v>
      </c>
      <c r="I88" s="124">
        <v>-0.22592999999999999</v>
      </c>
      <c r="J88" s="124">
        <v>-0.18895000000000001</v>
      </c>
      <c r="K88" s="124">
        <v>-0.12128</v>
      </c>
      <c r="L88" s="124">
        <v>-8.8349999999999998E-2</v>
      </c>
    </row>
    <row r="89" spans="1:16" x14ac:dyDescent="0.25">
      <c r="B89" s="38"/>
    </row>
    <row r="90" spans="1:16" x14ac:dyDescent="0.25">
      <c r="A90" s="18" t="s">
        <v>78</v>
      </c>
      <c r="B90" s="13" t="s">
        <v>90</v>
      </c>
      <c r="C90" s="125">
        <v>2010</v>
      </c>
    </row>
    <row r="91" spans="1:16" x14ac:dyDescent="0.25">
      <c r="A91" s="18" t="s">
        <v>79</v>
      </c>
      <c r="B91" s="19" t="s">
        <v>89</v>
      </c>
      <c r="C91" s="126">
        <v>-0.3</v>
      </c>
    </row>
    <row r="93" spans="1:16" ht="15.75" thickBot="1" x14ac:dyDescent="0.3"/>
    <row r="94" spans="1:16" ht="15.75" thickBot="1" x14ac:dyDescent="0.3">
      <c r="A94" s="147" t="s">
        <v>23</v>
      </c>
      <c r="B94" s="46"/>
      <c r="C94" s="46"/>
      <c r="D94" s="47">
        <v>1990</v>
      </c>
      <c r="E94" s="47">
        <v>2000</v>
      </c>
      <c r="F94" s="47">
        <v>2005</v>
      </c>
      <c r="G94" s="47">
        <v>2010</v>
      </c>
      <c r="H94" s="47">
        <v>2020</v>
      </c>
      <c r="I94" s="47">
        <v>2030</v>
      </c>
      <c r="J94" s="47">
        <v>2040</v>
      </c>
      <c r="K94" s="47">
        <v>2050</v>
      </c>
      <c r="L94" s="47">
        <v>2060</v>
      </c>
      <c r="M94" s="47">
        <v>2070</v>
      </c>
      <c r="N94" s="47">
        <v>2080</v>
      </c>
      <c r="O94" s="47">
        <v>2090</v>
      </c>
      <c r="P94" s="47">
        <v>2100</v>
      </c>
    </row>
    <row r="95" spans="1:16" ht="15.75" thickBot="1" x14ac:dyDescent="0.3">
      <c r="A95" s="181" t="s">
        <v>25</v>
      </c>
      <c r="B95" s="182" t="s">
        <v>95</v>
      </c>
      <c r="C95" s="50" t="s">
        <v>26</v>
      </c>
      <c r="D95" s="51">
        <v>226.47981999999999</v>
      </c>
      <c r="E95" s="52">
        <v>229.35242</v>
      </c>
      <c r="F95" s="53">
        <v>231.19311999999999</v>
      </c>
      <c r="G95" s="53">
        <v>242.67688000000001</v>
      </c>
      <c r="H95" s="54">
        <v>208.74520000000001</v>
      </c>
      <c r="I95" s="54">
        <v>197.15809999999999</v>
      </c>
      <c r="J95" s="54">
        <v>187.833</v>
      </c>
      <c r="K95" s="54">
        <v>158.7792</v>
      </c>
      <c r="L95" s="54">
        <v>152.2405</v>
      </c>
      <c r="M95" s="54">
        <v>146.4999</v>
      </c>
      <c r="N95" s="54">
        <v>140.87690000000001</v>
      </c>
      <c r="O95" s="54">
        <v>135.1028</v>
      </c>
      <c r="P95" s="55">
        <v>130.44239999999999</v>
      </c>
    </row>
    <row r="96" spans="1:16" ht="15.75" thickBot="1" x14ac:dyDescent="0.3">
      <c r="A96" s="181"/>
      <c r="B96" s="182"/>
      <c r="C96" s="5" t="s">
        <v>28</v>
      </c>
      <c r="D96" s="56">
        <v>226.47981999999999</v>
      </c>
      <c r="E96" s="57">
        <v>229.24152000000001</v>
      </c>
      <c r="F96" s="58">
        <v>232.26423</v>
      </c>
      <c r="G96" s="58">
        <v>238.28172000000001</v>
      </c>
      <c r="H96" s="59">
        <v>250.32929999999999</v>
      </c>
      <c r="I96" s="59">
        <v>255.85820000000001</v>
      </c>
      <c r="J96" s="59">
        <v>257.06959999999998</v>
      </c>
      <c r="K96" s="59">
        <v>253.9631</v>
      </c>
      <c r="L96" s="59">
        <v>245.01259999999999</v>
      </c>
      <c r="M96" s="59">
        <v>233.67349999999999</v>
      </c>
      <c r="N96" s="59">
        <v>219.9503</v>
      </c>
      <c r="O96" s="59">
        <v>213.96870000000001</v>
      </c>
      <c r="P96" s="25">
        <v>207.98699999999999</v>
      </c>
    </row>
    <row r="97" spans="1:16" ht="15.75" thickBot="1" x14ac:dyDescent="0.3">
      <c r="A97" s="181"/>
      <c r="B97" s="182"/>
      <c r="C97" s="5" t="s">
        <v>30</v>
      </c>
      <c r="D97" s="56">
        <v>226.47981999999999</v>
      </c>
      <c r="E97" s="57">
        <v>229.27951999999999</v>
      </c>
      <c r="F97" s="58">
        <v>240.16632000000001</v>
      </c>
      <c r="G97" s="58">
        <v>247.16665</v>
      </c>
      <c r="H97" s="59">
        <v>237.88229999999999</v>
      </c>
      <c r="I97" s="59">
        <v>247.30070000000001</v>
      </c>
      <c r="J97" s="59">
        <v>255.6114</v>
      </c>
      <c r="K97" s="59">
        <v>261.32069999999999</v>
      </c>
      <c r="L97" s="59">
        <v>268.9658</v>
      </c>
      <c r="M97" s="59">
        <v>276.25319999999999</v>
      </c>
      <c r="N97" s="59">
        <v>269.48829999999998</v>
      </c>
      <c r="O97" s="59">
        <v>228.5847</v>
      </c>
      <c r="P97" s="25">
        <v>210.3058</v>
      </c>
    </row>
    <row r="98" spans="1:16" ht="15.75" thickBot="1" x14ac:dyDescent="0.3">
      <c r="A98" s="181"/>
      <c r="B98" s="182"/>
      <c r="C98" s="8" t="s">
        <v>32</v>
      </c>
      <c r="D98" s="60">
        <v>226.47981999999999</v>
      </c>
      <c r="E98" s="61">
        <v>229.27932000000001</v>
      </c>
      <c r="F98" s="62">
        <v>250.01142999999999</v>
      </c>
      <c r="G98" s="62">
        <v>269.93085000000002</v>
      </c>
      <c r="H98" s="63">
        <v>312.29300000000001</v>
      </c>
      <c r="I98" s="63">
        <v>355.548</v>
      </c>
      <c r="J98" s="63">
        <v>408.22899999999998</v>
      </c>
      <c r="K98" s="63">
        <v>464.02100000000002</v>
      </c>
      <c r="L98" s="63">
        <v>503.03</v>
      </c>
      <c r="M98" s="63">
        <v>527.51499999999999</v>
      </c>
      <c r="N98" s="63">
        <v>547.77200000000005</v>
      </c>
      <c r="O98" s="63">
        <v>559.51800000000003</v>
      </c>
      <c r="P98" s="64">
        <v>558.01499999999999</v>
      </c>
    </row>
    <row r="99" spans="1:16" ht="15.75" thickBot="1" x14ac:dyDescent="0.3">
      <c r="A99" s="183" t="s">
        <v>115</v>
      </c>
      <c r="B99" s="182" t="s">
        <v>106</v>
      </c>
      <c r="C99" s="50" t="s">
        <v>26</v>
      </c>
      <c r="D99" s="54">
        <f>11.92*(28/44)</f>
        <v>7.585454545454545</v>
      </c>
      <c r="E99" s="52">
        <f>11.718*(28/44)</f>
        <v>7.4569090909090905</v>
      </c>
      <c r="F99" s="65">
        <f>12.075*(28/44)</f>
        <v>7.6840909090909086</v>
      </c>
      <c r="G99" s="65">
        <v>7.8380018181818203</v>
      </c>
      <c r="H99" s="65">
        <v>7.3632999999999997</v>
      </c>
      <c r="I99" s="65">
        <v>7.30500272727273</v>
      </c>
      <c r="J99" s="65">
        <v>7.1772018181818202</v>
      </c>
      <c r="K99" s="65">
        <v>6.2466027272727302</v>
      </c>
      <c r="L99" s="65">
        <v>5.7181027272727301</v>
      </c>
      <c r="M99" s="65">
        <v>5.7411009090909104</v>
      </c>
      <c r="N99" s="65">
        <v>5.6134018181818197</v>
      </c>
      <c r="O99" s="65">
        <v>5.4607000000000001</v>
      </c>
      <c r="P99" s="66">
        <v>5.2823018181818204</v>
      </c>
    </row>
    <row r="100" spans="1:16" ht="15.75" thickBot="1" x14ac:dyDescent="0.3">
      <c r="A100" s="183"/>
      <c r="B100" s="182"/>
      <c r="C100" s="5" t="s">
        <v>28</v>
      </c>
      <c r="D100" s="59">
        <f>11.92*(28/44)</f>
        <v>7.585454545454545</v>
      </c>
      <c r="E100" s="57">
        <f>11.718*(28/44)</f>
        <v>7.4569090909090905</v>
      </c>
      <c r="F100" s="68">
        <f>12.075*(28/44)</f>
        <v>7.6840909090909086</v>
      </c>
      <c r="G100" s="68">
        <v>7.8681972727272704</v>
      </c>
      <c r="H100" s="68">
        <v>8.2353027272727299</v>
      </c>
      <c r="I100" s="68">
        <v>8.5717990909090904</v>
      </c>
      <c r="J100" s="68">
        <v>8.6886990909090898</v>
      </c>
      <c r="K100" s="68">
        <v>8.5883000000000003</v>
      </c>
      <c r="L100" s="68">
        <v>8.5063999999999993</v>
      </c>
      <c r="M100" s="68">
        <v>8.3592981818181809</v>
      </c>
      <c r="N100" s="68">
        <v>8.1467972727272695</v>
      </c>
      <c r="O100" s="68">
        <v>8.1292972727272694</v>
      </c>
      <c r="P100" s="69">
        <v>8.1117018181818192</v>
      </c>
    </row>
    <row r="101" spans="1:16" ht="15.75" thickBot="1" x14ac:dyDescent="0.3">
      <c r="A101" s="183"/>
      <c r="B101" s="182"/>
      <c r="C101" s="5" t="s">
        <v>30</v>
      </c>
      <c r="D101" s="59">
        <f>11.92*(28/44)</f>
        <v>7.585454545454545</v>
      </c>
      <c r="E101" s="57">
        <f>11.718*(28/44)</f>
        <v>7.4569090909090905</v>
      </c>
      <c r="F101" s="68">
        <f>12.075*(28/44)</f>
        <v>7.6840909090909086</v>
      </c>
      <c r="G101" s="57">
        <v>8.1853990909090903</v>
      </c>
      <c r="H101" s="57">
        <v>7.9295999999999998</v>
      </c>
      <c r="I101" s="57">
        <v>8.8178999999999998</v>
      </c>
      <c r="J101" s="57">
        <v>9.7283009090909101</v>
      </c>
      <c r="K101" s="57">
        <v>10.537100000000001</v>
      </c>
      <c r="L101" s="57">
        <v>11.361101818181799</v>
      </c>
      <c r="M101" s="57">
        <v>12.0311990909091</v>
      </c>
      <c r="N101" s="57">
        <v>12.3625027272727</v>
      </c>
      <c r="O101" s="57">
        <v>12.359702727272699</v>
      </c>
      <c r="P101" s="70">
        <v>12.2700009090909</v>
      </c>
    </row>
    <row r="102" spans="1:16" ht="15.75" thickBot="1" x14ac:dyDescent="0.3">
      <c r="A102" s="183"/>
      <c r="B102" s="182"/>
      <c r="C102" s="8" t="s">
        <v>32</v>
      </c>
      <c r="D102" s="63">
        <f>11.92*(28/44)</f>
        <v>7.585454545454545</v>
      </c>
      <c r="E102" s="61">
        <f>11.718*(28/44)</f>
        <v>7.4569090909090905</v>
      </c>
      <c r="F102" s="71">
        <f>12.075*(28/44)</f>
        <v>7.6840909090909086</v>
      </c>
      <c r="G102" s="71">
        <v>8.1527027272727306</v>
      </c>
      <c r="H102" s="71">
        <v>9.5552990909090898</v>
      </c>
      <c r="I102" s="71">
        <v>10.7788990909091</v>
      </c>
      <c r="J102" s="71">
        <v>12.0281</v>
      </c>
      <c r="K102" s="71">
        <v>12.795898181818201</v>
      </c>
      <c r="L102" s="71">
        <v>13.421602727272701</v>
      </c>
      <c r="M102" s="71">
        <v>13.940200909090899</v>
      </c>
      <c r="N102" s="71">
        <v>14.5586</v>
      </c>
      <c r="O102" s="71">
        <v>15.292702727272699</v>
      </c>
      <c r="P102" s="72">
        <v>15.775600909090899</v>
      </c>
    </row>
    <row r="103" spans="1:16" ht="15.75" thickBot="1" x14ac:dyDescent="0.3">
      <c r="A103" s="184" t="s">
        <v>37</v>
      </c>
      <c r="B103" s="205" t="s">
        <v>107</v>
      </c>
      <c r="C103" s="50" t="s">
        <v>26</v>
      </c>
      <c r="D103" s="73">
        <v>11997.68</v>
      </c>
      <c r="E103" s="74">
        <v>12000.1</v>
      </c>
      <c r="F103" s="75">
        <v>11605.9</v>
      </c>
      <c r="G103" s="73">
        <v>1491.67</v>
      </c>
      <c r="H103" s="73">
        <v>1221.68</v>
      </c>
      <c r="I103" s="73">
        <v>669.49</v>
      </c>
      <c r="J103" s="73">
        <v>505.22</v>
      </c>
      <c r="K103" s="73">
        <v>263.85000000000002</v>
      </c>
      <c r="L103" s="73">
        <v>217.6</v>
      </c>
      <c r="M103" s="73">
        <v>213.77</v>
      </c>
      <c r="N103" s="73">
        <v>144.4</v>
      </c>
      <c r="O103" s="73">
        <v>119.57</v>
      </c>
      <c r="P103" s="76">
        <v>109.21</v>
      </c>
    </row>
    <row r="104" spans="1:16" ht="15.75" thickBot="1" x14ac:dyDescent="0.3">
      <c r="A104" s="184"/>
      <c r="B104" s="205"/>
      <c r="C104" s="5" t="s">
        <v>28</v>
      </c>
      <c r="D104" s="77">
        <v>11997.68</v>
      </c>
      <c r="E104" s="78">
        <v>12000.1</v>
      </c>
      <c r="F104" s="79">
        <v>11605.9</v>
      </c>
      <c r="G104" s="77">
        <v>10608.6</v>
      </c>
      <c r="H104" s="77">
        <v>8441.5</v>
      </c>
      <c r="I104" s="77">
        <v>8445.6</v>
      </c>
      <c r="J104" s="77">
        <v>8663.4</v>
      </c>
      <c r="K104" s="77">
        <v>9135.7000000000007</v>
      </c>
      <c r="L104" s="77">
        <v>8904.2999999999993</v>
      </c>
      <c r="M104" s="77">
        <v>9003.9</v>
      </c>
      <c r="N104" s="77">
        <v>9465.2000000000007</v>
      </c>
      <c r="O104" s="77">
        <v>10581.6</v>
      </c>
      <c r="P104" s="80">
        <v>11396.4</v>
      </c>
    </row>
    <row r="105" spans="1:16" ht="15.75" thickBot="1" x14ac:dyDescent="0.3">
      <c r="A105" s="184"/>
      <c r="B105" s="205"/>
      <c r="C105" s="5" t="s">
        <v>30</v>
      </c>
      <c r="D105" s="77">
        <v>11997.68</v>
      </c>
      <c r="E105" s="78">
        <v>12000.1</v>
      </c>
      <c r="F105" s="79">
        <v>11605.9</v>
      </c>
      <c r="G105" s="77">
        <v>22209.7</v>
      </c>
      <c r="H105" s="77">
        <v>22873.5</v>
      </c>
      <c r="I105" s="77">
        <v>23524.400000000001</v>
      </c>
      <c r="J105" s="77">
        <v>23833.3</v>
      </c>
      <c r="K105" s="77">
        <v>23712.799999999999</v>
      </c>
      <c r="L105" s="77">
        <v>23725.3</v>
      </c>
      <c r="M105" s="77">
        <v>23459.5</v>
      </c>
      <c r="N105" s="77">
        <v>22934.6</v>
      </c>
      <c r="O105" s="77">
        <v>21940.400000000001</v>
      </c>
      <c r="P105" s="80">
        <v>20799</v>
      </c>
    </row>
    <row r="106" spans="1:16" ht="15.75" thickBot="1" x14ac:dyDescent="0.3">
      <c r="A106" s="184"/>
      <c r="B106" s="205"/>
      <c r="C106" s="7" t="s">
        <v>32</v>
      </c>
      <c r="D106" s="81">
        <v>11997.68</v>
      </c>
      <c r="E106" s="82">
        <v>12000.1</v>
      </c>
      <c r="F106" s="83">
        <v>11605.9</v>
      </c>
      <c r="G106" s="81">
        <v>10634.4</v>
      </c>
      <c r="H106" s="81">
        <v>11774.6</v>
      </c>
      <c r="I106" s="81">
        <v>12414.8</v>
      </c>
      <c r="J106" s="81">
        <v>12139.6</v>
      </c>
      <c r="K106" s="81">
        <v>12490.8</v>
      </c>
      <c r="L106" s="81">
        <v>11773.5</v>
      </c>
      <c r="M106" s="81">
        <v>11840.9</v>
      </c>
      <c r="N106" s="81">
        <v>11592.8</v>
      </c>
      <c r="O106" s="81">
        <v>11093.2</v>
      </c>
      <c r="P106" s="84">
        <v>10765.4</v>
      </c>
    </row>
    <row r="107" spans="1:16" ht="15.75" thickBot="1" x14ac:dyDescent="0.3">
      <c r="A107" s="183" t="s">
        <v>39</v>
      </c>
      <c r="B107" s="206" t="s">
        <v>107</v>
      </c>
      <c r="C107" s="50" t="s">
        <v>26</v>
      </c>
      <c r="D107" s="73">
        <v>5520.77</v>
      </c>
      <c r="E107" s="73">
        <v>5538</v>
      </c>
      <c r="F107" s="73">
        <v>6341</v>
      </c>
      <c r="G107" s="73">
        <v>6623.1</v>
      </c>
      <c r="H107" s="73">
        <v>2244.1999999999998</v>
      </c>
      <c r="I107" s="73">
        <v>1952.3</v>
      </c>
      <c r="J107" s="73">
        <v>1567.6</v>
      </c>
      <c r="K107" s="73">
        <v>632.20000000000005</v>
      </c>
      <c r="L107" s="73">
        <v>498.5</v>
      </c>
      <c r="M107" s="73">
        <v>418.3</v>
      </c>
      <c r="N107" s="73">
        <v>315.8</v>
      </c>
      <c r="O107" s="73">
        <v>185.2</v>
      </c>
      <c r="P107" s="76">
        <v>44.2</v>
      </c>
    </row>
    <row r="108" spans="1:16" ht="15.75" thickBot="1" x14ac:dyDescent="0.3">
      <c r="A108" s="183"/>
      <c r="B108" s="206"/>
      <c r="C108" s="86" t="s">
        <v>28</v>
      </c>
      <c r="D108" s="77">
        <v>5520.77</v>
      </c>
      <c r="E108" s="77">
        <v>5538</v>
      </c>
      <c r="F108" s="77">
        <v>6341</v>
      </c>
      <c r="G108" s="77">
        <v>5655.4</v>
      </c>
      <c r="H108" s="77">
        <v>2502.6999999999998</v>
      </c>
      <c r="I108" s="77">
        <v>2910.9</v>
      </c>
      <c r="J108" s="77">
        <v>3337.1</v>
      </c>
      <c r="K108" s="77">
        <v>3781.6</v>
      </c>
      <c r="L108" s="77">
        <v>4293</v>
      </c>
      <c r="M108" s="77">
        <v>4894.8</v>
      </c>
      <c r="N108" s="77">
        <v>5586.9</v>
      </c>
      <c r="O108" s="77">
        <v>6010.6</v>
      </c>
      <c r="P108" s="80">
        <v>6434.3</v>
      </c>
    </row>
    <row r="109" spans="1:16" ht="15.75" thickBot="1" x14ac:dyDescent="0.3">
      <c r="A109" s="183"/>
      <c r="B109" s="206"/>
      <c r="C109" s="86" t="s">
        <v>30</v>
      </c>
      <c r="D109" s="77">
        <v>5520.77</v>
      </c>
      <c r="E109" s="77">
        <v>5538</v>
      </c>
      <c r="F109" s="77">
        <v>6341</v>
      </c>
      <c r="G109" s="77">
        <v>7770.3</v>
      </c>
      <c r="H109" s="77">
        <v>9425.4</v>
      </c>
      <c r="I109" s="77">
        <v>9602.5</v>
      </c>
      <c r="J109" s="77">
        <v>9687.2999999999993</v>
      </c>
      <c r="K109" s="77">
        <v>9779.5</v>
      </c>
      <c r="L109" s="77">
        <v>9928</v>
      </c>
      <c r="M109" s="77">
        <v>10082.799999999999</v>
      </c>
      <c r="N109" s="77">
        <v>9996.1</v>
      </c>
      <c r="O109" s="77">
        <v>9874.9</v>
      </c>
      <c r="P109" s="80">
        <v>9497.1</v>
      </c>
    </row>
    <row r="110" spans="1:16" ht="15.75" thickBot="1" x14ac:dyDescent="0.3">
      <c r="A110" s="183"/>
      <c r="B110" s="206"/>
      <c r="C110" s="87" t="s">
        <v>32</v>
      </c>
      <c r="D110" s="88">
        <v>5520.77</v>
      </c>
      <c r="E110" s="88">
        <v>5538</v>
      </c>
      <c r="F110" s="88">
        <v>6341</v>
      </c>
      <c r="G110" s="88">
        <v>7044.3</v>
      </c>
      <c r="H110" s="88">
        <v>8081.2</v>
      </c>
      <c r="I110" s="88">
        <v>9988.2999999999993</v>
      </c>
      <c r="J110" s="88">
        <v>11260.3</v>
      </c>
      <c r="K110" s="88">
        <v>11965.3</v>
      </c>
      <c r="L110" s="88">
        <v>14059.7</v>
      </c>
      <c r="M110" s="88">
        <v>13492</v>
      </c>
      <c r="N110" s="88">
        <v>14875.8</v>
      </c>
      <c r="O110" s="88">
        <v>16052.7</v>
      </c>
      <c r="P110" s="89">
        <v>16922.3</v>
      </c>
    </row>
    <row r="111" spans="1:16" x14ac:dyDescent="0.25">
      <c r="A111" s="90" t="s">
        <v>43</v>
      </c>
      <c r="B111" s="91"/>
      <c r="C111" s="91"/>
      <c r="D111" s="91"/>
      <c r="E111" s="91"/>
      <c r="F111" s="91"/>
      <c r="G111" s="91"/>
      <c r="H111" s="91"/>
      <c r="I111" s="91"/>
      <c r="J111" s="91"/>
      <c r="K111" s="91"/>
      <c r="L111" s="91"/>
      <c r="M111" s="91"/>
      <c r="N111" s="91"/>
      <c r="O111" s="91"/>
      <c r="P111" s="92"/>
    </row>
    <row r="112" spans="1:16" x14ac:dyDescent="0.25">
      <c r="A112" s="177" t="s">
        <v>45</v>
      </c>
      <c r="B112" s="178" t="s">
        <v>107</v>
      </c>
      <c r="C112" s="5" t="s">
        <v>26</v>
      </c>
      <c r="D112" s="78">
        <v>1010</v>
      </c>
      <c r="E112" s="78">
        <v>75039</v>
      </c>
      <c r="F112" s="79">
        <v>120933</v>
      </c>
      <c r="G112" s="78">
        <v>157043</v>
      </c>
      <c r="H112" s="78">
        <v>173879</v>
      </c>
      <c r="I112" s="78">
        <v>194186</v>
      </c>
      <c r="J112" s="78">
        <v>212829</v>
      </c>
      <c r="K112" s="78">
        <v>198351</v>
      </c>
      <c r="L112" s="78">
        <v>226357</v>
      </c>
      <c r="M112" s="78">
        <v>255846</v>
      </c>
      <c r="N112" s="78">
        <v>265700</v>
      </c>
      <c r="O112" s="78">
        <v>256848</v>
      </c>
      <c r="P112" s="93">
        <v>235392</v>
      </c>
    </row>
    <row r="113" spans="1:16" x14ac:dyDescent="0.25">
      <c r="A113" s="177"/>
      <c r="B113" s="178"/>
      <c r="C113" s="5" t="s">
        <v>28</v>
      </c>
      <c r="D113" s="78">
        <v>1010</v>
      </c>
      <c r="E113" s="78">
        <v>75039</v>
      </c>
      <c r="F113" s="79">
        <v>120933</v>
      </c>
      <c r="G113" s="78">
        <v>142731</v>
      </c>
      <c r="H113" s="78">
        <v>189436</v>
      </c>
      <c r="I113" s="78">
        <v>208276</v>
      </c>
      <c r="J113" s="78">
        <v>229429</v>
      </c>
      <c r="K113" s="78">
        <v>252971</v>
      </c>
      <c r="L113" s="78">
        <v>243443</v>
      </c>
      <c r="M113" s="78">
        <v>258052</v>
      </c>
      <c r="N113" s="78">
        <v>300616</v>
      </c>
      <c r="O113" s="78">
        <v>353004</v>
      </c>
      <c r="P113" s="93">
        <v>409075</v>
      </c>
    </row>
    <row r="114" spans="1:16" x14ac:dyDescent="0.25">
      <c r="A114" s="177"/>
      <c r="B114" s="178"/>
      <c r="C114" s="5" t="s">
        <v>30</v>
      </c>
      <c r="D114" s="78">
        <v>1010</v>
      </c>
      <c r="E114" s="78">
        <v>75039</v>
      </c>
      <c r="F114" s="79">
        <v>120933</v>
      </c>
      <c r="G114" s="78">
        <v>146301</v>
      </c>
      <c r="H114" s="78">
        <v>153891</v>
      </c>
      <c r="I114" s="78">
        <v>159119</v>
      </c>
      <c r="J114" s="78">
        <v>163629</v>
      </c>
      <c r="K114" s="78">
        <v>167105</v>
      </c>
      <c r="L114" s="78">
        <v>171969</v>
      </c>
      <c r="M114" s="78">
        <v>175922</v>
      </c>
      <c r="N114" s="78">
        <v>177072</v>
      </c>
      <c r="O114" s="78">
        <v>174566</v>
      </c>
      <c r="P114" s="93">
        <v>170500</v>
      </c>
    </row>
    <row r="115" spans="1:16" x14ac:dyDescent="0.25">
      <c r="A115" s="177"/>
      <c r="B115" s="178"/>
      <c r="C115" s="5" t="s">
        <v>32</v>
      </c>
      <c r="D115" s="78">
        <v>1010</v>
      </c>
      <c r="E115" s="78">
        <v>75039</v>
      </c>
      <c r="F115" s="79">
        <v>120933</v>
      </c>
      <c r="G115" s="78">
        <v>152513</v>
      </c>
      <c r="H115" s="78">
        <v>265080</v>
      </c>
      <c r="I115" s="78">
        <v>333876</v>
      </c>
      <c r="J115" s="78">
        <v>406963</v>
      </c>
      <c r="K115" s="78">
        <v>464903</v>
      </c>
      <c r="L115" s="78">
        <v>508058</v>
      </c>
      <c r="M115" s="78">
        <v>554713</v>
      </c>
      <c r="N115" s="78">
        <v>605051</v>
      </c>
      <c r="O115" s="78">
        <v>653132</v>
      </c>
      <c r="P115" s="93">
        <v>703459</v>
      </c>
    </row>
    <row r="116" spans="1:16" x14ac:dyDescent="0.25">
      <c r="A116" s="177" t="s">
        <v>48</v>
      </c>
      <c r="B116" s="178" t="s">
        <v>107</v>
      </c>
      <c r="C116" s="94" t="s">
        <v>26</v>
      </c>
      <c r="D116" s="78">
        <v>6622</v>
      </c>
      <c r="E116" s="78">
        <v>10395</v>
      </c>
      <c r="F116" s="78">
        <v>10812</v>
      </c>
      <c r="G116" s="78">
        <v>9522</v>
      </c>
      <c r="H116" s="78">
        <v>1152</v>
      </c>
      <c r="I116" s="78">
        <v>691</v>
      </c>
      <c r="J116" s="78">
        <v>413</v>
      </c>
      <c r="K116" s="78">
        <v>246</v>
      </c>
      <c r="L116" s="78">
        <v>138</v>
      </c>
      <c r="M116" s="78">
        <v>73</v>
      </c>
      <c r="N116" s="78">
        <v>37</v>
      </c>
      <c r="O116" s="78">
        <v>0</v>
      </c>
      <c r="P116" s="93">
        <v>0</v>
      </c>
    </row>
    <row r="117" spans="1:16" x14ac:dyDescent="0.25">
      <c r="A117" s="177"/>
      <c r="B117" s="178"/>
      <c r="C117" s="5" t="s">
        <v>28</v>
      </c>
      <c r="D117" s="78">
        <v>6622</v>
      </c>
      <c r="E117" s="78">
        <v>10395</v>
      </c>
      <c r="F117" s="78">
        <v>10812</v>
      </c>
      <c r="G117" s="78">
        <v>9522</v>
      </c>
      <c r="H117" s="78">
        <v>1152</v>
      </c>
      <c r="I117" s="78">
        <v>691</v>
      </c>
      <c r="J117" s="78">
        <v>413</v>
      </c>
      <c r="K117" s="78">
        <v>246</v>
      </c>
      <c r="L117" s="78">
        <v>138</v>
      </c>
      <c r="M117" s="78">
        <v>73</v>
      </c>
      <c r="N117" s="78">
        <v>37</v>
      </c>
      <c r="O117" s="78">
        <v>0</v>
      </c>
      <c r="P117" s="93">
        <v>0</v>
      </c>
    </row>
    <row r="118" spans="1:16" x14ac:dyDescent="0.25">
      <c r="A118" s="177"/>
      <c r="B118" s="178"/>
      <c r="C118" s="5" t="s">
        <v>30</v>
      </c>
      <c r="D118" s="78">
        <v>6622</v>
      </c>
      <c r="E118" s="78">
        <v>10395</v>
      </c>
      <c r="F118" s="78">
        <v>10812</v>
      </c>
      <c r="G118" s="78">
        <v>9522</v>
      </c>
      <c r="H118" s="78">
        <v>1152</v>
      </c>
      <c r="I118" s="78">
        <v>691</v>
      </c>
      <c r="J118" s="78">
        <v>413</v>
      </c>
      <c r="K118" s="78">
        <v>246</v>
      </c>
      <c r="L118" s="78">
        <v>138</v>
      </c>
      <c r="M118" s="78">
        <v>73</v>
      </c>
      <c r="N118" s="78">
        <v>37</v>
      </c>
      <c r="O118" s="78">
        <v>0</v>
      </c>
      <c r="P118" s="93">
        <v>0</v>
      </c>
    </row>
    <row r="119" spans="1:16" x14ac:dyDescent="0.25">
      <c r="A119" s="177"/>
      <c r="B119" s="178"/>
      <c r="C119" s="5" t="s">
        <v>32</v>
      </c>
      <c r="D119" s="78">
        <v>6622</v>
      </c>
      <c r="E119" s="78">
        <v>10395</v>
      </c>
      <c r="F119" s="78">
        <v>10812</v>
      </c>
      <c r="G119" s="78">
        <v>9522</v>
      </c>
      <c r="H119" s="78">
        <v>1152</v>
      </c>
      <c r="I119" s="78">
        <v>691</v>
      </c>
      <c r="J119" s="78">
        <v>413</v>
      </c>
      <c r="K119" s="78">
        <v>246</v>
      </c>
      <c r="L119" s="78">
        <v>138</v>
      </c>
      <c r="M119" s="78">
        <v>73</v>
      </c>
      <c r="N119" s="78">
        <v>37</v>
      </c>
      <c r="O119" s="78">
        <v>0</v>
      </c>
      <c r="P119" s="93">
        <v>0</v>
      </c>
    </row>
    <row r="120" spans="1:16" x14ac:dyDescent="0.25">
      <c r="A120" s="177" t="s">
        <v>52</v>
      </c>
      <c r="B120" s="178" t="s">
        <v>107</v>
      </c>
      <c r="C120" s="5" t="s">
        <v>26</v>
      </c>
      <c r="D120" s="78">
        <v>0</v>
      </c>
      <c r="E120" s="78">
        <v>4000</v>
      </c>
      <c r="F120" s="79">
        <v>10994</v>
      </c>
      <c r="G120" s="78">
        <v>17942</v>
      </c>
      <c r="H120" s="78">
        <v>60642</v>
      </c>
      <c r="I120" s="78">
        <v>72035</v>
      </c>
      <c r="J120" s="78">
        <v>80712</v>
      </c>
      <c r="K120" s="78">
        <v>74607</v>
      </c>
      <c r="L120" s="78">
        <v>84086</v>
      </c>
      <c r="M120" s="78">
        <v>93880</v>
      </c>
      <c r="N120" s="78">
        <v>96271</v>
      </c>
      <c r="O120" s="78">
        <v>91204</v>
      </c>
      <c r="P120" s="93">
        <v>81227</v>
      </c>
    </row>
    <row r="121" spans="1:16" x14ac:dyDescent="0.25">
      <c r="A121" s="177"/>
      <c r="B121" s="178"/>
      <c r="C121" s="5" t="s">
        <v>28</v>
      </c>
      <c r="D121" s="78">
        <v>0</v>
      </c>
      <c r="E121" s="78">
        <v>4000</v>
      </c>
      <c r="F121" s="79">
        <v>10994</v>
      </c>
      <c r="G121" s="78">
        <v>17942</v>
      </c>
      <c r="H121" s="78">
        <v>60642</v>
      </c>
      <c r="I121" s="78">
        <v>72035</v>
      </c>
      <c r="J121" s="78">
        <v>80712</v>
      </c>
      <c r="K121" s="78">
        <v>74607</v>
      </c>
      <c r="L121" s="78">
        <v>84086</v>
      </c>
      <c r="M121" s="78">
        <v>93880</v>
      </c>
      <c r="N121" s="78">
        <v>96271</v>
      </c>
      <c r="O121" s="78">
        <v>91204</v>
      </c>
      <c r="P121" s="93">
        <v>81227</v>
      </c>
    </row>
    <row r="122" spans="1:16" x14ac:dyDescent="0.25">
      <c r="A122" s="177"/>
      <c r="B122" s="178"/>
      <c r="C122" s="5" t="s">
        <v>30</v>
      </c>
      <c r="D122" s="78">
        <v>0</v>
      </c>
      <c r="E122" s="78">
        <v>4000</v>
      </c>
      <c r="F122" s="79">
        <v>10994</v>
      </c>
      <c r="G122" s="78">
        <v>17942</v>
      </c>
      <c r="H122" s="78">
        <v>60642</v>
      </c>
      <c r="I122" s="78">
        <v>72035</v>
      </c>
      <c r="J122" s="78">
        <v>80712</v>
      </c>
      <c r="K122" s="78">
        <v>74607</v>
      </c>
      <c r="L122" s="78">
        <v>84086</v>
      </c>
      <c r="M122" s="78">
        <v>93880</v>
      </c>
      <c r="N122" s="78">
        <v>96271</v>
      </c>
      <c r="O122" s="78">
        <v>91204</v>
      </c>
      <c r="P122" s="93">
        <v>81227</v>
      </c>
    </row>
    <row r="123" spans="1:16" x14ac:dyDescent="0.25">
      <c r="A123" s="177"/>
      <c r="B123" s="178"/>
      <c r="C123" s="5" t="s">
        <v>32</v>
      </c>
      <c r="D123" s="78">
        <v>0</v>
      </c>
      <c r="E123" s="78">
        <v>4000</v>
      </c>
      <c r="F123" s="79">
        <v>10994</v>
      </c>
      <c r="G123" s="78">
        <v>17942</v>
      </c>
      <c r="H123" s="78">
        <v>60642</v>
      </c>
      <c r="I123" s="78">
        <v>72035</v>
      </c>
      <c r="J123" s="78">
        <v>80712</v>
      </c>
      <c r="K123" s="78">
        <v>74607</v>
      </c>
      <c r="L123" s="78">
        <v>84086</v>
      </c>
      <c r="M123" s="78">
        <v>93880</v>
      </c>
      <c r="N123" s="78">
        <v>96271</v>
      </c>
      <c r="O123" s="78">
        <v>91204</v>
      </c>
      <c r="P123" s="93">
        <v>81227</v>
      </c>
    </row>
    <row r="124" spans="1:16" x14ac:dyDescent="0.25">
      <c r="A124" s="177" t="s">
        <v>58</v>
      </c>
      <c r="B124" s="178" t="s">
        <v>107</v>
      </c>
      <c r="C124" s="5" t="s">
        <v>26</v>
      </c>
      <c r="D124" s="99">
        <v>186</v>
      </c>
      <c r="E124" s="99">
        <v>8538</v>
      </c>
      <c r="F124" s="100">
        <v>13759</v>
      </c>
      <c r="G124" s="100">
        <v>26279</v>
      </c>
      <c r="H124" s="100">
        <v>89349</v>
      </c>
      <c r="I124" s="100">
        <v>108899</v>
      </c>
      <c r="J124" s="100">
        <v>124961</v>
      </c>
      <c r="K124" s="100">
        <v>119137</v>
      </c>
      <c r="L124" s="100">
        <v>138797</v>
      </c>
      <c r="M124" s="100">
        <v>159182</v>
      </c>
      <c r="N124" s="100">
        <v>166569</v>
      </c>
      <c r="O124" s="100">
        <v>161556</v>
      </c>
      <c r="P124" s="101">
        <v>148214</v>
      </c>
    </row>
    <row r="125" spans="1:16" x14ac:dyDescent="0.25">
      <c r="A125" s="177"/>
      <c r="B125" s="178"/>
      <c r="C125" s="5" t="s">
        <v>28</v>
      </c>
      <c r="D125" s="99">
        <v>186</v>
      </c>
      <c r="E125" s="99">
        <v>8538</v>
      </c>
      <c r="F125" s="100">
        <v>13759</v>
      </c>
      <c r="G125" s="100">
        <v>17127</v>
      </c>
      <c r="H125" s="100">
        <v>31282</v>
      </c>
      <c r="I125" s="100">
        <v>31762</v>
      </c>
      <c r="J125" s="100">
        <v>31380</v>
      </c>
      <c r="K125" s="100">
        <v>30710</v>
      </c>
      <c r="L125" s="100">
        <v>26222</v>
      </c>
      <c r="M125" s="100">
        <v>23990</v>
      </c>
      <c r="N125" s="100">
        <v>23536</v>
      </c>
      <c r="O125" s="100">
        <v>23520</v>
      </c>
      <c r="P125" s="101">
        <v>23006</v>
      </c>
    </row>
    <row r="126" spans="1:16" x14ac:dyDescent="0.25">
      <c r="A126" s="177"/>
      <c r="B126" s="178"/>
      <c r="C126" s="5" t="s">
        <v>30</v>
      </c>
      <c r="D126" s="99">
        <v>186</v>
      </c>
      <c r="E126" s="99">
        <v>8538</v>
      </c>
      <c r="F126" s="100">
        <v>13759</v>
      </c>
      <c r="G126" s="100">
        <v>8121</v>
      </c>
      <c r="H126" s="100">
        <v>8889</v>
      </c>
      <c r="I126" s="100">
        <v>9418</v>
      </c>
      <c r="J126" s="100">
        <v>10006</v>
      </c>
      <c r="K126" s="100">
        <v>10385</v>
      </c>
      <c r="L126" s="100">
        <v>10938</v>
      </c>
      <c r="M126" s="100">
        <v>11420</v>
      </c>
      <c r="N126" s="100">
        <v>11739</v>
      </c>
      <c r="O126" s="100">
        <v>11779</v>
      </c>
      <c r="P126" s="101">
        <v>11699</v>
      </c>
    </row>
    <row r="127" spans="1:16" x14ac:dyDescent="0.25">
      <c r="A127" s="177"/>
      <c r="B127" s="178"/>
      <c r="C127" s="5" t="s">
        <v>32</v>
      </c>
      <c r="D127" s="99">
        <v>186</v>
      </c>
      <c r="E127" s="99">
        <v>8538</v>
      </c>
      <c r="F127" s="100">
        <v>13759</v>
      </c>
      <c r="G127" s="100">
        <v>34598</v>
      </c>
      <c r="H127" s="100">
        <v>66696</v>
      </c>
      <c r="I127" s="100">
        <v>78956</v>
      </c>
      <c r="J127" s="100">
        <v>100250</v>
      </c>
      <c r="K127" s="100">
        <v>116135</v>
      </c>
      <c r="L127" s="100">
        <v>128080</v>
      </c>
      <c r="M127" s="100">
        <v>140714</v>
      </c>
      <c r="N127" s="100">
        <v>144726</v>
      </c>
      <c r="O127" s="100">
        <v>147547</v>
      </c>
      <c r="P127" s="101">
        <v>148304</v>
      </c>
    </row>
    <row r="128" spans="1:16" x14ac:dyDescent="0.25">
      <c r="A128" s="177" t="s">
        <v>59</v>
      </c>
      <c r="B128" s="178" t="s">
        <v>107</v>
      </c>
      <c r="C128" s="5" t="s">
        <v>26</v>
      </c>
      <c r="D128" s="78">
        <v>889</v>
      </c>
      <c r="E128" s="78">
        <v>6234</v>
      </c>
      <c r="F128" s="79">
        <v>12448</v>
      </c>
      <c r="G128" s="79">
        <v>21616</v>
      </c>
      <c r="H128" s="79">
        <v>64374</v>
      </c>
      <c r="I128" s="79">
        <v>75555</v>
      </c>
      <c r="J128" s="79">
        <v>83724</v>
      </c>
      <c r="K128" s="79">
        <v>77089</v>
      </c>
      <c r="L128" s="79">
        <v>86593</v>
      </c>
      <c r="M128" s="79">
        <v>95507</v>
      </c>
      <c r="N128" s="79">
        <v>95810</v>
      </c>
      <c r="O128" s="79">
        <v>88763</v>
      </c>
      <c r="P128" s="102">
        <v>77457</v>
      </c>
    </row>
    <row r="129" spans="1:16" x14ac:dyDescent="0.25">
      <c r="A129" s="177"/>
      <c r="B129" s="178"/>
      <c r="C129" s="5" t="s">
        <v>28</v>
      </c>
      <c r="D129" s="78">
        <v>889</v>
      </c>
      <c r="E129" s="78">
        <v>6234</v>
      </c>
      <c r="F129" s="79">
        <v>12448</v>
      </c>
      <c r="G129" s="79">
        <v>14163</v>
      </c>
      <c r="H129" s="79">
        <v>17666</v>
      </c>
      <c r="I129" s="79">
        <v>20459</v>
      </c>
      <c r="J129" s="79">
        <v>23292</v>
      </c>
      <c r="K129" s="79">
        <v>26118</v>
      </c>
      <c r="L129" s="79">
        <v>25539</v>
      </c>
      <c r="M129" s="79">
        <v>28046</v>
      </c>
      <c r="N129" s="79">
        <v>33790</v>
      </c>
      <c r="O129" s="79">
        <v>39928</v>
      </c>
      <c r="P129" s="102">
        <v>46270</v>
      </c>
    </row>
    <row r="130" spans="1:16" x14ac:dyDescent="0.25">
      <c r="A130" s="177"/>
      <c r="B130" s="178"/>
      <c r="C130" s="5" t="s">
        <v>30</v>
      </c>
      <c r="D130" s="78">
        <v>889</v>
      </c>
      <c r="E130" s="78">
        <v>6234</v>
      </c>
      <c r="F130" s="79">
        <v>12448</v>
      </c>
      <c r="G130" s="79">
        <v>4514</v>
      </c>
      <c r="H130" s="79">
        <v>5554</v>
      </c>
      <c r="I130" s="79">
        <v>6059</v>
      </c>
      <c r="J130" s="79">
        <v>6639</v>
      </c>
      <c r="K130" s="79">
        <v>7119</v>
      </c>
      <c r="L130" s="79">
        <v>7758</v>
      </c>
      <c r="M130" s="79">
        <v>8342</v>
      </c>
      <c r="N130" s="79">
        <v>8768</v>
      </c>
      <c r="O130" s="79">
        <v>8999</v>
      </c>
      <c r="P130" s="102">
        <v>9099</v>
      </c>
    </row>
    <row r="131" spans="1:16" x14ac:dyDescent="0.25">
      <c r="A131" s="177"/>
      <c r="B131" s="178"/>
      <c r="C131" s="5" t="s">
        <v>32</v>
      </c>
      <c r="D131" s="78">
        <v>889</v>
      </c>
      <c r="E131" s="78">
        <v>6234</v>
      </c>
      <c r="F131" s="79">
        <v>12448</v>
      </c>
      <c r="G131" s="79">
        <v>26537</v>
      </c>
      <c r="H131" s="79">
        <v>35067</v>
      </c>
      <c r="I131" s="79">
        <v>38184</v>
      </c>
      <c r="J131" s="79">
        <v>45837</v>
      </c>
      <c r="K131" s="79">
        <v>50207</v>
      </c>
      <c r="L131" s="79">
        <v>52424</v>
      </c>
      <c r="M131" s="79">
        <v>54619</v>
      </c>
      <c r="N131" s="79">
        <v>52707</v>
      </c>
      <c r="O131" s="79">
        <v>50177</v>
      </c>
      <c r="P131" s="102">
        <v>46842</v>
      </c>
    </row>
    <row r="132" spans="1:16" x14ac:dyDescent="0.25">
      <c r="A132" s="177" t="s">
        <v>60</v>
      </c>
      <c r="B132" s="178" t="s">
        <v>107</v>
      </c>
      <c r="C132" s="5" t="s">
        <v>26</v>
      </c>
      <c r="D132" s="106">
        <v>12</v>
      </c>
      <c r="E132" s="106">
        <v>15200</v>
      </c>
      <c r="F132" s="79">
        <v>23010</v>
      </c>
      <c r="G132" s="78">
        <v>34530</v>
      </c>
      <c r="H132" s="78">
        <v>0</v>
      </c>
      <c r="I132" s="78">
        <v>0</v>
      </c>
      <c r="J132" s="78">
        <v>0</v>
      </c>
      <c r="K132" s="78">
        <v>0</v>
      </c>
      <c r="L132" s="78">
        <v>0</v>
      </c>
      <c r="M132" s="78">
        <v>0</v>
      </c>
      <c r="N132" s="78">
        <v>0</v>
      </c>
      <c r="O132" s="78">
        <v>0</v>
      </c>
      <c r="P132" s="93">
        <v>0</v>
      </c>
    </row>
    <row r="133" spans="1:16" x14ac:dyDescent="0.25">
      <c r="A133" s="177"/>
      <c r="B133" s="178"/>
      <c r="C133" s="5" t="s">
        <v>28</v>
      </c>
      <c r="D133" s="106">
        <v>12</v>
      </c>
      <c r="E133" s="106">
        <v>15200</v>
      </c>
      <c r="F133" s="79">
        <v>23010</v>
      </c>
      <c r="G133" s="78">
        <v>34530</v>
      </c>
      <c r="H133" s="78">
        <v>0</v>
      </c>
      <c r="I133" s="78">
        <v>0</v>
      </c>
      <c r="J133" s="78">
        <v>0</v>
      </c>
      <c r="K133" s="78">
        <v>0</v>
      </c>
      <c r="L133" s="78">
        <v>0</v>
      </c>
      <c r="M133" s="78">
        <v>0</v>
      </c>
      <c r="N133" s="78">
        <v>0</v>
      </c>
      <c r="O133" s="78">
        <v>0</v>
      </c>
      <c r="P133" s="93">
        <v>0</v>
      </c>
    </row>
    <row r="134" spans="1:16" x14ac:dyDescent="0.25">
      <c r="A134" s="177"/>
      <c r="B134" s="178"/>
      <c r="C134" s="5" t="s">
        <v>30</v>
      </c>
      <c r="D134" s="78">
        <v>12</v>
      </c>
      <c r="E134" s="78">
        <v>15200</v>
      </c>
      <c r="F134" s="79">
        <v>23010</v>
      </c>
      <c r="G134" s="78">
        <v>34530</v>
      </c>
      <c r="H134" s="78">
        <v>0</v>
      </c>
      <c r="I134" s="78">
        <v>0</v>
      </c>
      <c r="J134" s="78">
        <v>0</v>
      </c>
      <c r="K134" s="78">
        <v>0</v>
      </c>
      <c r="L134" s="78">
        <v>0</v>
      </c>
      <c r="M134" s="78">
        <v>0</v>
      </c>
      <c r="N134" s="78">
        <v>0</v>
      </c>
      <c r="O134" s="78">
        <v>0</v>
      </c>
      <c r="P134" s="93">
        <v>0</v>
      </c>
    </row>
    <row r="135" spans="1:16" x14ac:dyDescent="0.25">
      <c r="A135" s="177"/>
      <c r="B135" s="178"/>
      <c r="C135" s="5" t="s">
        <v>32</v>
      </c>
      <c r="D135" s="78">
        <v>12</v>
      </c>
      <c r="E135" s="78">
        <v>15200</v>
      </c>
      <c r="F135" s="79">
        <v>23010</v>
      </c>
      <c r="G135" s="78">
        <v>34530</v>
      </c>
      <c r="H135" s="78">
        <v>0</v>
      </c>
      <c r="I135" s="78">
        <v>0</v>
      </c>
      <c r="J135" s="78">
        <v>0</v>
      </c>
      <c r="K135" s="78">
        <v>0</v>
      </c>
      <c r="L135" s="78">
        <v>0</v>
      </c>
      <c r="M135" s="78">
        <v>0</v>
      </c>
      <c r="N135" s="78">
        <v>0</v>
      </c>
      <c r="O135" s="78">
        <v>0</v>
      </c>
      <c r="P135" s="93">
        <v>0</v>
      </c>
    </row>
    <row r="136" spans="1:16" x14ac:dyDescent="0.25">
      <c r="A136" s="177" t="s">
        <v>61</v>
      </c>
      <c r="B136" s="178" t="s">
        <v>107</v>
      </c>
      <c r="C136" s="5" t="s">
        <v>26</v>
      </c>
      <c r="D136" s="78">
        <v>0</v>
      </c>
      <c r="E136" s="78">
        <v>1951</v>
      </c>
      <c r="F136" s="79">
        <v>4890</v>
      </c>
      <c r="G136" s="79">
        <v>8979</v>
      </c>
      <c r="H136" s="79">
        <v>1608</v>
      </c>
      <c r="I136" s="79">
        <v>795</v>
      </c>
      <c r="J136" s="79">
        <v>886</v>
      </c>
      <c r="K136" s="79">
        <v>296</v>
      </c>
      <c r="L136" s="79">
        <v>142</v>
      </c>
      <c r="M136" s="79">
        <v>132</v>
      </c>
      <c r="N136" s="79">
        <v>120</v>
      </c>
      <c r="O136" s="79">
        <v>107</v>
      </c>
      <c r="P136" s="102">
        <v>91</v>
      </c>
    </row>
    <row r="137" spans="1:16" x14ac:dyDescent="0.25">
      <c r="A137" s="177"/>
      <c r="B137" s="178"/>
      <c r="C137" s="5" t="s">
        <v>28</v>
      </c>
      <c r="D137" s="78">
        <v>0</v>
      </c>
      <c r="E137" s="78">
        <v>1951</v>
      </c>
      <c r="F137" s="79">
        <v>4890</v>
      </c>
      <c r="G137" s="79">
        <v>6212</v>
      </c>
      <c r="H137" s="79">
        <v>600</v>
      </c>
      <c r="I137" s="79">
        <v>258</v>
      </c>
      <c r="J137" s="79">
        <v>257</v>
      </c>
      <c r="K137" s="79">
        <v>89</v>
      </c>
      <c r="L137" s="79">
        <v>31</v>
      </c>
      <c r="M137" s="79">
        <v>22</v>
      </c>
      <c r="N137" s="79">
        <v>18</v>
      </c>
      <c r="O137" s="79">
        <v>16</v>
      </c>
      <c r="P137" s="102">
        <v>14</v>
      </c>
    </row>
    <row r="138" spans="1:16" x14ac:dyDescent="0.25">
      <c r="A138" s="177"/>
      <c r="B138" s="178"/>
      <c r="C138" s="5" t="s">
        <v>30</v>
      </c>
      <c r="D138" s="78">
        <v>0</v>
      </c>
      <c r="E138" s="78">
        <v>1951</v>
      </c>
      <c r="F138" s="79">
        <v>4890</v>
      </c>
      <c r="G138" s="79">
        <v>8820</v>
      </c>
      <c r="H138" s="79">
        <v>1516</v>
      </c>
      <c r="I138" s="79">
        <v>701</v>
      </c>
      <c r="J138" s="79">
        <v>707</v>
      </c>
      <c r="K138" s="79">
        <v>207</v>
      </c>
      <c r="L138" s="79">
        <v>85</v>
      </c>
      <c r="M138" s="79">
        <v>66</v>
      </c>
      <c r="N138" s="79">
        <v>51</v>
      </c>
      <c r="O138" s="79">
        <v>38</v>
      </c>
      <c r="P138" s="102">
        <v>27</v>
      </c>
    </row>
    <row r="139" spans="1:16" x14ac:dyDescent="0.25">
      <c r="A139" s="177"/>
      <c r="B139" s="178"/>
      <c r="C139" s="5" t="s">
        <v>32</v>
      </c>
      <c r="D139" s="78">
        <v>0</v>
      </c>
      <c r="E139" s="78">
        <v>1951</v>
      </c>
      <c r="F139" s="79">
        <v>4890</v>
      </c>
      <c r="G139" s="79">
        <v>11541</v>
      </c>
      <c r="H139" s="79">
        <v>1159</v>
      </c>
      <c r="I139" s="79">
        <v>606</v>
      </c>
      <c r="J139" s="79">
        <v>764</v>
      </c>
      <c r="K139" s="79">
        <v>320</v>
      </c>
      <c r="L139" s="79">
        <v>148</v>
      </c>
      <c r="M139" s="79">
        <v>129</v>
      </c>
      <c r="N139" s="79">
        <v>113</v>
      </c>
      <c r="O139" s="79">
        <v>102</v>
      </c>
      <c r="P139" s="102">
        <v>91</v>
      </c>
    </row>
    <row r="140" spans="1:16" x14ac:dyDescent="0.25">
      <c r="A140" s="202" t="s">
        <v>62</v>
      </c>
      <c r="B140" s="178" t="s">
        <v>107</v>
      </c>
      <c r="C140" s="5" t="s">
        <v>26</v>
      </c>
      <c r="D140" s="78">
        <v>0</v>
      </c>
      <c r="E140" s="78">
        <v>17926</v>
      </c>
      <c r="F140" s="79">
        <v>26888</v>
      </c>
      <c r="G140" s="79">
        <v>51053</v>
      </c>
      <c r="H140" s="79">
        <v>32321</v>
      </c>
      <c r="I140" s="79">
        <v>3174</v>
      </c>
      <c r="J140" s="79">
        <v>0</v>
      </c>
      <c r="K140" s="79">
        <v>0</v>
      </c>
      <c r="L140" s="79">
        <v>0</v>
      </c>
      <c r="M140" s="79">
        <v>0</v>
      </c>
      <c r="N140" s="79">
        <v>0</v>
      </c>
      <c r="O140" s="79">
        <v>0</v>
      </c>
      <c r="P140" s="102">
        <v>0</v>
      </c>
    </row>
    <row r="141" spans="1:16" x14ac:dyDescent="0.25">
      <c r="A141" s="202"/>
      <c r="B141" s="178"/>
      <c r="C141" s="5" t="s">
        <v>28</v>
      </c>
      <c r="D141" s="78">
        <v>0</v>
      </c>
      <c r="E141" s="78">
        <v>17926</v>
      </c>
      <c r="F141" s="79">
        <v>26888</v>
      </c>
      <c r="G141" s="79">
        <v>48596</v>
      </c>
      <c r="H141" s="79">
        <v>92011</v>
      </c>
      <c r="I141" s="79">
        <v>95765</v>
      </c>
      <c r="J141" s="79">
        <v>96916</v>
      </c>
      <c r="K141" s="79">
        <v>95465</v>
      </c>
      <c r="L141" s="79">
        <v>86276</v>
      </c>
      <c r="M141" s="79">
        <v>80878</v>
      </c>
      <c r="N141" s="79">
        <v>79272</v>
      </c>
      <c r="O141" s="79">
        <v>81080</v>
      </c>
      <c r="P141" s="102">
        <v>82888</v>
      </c>
    </row>
    <row r="142" spans="1:16" x14ac:dyDescent="0.25">
      <c r="A142" s="202"/>
      <c r="B142" s="178"/>
      <c r="C142" s="5" t="s">
        <v>30</v>
      </c>
      <c r="D142" s="78">
        <v>0</v>
      </c>
      <c r="E142" s="78">
        <v>17926</v>
      </c>
      <c r="F142" s="79">
        <v>26888</v>
      </c>
      <c r="G142" s="79">
        <v>63231</v>
      </c>
      <c r="H142" s="79">
        <v>65706</v>
      </c>
      <c r="I142" s="79">
        <v>67329</v>
      </c>
      <c r="J142" s="79">
        <v>68510</v>
      </c>
      <c r="K142" s="79">
        <v>68946</v>
      </c>
      <c r="L142" s="79">
        <v>70024</v>
      </c>
      <c r="M142" s="79">
        <v>70671</v>
      </c>
      <c r="N142" s="79">
        <v>70024</v>
      </c>
      <c r="O142" s="79">
        <v>67758</v>
      </c>
      <c r="P142" s="102">
        <v>65062</v>
      </c>
    </row>
    <row r="143" spans="1:16" x14ac:dyDescent="0.25">
      <c r="A143" s="202"/>
      <c r="B143" s="178"/>
      <c r="C143" s="5" t="s">
        <v>32</v>
      </c>
      <c r="D143" s="78">
        <v>0</v>
      </c>
      <c r="E143" s="78">
        <v>17926</v>
      </c>
      <c r="F143" s="79">
        <v>26888</v>
      </c>
      <c r="G143" s="79">
        <v>85605</v>
      </c>
      <c r="H143" s="79">
        <v>148223</v>
      </c>
      <c r="I143" s="79">
        <v>193765</v>
      </c>
      <c r="J143" s="79">
        <v>181171</v>
      </c>
      <c r="K143" s="79">
        <v>161710</v>
      </c>
      <c r="L143" s="79">
        <v>149109</v>
      </c>
      <c r="M143" s="79">
        <v>136491</v>
      </c>
      <c r="N143" s="79">
        <v>128236</v>
      </c>
      <c r="O143" s="79">
        <v>120245</v>
      </c>
      <c r="P143" s="102">
        <v>131805</v>
      </c>
    </row>
    <row r="144" spans="1:16" ht="15.75" thickBot="1" x14ac:dyDescent="0.3">
      <c r="A144" s="203" t="s">
        <v>63</v>
      </c>
      <c r="B144" s="204" t="s">
        <v>107</v>
      </c>
      <c r="C144" s="5" t="s">
        <v>26</v>
      </c>
      <c r="D144" s="57">
        <v>1.0369999999999999</v>
      </c>
      <c r="E144" s="106">
        <v>105.5</v>
      </c>
      <c r="F144" s="108">
        <v>206.6</v>
      </c>
      <c r="G144" s="109">
        <v>305.2</v>
      </c>
      <c r="H144" s="78">
        <v>0</v>
      </c>
      <c r="I144" s="78">
        <v>0</v>
      </c>
      <c r="J144" s="78">
        <v>0</v>
      </c>
      <c r="K144" s="78">
        <v>0</v>
      </c>
      <c r="L144" s="78">
        <v>0</v>
      </c>
      <c r="M144" s="78">
        <v>0</v>
      </c>
      <c r="N144" s="78">
        <v>0</v>
      </c>
      <c r="O144" s="78">
        <v>0</v>
      </c>
      <c r="P144" s="93">
        <v>0</v>
      </c>
    </row>
    <row r="145" spans="1:16" ht="15.75" thickBot="1" x14ac:dyDescent="0.3">
      <c r="A145" s="203"/>
      <c r="B145" s="204"/>
      <c r="C145" s="5" t="s">
        <v>28</v>
      </c>
      <c r="D145" s="57">
        <v>1.0369999999999999</v>
      </c>
      <c r="E145" s="106">
        <v>105.5</v>
      </c>
      <c r="F145" s="108">
        <v>206.6</v>
      </c>
      <c r="G145" s="109">
        <v>305.2</v>
      </c>
      <c r="H145" s="78">
        <v>0</v>
      </c>
      <c r="I145" s="78">
        <v>0</v>
      </c>
      <c r="J145" s="78">
        <v>0</v>
      </c>
      <c r="K145" s="78">
        <v>0</v>
      </c>
      <c r="L145" s="78">
        <v>0</v>
      </c>
      <c r="M145" s="78">
        <v>0</v>
      </c>
      <c r="N145" s="78">
        <v>0</v>
      </c>
      <c r="O145" s="78">
        <v>0</v>
      </c>
      <c r="P145" s="93">
        <v>0</v>
      </c>
    </row>
    <row r="146" spans="1:16" ht="15.75" thickBot="1" x14ac:dyDescent="0.3">
      <c r="A146" s="203"/>
      <c r="B146" s="204"/>
      <c r="C146" s="5" t="s">
        <v>30</v>
      </c>
      <c r="D146" s="57">
        <v>1.0369999999999999</v>
      </c>
      <c r="E146" s="109">
        <v>105.5</v>
      </c>
      <c r="F146" s="108">
        <v>206.6</v>
      </c>
      <c r="G146" s="109">
        <v>305.2</v>
      </c>
      <c r="H146" s="78">
        <v>0</v>
      </c>
      <c r="I146" s="78">
        <v>0</v>
      </c>
      <c r="J146" s="78">
        <v>0</v>
      </c>
      <c r="K146" s="78">
        <v>0</v>
      </c>
      <c r="L146" s="78">
        <v>0</v>
      </c>
      <c r="M146" s="78">
        <v>0</v>
      </c>
      <c r="N146" s="78">
        <v>0</v>
      </c>
      <c r="O146" s="78">
        <v>0</v>
      </c>
      <c r="P146" s="93">
        <v>0</v>
      </c>
    </row>
    <row r="147" spans="1:16" ht="15.75" thickBot="1" x14ac:dyDescent="0.3">
      <c r="A147" s="203"/>
      <c r="B147" s="204"/>
      <c r="C147" s="8" t="s">
        <v>32</v>
      </c>
      <c r="D147" s="61">
        <v>1.0369999999999999</v>
      </c>
      <c r="E147" s="111">
        <v>105.5</v>
      </c>
      <c r="F147" s="112">
        <v>206.6</v>
      </c>
      <c r="G147" s="111">
        <v>305.2</v>
      </c>
      <c r="H147" s="113">
        <v>0</v>
      </c>
      <c r="I147" s="113">
        <v>0</v>
      </c>
      <c r="J147" s="113">
        <v>0</v>
      </c>
      <c r="K147" s="113">
        <v>0</v>
      </c>
      <c r="L147" s="113">
        <v>0</v>
      </c>
      <c r="M147" s="113">
        <v>0</v>
      </c>
      <c r="N147" s="113">
        <v>0</v>
      </c>
      <c r="O147" s="113">
        <v>0</v>
      </c>
      <c r="P147" s="114">
        <v>0</v>
      </c>
    </row>
  </sheetData>
  <mergeCells count="39">
    <mergeCell ref="A116:A119"/>
    <mergeCell ref="B116:B119"/>
    <mergeCell ref="A1:C1"/>
    <mergeCell ref="E1:G1"/>
    <mergeCell ref="B103:B106"/>
    <mergeCell ref="A107:A110"/>
    <mergeCell ref="B107:B110"/>
    <mergeCell ref="E10:F10"/>
    <mergeCell ref="E5:F5"/>
    <mergeCell ref="A16:B16"/>
    <mergeCell ref="B85:B88"/>
    <mergeCell ref="A140:A143"/>
    <mergeCell ref="B140:B143"/>
    <mergeCell ref="A144:A147"/>
    <mergeCell ref="B144:B147"/>
    <mergeCell ref="A124:A127"/>
    <mergeCell ref="B124:B127"/>
    <mergeCell ref="A128:A131"/>
    <mergeCell ref="B128:B131"/>
    <mergeCell ref="A132:A135"/>
    <mergeCell ref="B132:B135"/>
    <mergeCell ref="A136:A139"/>
    <mergeCell ref="B136:B139"/>
    <mergeCell ref="A120:A123"/>
    <mergeCell ref="B120:B123"/>
    <mergeCell ref="E17:G17"/>
    <mergeCell ref="A95:A98"/>
    <mergeCell ref="B95:B98"/>
    <mergeCell ref="A99:A102"/>
    <mergeCell ref="B99:B102"/>
    <mergeCell ref="A103:A106"/>
    <mergeCell ref="A29:D29"/>
    <mergeCell ref="D39:D41"/>
    <mergeCell ref="D42:D45"/>
    <mergeCell ref="D46:D49"/>
    <mergeCell ref="A64:C64"/>
    <mergeCell ref="D30:D38"/>
    <mergeCell ref="A112:A115"/>
    <mergeCell ref="B112:B115"/>
  </mergeCells>
  <pageMargins left="0.7" right="0.7" top="0.75" bottom="0.75" header="0.51180555555555496" footer="0.51180555555555496"/>
  <pageSetup paperSize="9" orientation="portrait" horizontalDpi="300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DC3E6"/>
  </sheetPr>
  <dimension ref="A1:P54"/>
  <sheetViews>
    <sheetView showFormulas="1" zoomScale="85" zoomScaleNormal="85" workbookViewId="0">
      <selection activeCell="A17" sqref="A1:XFD17"/>
    </sheetView>
  </sheetViews>
  <sheetFormatPr defaultColWidth="11.42578125" defaultRowHeight="15" x14ac:dyDescent="0.25"/>
  <cols>
    <col min="1" max="1" width="8.85546875" customWidth="1"/>
    <col min="2" max="3" width="7.140625" customWidth="1"/>
    <col min="4" max="16" width="9.140625" customWidth="1"/>
    <col min="19" max="19" width="16.140625" customWidth="1"/>
    <col min="20" max="20" width="18" customWidth="1"/>
  </cols>
  <sheetData>
    <row r="1" spans="1:16" ht="15.75" thickBot="1" x14ac:dyDescent="0.3">
      <c r="A1" s="147" t="s">
        <v>23</v>
      </c>
      <c r="B1" s="46"/>
      <c r="C1" s="46"/>
      <c r="D1" s="47">
        <v>1990</v>
      </c>
      <c r="E1" s="47">
        <v>2000</v>
      </c>
      <c r="F1" s="47">
        <v>2005</v>
      </c>
      <c r="G1" s="47">
        <v>2010</v>
      </c>
      <c r="H1" s="47">
        <v>2020</v>
      </c>
      <c r="I1" s="47">
        <v>2030</v>
      </c>
      <c r="J1" s="47">
        <v>2040</v>
      </c>
      <c r="K1" s="47">
        <v>2050</v>
      </c>
      <c r="L1" s="47">
        <v>2060</v>
      </c>
      <c r="M1" s="47">
        <v>2070</v>
      </c>
      <c r="N1" s="47">
        <v>2080</v>
      </c>
      <c r="O1" s="47">
        <v>2090</v>
      </c>
      <c r="P1" s="47">
        <v>2100</v>
      </c>
    </row>
    <row r="2" spans="1:16" ht="15.75" thickBot="1" x14ac:dyDescent="0.3">
      <c r="A2" s="181" t="s">
        <v>25</v>
      </c>
      <c r="B2" s="182" t="s">
        <v>95</v>
      </c>
      <c r="C2" s="50" t="s">
        <v>26</v>
      </c>
      <c r="D2" s="54">
        <v>34.441000000000003</v>
      </c>
      <c r="E2" s="52">
        <v>28.37</v>
      </c>
      <c r="F2" s="53">
        <v>25.94</v>
      </c>
      <c r="G2" s="53">
        <v>27.680297480620801</v>
      </c>
      <c r="H2" s="54">
        <v>21.235262058176001</v>
      </c>
      <c r="I2" s="54">
        <v>19.586175587278401</v>
      </c>
      <c r="J2" s="54">
        <v>18.800453200081598</v>
      </c>
      <c r="K2" s="54">
        <v>15.885981217140801</v>
      </c>
      <c r="L2" s="54">
        <v>13.969999998304001</v>
      </c>
      <c r="M2" s="54">
        <v>13.5370746318752</v>
      </c>
      <c r="N2" s="54">
        <v>13.0140516638512</v>
      </c>
      <c r="O2" s="54">
        <v>12.4570682689696</v>
      </c>
      <c r="P2" s="55">
        <v>11.921069910256</v>
      </c>
    </row>
    <row r="3" spans="1:16" ht="15.75" thickBot="1" x14ac:dyDescent="0.3">
      <c r="A3" s="181"/>
      <c r="B3" s="182"/>
      <c r="C3" s="5" t="s">
        <v>28</v>
      </c>
      <c r="D3" s="57">
        <v>34.441000000000003</v>
      </c>
      <c r="E3" s="57">
        <v>28.37</v>
      </c>
      <c r="F3" s="58">
        <v>25.94</v>
      </c>
      <c r="G3" s="58">
        <v>26.611263825203</v>
      </c>
      <c r="H3" s="59">
        <v>27.954883220589</v>
      </c>
      <c r="I3" s="59">
        <v>28.545245512827499</v>
      </c>
      <c r="J3" s="59">
        <v>28.726984977067001</v>
      </c>
      <c r="K3" s="59">
        <v>28.500104193942001</v>
      </c>
      <c r="L3" s="59">
        <v>27.319295308737999</v>
      </c>
      <c r="M3" s="59">
        <v>25.870505595150501</v>
      </c>
      <c r="N3" s="59">
        <v>24.1536886017585</v>
      </c>
      <c r="O3" s="59">
        <v>23.51978240339</v>
      </c>
      <c r="P3" s="25">
        <v>22.886043946264</v>
      </c>
    </row>
    <row r="4" spans="1:16" ht="15.75" thickBot="1" x14ac:dyDescent="0.3">
      <c r="A4" s="181"/>
      <c r="B4" s="182"/>
      <c r="C4" s="5" t="s">
        <v>30</v>
      </c>
      <c r="D4" s="57">
        <v>34.441000000000003</v>
      </c>
      <c r="E4" s="57">
        <v>28.37</v>
      </c>
      <c r="F4" s="58">
        <v>25.94</v>
      </c>
      <c r="G4" s="58">
        <v>26.673835974167002</v>
      </c>
      <c r="H4" s="59">
        <v>25.650263095739</v>
      </c>
      <c r="I4" s="59">
        <v>26.892303554325199</v>
      </c>
      <c r="J4" s="59">
        <v>28.4083066078096</v>
      </c>
      <c r="K4" s="59">
        <v>29.363696706652199</v>
      </c>
      <c r="L4" s="59">
        <v>30.098650020715201</v>
      </c>
      <c r="M4" s="59">
        <v>29.768095743572601</v>
      </c>
      <c r="N4" s="59">
        <v>28.1122187873626</v>
      </c>
      <c r="O4" s="59">
        <v>22.330176660614001</v>
      </c>
      <c r="P4" s="25">
        <v>20.342332826886199</v>
      </c>
    </row>
    <row r="5" spans="1:16" ht="15.75" thickBot="1" x14ac:dyDescent="0.3">
      <c r="A5" s="181"/>
      <c r="B5" s="182"/>
      <c r="C5" s="8" t="s">
        <v>32</v>
      </c>
      <c r="D5" s="57">
        <v>34.441000000000003</v>
      </c>
      <c r="E5" s="61">
        <v>28.37</v>
      </c>
      <c r="F5" s="58">
        <v>25.94</v>
      </c>
      <c r="G5" s="62">
        <v>28.326039093026999</v>
      </c>
      <c r="H5" s="63">
        <v>33.625401333583802</v>
      </c>
      <c r="I5" s="63">
        <v>38.2315674764478</v>
      </c>
      <c r="J5" s="63">
        <v>44.905956836028601</v>
      </c>
      <c r="K5" s="63">
        <v>51.859267942586001</v>
      </c>
      <c r="L5" s="63">
        <v>57.097339074188397</v>
      </c>
      <c r="M5" s="63">
        <v>59.773880455171998</v>
      </c>
      <c r="N5" s="63">
        <v>62.935920243835596</v>
      </c>
      <c r="O5" s="63">
        <v>66.718325239009602</v>
      </c>
      <c r="P5" s="64">
        <v>68.009924943051004</v>
      </c>
    </row>
    <row r="6" spans="1:16" ht="15.75" thickBot="1" x14ac:dyDescent="0.3">
      <c r="A6" s="183" t="s">
        <v>115</v>
      </c>
      <c r="B6" s="182" t="s">
        <v>106</v>
      </c>
      <c r="C6" s="50" t="s">
        <v>26</v>
      </c>
      <c r="D6" s="54">
        <v>1.4239999999999999</v>
      </c>
      <c r="E6" s="52">
        <v>1.165</v>
      </c>
      <c r="F6" s="65">
        <v>1.2270000000000001</v>
      </c>
      <c r="G6" s="65">
        <v>1.093</v>
      </c>
      <c r="H6" s="65">
        <v>1.0268033979439599</v>
      </c>
      <c r="I6" s="65">
        <v>1.01867391283168</v>
      </c>
      <c r="J6" s="65">
        <v>1.00085222857124</v>
      </c>
      <c r="K6" s="65">
        <v>0.87108129588223004</v>
      </c>
      <c r="L6" s="65">
        <v>0.79738260157215402</v>
      </c>
      <c r="M6" s="65">
        <v>0.800589670581625</v>
      </c>
      <c r="N6" s="65">
        <v>0.78278218474513805</v>
      </c>
      <c r="O6" s="65">
        <v>0.76148809842768295</v>
      </c>
      <c r="P6" s="66">
        <v>0.73661068486611003</v>
      </c>
    </row>
    <row r="7" spans="1:16" ht="15.75" thickBot="1" x14ac:dyDescent="0.3">
      <c r="A7" s="183"/>
      <c r="B7" s="182"/>
      <c r="C7" s="5" t="s">
        <v>28</v>
      </c>
      <c r="D7" s="59">
        <v>1.4239999999999999</v>
      </c>
      <c r="E7" s="57">
        <v>1.165</v>
      </c>
      <c r="F7" s="68">
        <v>1.2270000000000001</v>
      </c>
      <c r="G7" s="68">
        <v>1.093</v>
      </c>
      <c r="H7" s="68">
        <v>1.14399595852902</v>
      </c>
      <c r="I7" s="68">
        <v>1.19073989652476</v>
      </c>
      <c r="J7" s="68">
        <v>1.2069789021789299</v>
      </c>
      <c r="K7" s="68">
        <v>1.19303209803054</v>
      </c>
      <c r="L7" s="68">
        <v>1.18165507011714</v>
      </c>
      <c r="M7" s="68">
        <v>1.16122061967065</v>
      </c>
      <c r="N7" s="68">
        <v>1.1317013428165399</v>
      </c>
      <c r="O7" s="68">
        <v>1.1292703539461599</v>
      </c>
      <c r="P7" s="69">
        <v>1.1268261051364801</v>
      </c>
    </row>
    <row r="8" spans="1:16" ht="15.75" thickBot="1" x14ac:dyDescent="0.3">
      <c r="A8" s="183"/>
      <c r="B8" s="182"/>
      <c r="C8" s="5" t="s">
        <v>30</v>
      </c>
      <c r="D8" s="59">
        <v>1.4239999999999999</v>
      </c>
      <c r="E8" s="57">
        <v>1.165</v>
      </c>
      <c r="F8" s="68">
        <v>1.2270000000000001</v>
      </c>
      <c r="G8" s="57">
        <v>1.093</v>
      </c>
      <c r="H8" s="57">
        <v>1.05884303303254</v>
      </c>
      <c r="I8" s="57">
        <v>1.1774581291588</v>
      </c>
      <c r="J8" s="57">
        <v>1.29902436955648</v>
      </c>
      <c r="K8" s="57">
        <v>1.4070236737499</v>
      </c>
      <c r="L8" s="57">
        <v>1.5170530049126301</v>
      </c>
      <c r="M8" s="57">
        <v>1.6065313933157499</v>
      </c>
      <c r="N8" s="57">
        <v>1.6507705159930599</v>
      </c>
      <c r="O8" s="57">
        <v>1.6503966307412801</v>
      </c>
      <c r="P8" s="70">
        <v>1.6384187068570799</v>
      </c>
    </row>
    <row r="9" spans="1:16" ht="15.75" thickBot="1" x14ac:dyDescent="0.3">
      <c r="A9" s="183"/>
      <c r="B9" s="182"/>
      <c r="C9" s="8" t="s">
        <v>32</v>
      </c>
      <c r="D9" s="63">
        <v>1.4239999999999999</v>
      </c>
      <c r="E9" s="61">
        <v>1.165</v>
      </c>
      <c r="F9" s="71">
        <v>1.2270000000000001</v>
      </c>
      <c r="G9" s="71">
        <v>1.093</v>
      </c>
      <c r="H9" s="71">
        <v>1.2810404421378201</v>
      </c>
      <c r="I9" s="71">
        <v>1.4450835631418599</v>
      </c>
      <c r="J9" s="71">
        <v>1.6125588948584</v>
      </c>
      <c r="K9" s="71">
        <v>1.7154945029383999</v>
      </c>
      <c r="L9" s="71">
        <v>1.79938018981547</v>
      </c>
      <c r="M9" s="71">
        <v>1.8689065581486499</v>
      </c>
      <c r="N9" s="71">
        <v>1.95181283217512</v>
      </c>
      <c r="O9" s="71">
        <v>2.0502310264538002</v>
      </c>
      <c r="P9" s="72">
        <v>2.11497123965471</v>
      </c>
    </row>
    <row r="10" spans="1:16" ht="15.75" thickBot="1" x14ac:dyDescent="0.3">
      <c r="A10" s="184" t="s">
        <v>37</v>
      </c>
      <c r="B10" s="205" t="s">
        <v>107</v>
      </c>
      <c r="C10" s="50" t="s">
        <v>26</v>
      </c>
      <c r="D10" s="73">
        <v>3630</v>
      </c>
      <c r="E10" s="74">
        <v>1800</v>
      </c>
      <c r="F10" s="75">
        <v>1410</v>
      </c>
      <c r="G10" s="73">
        <v>1150</v>
      </c>
      <c r="H10" s="73">
        <v>941.85175005195504</v>
      </c>
      <c r="I10" s="73">
        <v>516.14197510173199</v>
      </c>
      <c r="J10" s="73">
        <v>389.49834748972597</v>
      </c>
      <c r="K10" s="73">
        <v>203.41462924105201</v>
      </c>
      <c r="L10" s="73">
        <v>167.75828433902899</v>
      </c>
      <c r="M10" s="73">
        <v>164.805553507143</v>
      </c>
      <c r="N10" s="73">
        <v>111.324890894099</v>
      </c>
      <c r="O10" s="73">
        <v>92.182252106699195</v>
      </c>
      <c r="P10" s="76">
        <v>84.195230848646204</v>
      </c>
    </row>
    <row r="11" spans="1:16" ht="15.75" thickBot="1" x14ac:dyDescent="0.3">
      <c r="A11" s="184"/>
      <c r="B11" s="205"/>
      <c r="C11" s="5" t="s">
        <v>28</v>
      </c>
      <c r="D11" s="77">
        <v>3630</v>
      </c>
      <c r="E11" s="78">
        <v>1800</v>
      </c>
      <c r="F11" s="79">
        <v>1410</v>
      </c>
      <c r="G11" s="77">
        <v>1150</v>
      </c>
      <c r="H11" s="77">
        <v>915.08068925211603</v>
      </c>
      <c r="I11" s="77">
        <v>915.52513998077097</v>
      </c>
      <c r="J11" s="77">
        <v>939.13522990781098</v>
      </c>
      <c r="K11" s="77">
        <v>990.33378579642999</v>
      </c>
      <c r="L11" s="77">
        <v>965.24942028165799</v>
      </c>
      <c r="M11" s="77">
        <v>976.04632090945097</v>
      </c>
      <c r="N11" s="77">
        <v>1026.0524480138799</v>
      </c>
      <c r="O11" s="77">
        <v>1147.07312934789</v>
      </c>
      <c r="P11" s="80">
        <v>1235.39958147164</v>
      </c>
    </row>
    <row r="12" spans="1:16" ht="15.75" thickBot="1" x14ac:dyDescent="0.3">
      <c r="A12" s="184"/>
      <c r="B12" s="205"/>
      <c r="C12" s="5" t="s">
        <v>30</v>
      </c>
      <c r="D12" s="77">
        <v>3630</v>
      </c>
      <c r="E12" s="78">
        <v>1800</v>
      </c>
      <c r="F12" s="79">
        <v>1410</v>
      </c>
      <c r="G12" s="77">
        <v>1150</v>
      </c>
      <c r="H12" s="77">
        <v>1184.3710180686801</v>
      </c>
      <c r="I12" s="77">
        <v>1218.07408474675</v>
      </c>
      <c r="J12" s="77">
        <v>1234.06867269706</v>
      </c>
      <c r="K12" s="77">
        <v>1227.8292818002899</v>
      </c>
      <c r="L12" s="77">
        <v>1228.47652151988</v>
      </c>
      <c r="M12" s="77">
        <v>1214.7136161226899</v>
      </c>
      <c r="N12" s="77">
        <v>1187.534725818</v>
      </c>
      <c r="O12" s="77">
        <v>1136.0558674813301</v>
      </c>
      <c r="P12" s="80">
        <v>1076.9551142068599</v>
      </c>
    </row>
    <row r="13" spans="1:16" ht="15.75" thickBot="1" x14ac:dyDescent="0.3">
      <c r="A13" s="184"/>
      <c r="B13" s="205"/>
      <c r="C13" s="7" t="s">
        <v>32</v>
      </c>
      <c r="D13" s="81">
        <v>3630</v>
      </c>
      <c r="E13" s="82">
        <v>1800</v>
      </c>
      <c r="F13" s="83">
        <v>1410</v>
      </c>
      <c r="G13" s="81">
        <v>1150</v>
      </c>
      <c r="H13" s="81">
        <v>1273.3007974121699</v>
      </c>
      <c r="I13" s="81">
        <v>1342.5317836455299</v>
      </c>
      <c r="J13" s="81">
        <v>1312.7717595727099</v>
      </c>
      <c r="K13" s="81">
        <v>1350.75039494471</v>
      </c>
      <c r="L13" s="81">
        <v>1273.18184382758</v>
      </c>
      <c r="M13" s="81">
        <v>1280.4704543744799</v>
      </c>
      <c r="N13" s="81">
        <v>1253.64101406755</v>
      </c>
      <c r="O13" s="81">
        <v>1199.61445873768</v>
      </c>
      <c r="P13" s="84">
        <v>1164.1662905288499</v>
      </c>
    </row>
    <row r="14" spans="1:16" ht="15.75" thickBot="1" x14ac:dyDescent="0.3">
      <c r="A14" s="183" t="s">
        <v>39</v>
      </c>
      <c r="B14" s="206" t="s">
        <v>107</v>
      </c>
      <c r="C14" s="50" t="s">
        <v>26</v>
      </c>
      <c r="D14" s="73">
        <v>550</v>
      </c>
      <c r="E14" s="73">
        <v>610</v>
      </c>
      <c r="F14" s="73">
        <v>440</v>
      </c>
      <c r="G14" s="73">
        <v>540</v>
      </c>
      <c r="H14" s="73">
        <v>182.97594781899701</v>
      </c>
      <c r="I14" s="73">
        <v>159.17651854871599</v>
      </c>
      <c r="J14" s="73">
        <v>127.81084386465599</v>
      </c>
      <c r="K14" s="73">
        <v>51.5450468813698</v>
      </c>
      <c r="L14" s="73">
        <v>40.644109253974698</v>
      </c>
      <c r="M14" s="73">
        <v>34.105177333876902</v>
      </c>
      <c r="N14" s="73">
        <v>25.748063595597198</v>
      </c>
      <c r="O14" s="73">
        <v>15.0998777007746</v>
      </c>
      <c r="P14" s="76">
        <v>3.6037505095801099</v>
      </c>
    </row>
    <row r="15" spans="1:16" ht="15.75" thickBot="1" x14ac:dyDescent="0.3">
      <c r="A15" s="183"/>
      <c r="B15" s="206"/>
      <c r="C15" s="86" t="s">
        <v>28</v>
      </c>
      <c r="D15" s="77">
        <v>550</v>
      </c>
      <c r="E15" s="78">
        <v>610</v>
      </c>
      <c r="F15" s="79">
        <v>440</v>
      </c>
      <c r="G15" s="77">
        <v>540</v>
      </c>
      <c r="H15" s="77">
        <v>238.967712274994</v>
      </c>
      <c r="I15" s="77">
        <v>277.94426565760199</v>
      </c>
      <c r="J15" s="77">
        <v>318.63953036036298</v>
      </c>
      <c r="K15" s="77">
        <v>361.082151571949</v>
      </c>
      <c r="L15" s="77">
        <v>409.91264985677401</v>
      </c>
      <c r="M15" s="77">
        <v>467.37489832726197</v>
      </c>
      <c r="N15" s="77">
        <v>533.45934858719102</v>
      </c>
      <c r="O15" s="77">
        <v>573.91590338437595</v>
      </c>
      <c r="P15" s="80">
        <v>614.372458181561</v>
      </c>
    </row>
    <row r="16" spans="1:16" ht="15.75" thickBot="1" x14ac:dyDescent="0.3">
      <c r="A16" s="183"/>
      <c r="B16" s="206"/>
      <c r="C16" s="86" t="s">
        <v>30</v>
      </c>
      <c r="D16" s="78">
        <v>550</v>
      </c>
      <c r="E16" s="78">
        <v>610</v>
      </c>
      <c r="F16" s="79">
        <v>440</v>
      </c>
      <c r="G16" s="78">
        <v>540</v>
      </c>
      <c r="H16" s="77">
        <v>655.02181382958202</v>
      </c>
      <c r="I16" s="77">
        <v>667.32944673950794</v>
      </c>
      <c r="J16" s="77">
        <v>673.22265549592703</v>
      </c>
      <c r="K16" s="77">
        <v>679.63013011080704</v>
      </c>
      <c r="L16" s="77">
        <v>689.95019497316696</v>
      </c>
      <c r="M16" s="77">
        <v>700.70808076908202</v>
      </c>
      <c r="N16" s="77">
        <v>694.68283077873502</v>
      </c>
      <c r="O16" s="77">
        <v>686.25998996177805</v>
      </c>
      <c r="P16" s="80">
        <v>660.00463302575201</v>
      </c>
    </row>
    <row r="17" spans="1:16" ht="15.75" thickBot="1" x14ac:dyDescent="0.3">
      <c r="A17" s="183"/>
      <c r="B17" s="206"/>
      <c r="C17" s="87" t="s">
        <v>32</v>
      </c>
      <c r="D17" s="78">
        <v>550</v>
      </c>
      <c r="E17" s="78">
        <v>610</v>
      </c>
      <c r="F17" s="79">
        <v>440</v>
      </c>
      <c r="G17" s="78">
        <v>540</v>
      </c>
      <c r="H17" s="88">
        <v>619.48639325412103</v>
      </c>
      <c r="I17" s="88">
        <v>765.68033729398303</v>
      </c>
      <c r="J17" s="88">
        <v>863.18896128785002</v>
      </c>
      <c r="K17" s="88">
        <v>917.23265619011102</v>
      </c>
      <c r="L17" s="88">
        <v>1077.7845917976199</v>
      </c>
      <c r="M17" s="88">
        <v>1034.26600229973</v>
      </c>
      <c r="N17" s="88">
        <v>1140.3449597547001</v>
      </c>
      <c r="O17" s="88">
        <v>1230.5634342660001</v>
      </c>
      <c r="P17" s="89">
        <v>1297.22499041778</v>
      </c>
    </row>
    <row r="18" spans="1:16" x14ac:dyDescent="0.25">
      <c r="A18" s="90" t="s">
        <v>43</v>
      </c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2"/>
    </row>
    <row r="19" spans="1:16" x14ac:dyDescent="0.25">
      <c r="A19" s="177" t="s">
        <v>45</v>
      </c>
      <c r="B19" s="178" t="s">
        <v>107</v>
      </c>
      <c r="C19" s="5" t="s">
        <v>26</v>
      </c>
      <c r="D19" s="78">
        <v>13.42</v>
      </c>
      <c r="E19" s="78">
        <v>18189.470710000001</v>
      </c>
      <c r="F19" s="79">
        <v>28642.560000000001</v>
      </c>
      <c r="G19" s="78">
        <v>38137</v>
      </c>
      <c r="H19" s="78">
        <v>42225.526913011097</v>
      </c>
      <c r="I19" s="78">
        <v>47156.966448679697</v>
      </c>
      <c r="J19" s="78">
        <v>51684.313041651003</v>
      </c>
      <c r="K19" s="78">
        <v>48168.413027005299</v>
      </c>
      <c r="L19" s="78">
        <v>54969.510955598103</v>
      </c>
      <c r="M19" s="78">
        <v>62130.747005597201</v>
      </c>
      <c r="N19" s="78">
        <v>64523.734900632298</v>
      </c>
      <c r="O19" s="78">
        <v>62374.077010754998</v>
      </c>
      <c r="P19" s="93">
        <v>57163.609355399502</v>
      </c>
    </row>
    <row r="20" spans="1:16" x14ac:dyDescent="0.25">
      <c r="A20" s="177"/>
      <c r="B20" s="178"/>
      <c r="C20" s="5" t="s">
        <v>28</v>
      </c>
      <c r="D20" s="78">
        <v>13.42</v>
      </c>
      <c r="E20" s="78">
        <v>18189.470710000001</v>
      </c>
      <c r="F20" s="79">
        <v>28642.560000000001</v>
      </c>
      <c r="G20" s="78">
        <v>38137</v>
      </c>
      <c r="H20" s="78">
        <v>50616.339351647497</v>
      </c>
      <c r="I20" s="78">
        <v>55650.291891740402</v>
      </c>
      <c r="J20" s="78">
        <v>61302.266312153602</v>
      </c>
      <c r="K20" s="78">
        <v>67592.569427804803</v>
      </c>
      <c r="L20" s="78">
        <v>65046.7361049807</v>
      </c>
      <c r="M20" s="78">
        <v>68950.186883017697</v>
      </c>
      <c r="N20" s="78">
        <v>80323.072016590697</v>
      </c>
      <c r="O20" s="78">
        <v>94320.880173192898</v>
      </c>
      <c r="P20" s="93">
        <v>109302.76726849801</v>
      </c>
    </row>
    <row r="21" spans="1:16" x14ac:dyDescent="0.25">
      <c r="A21" s="177"/>
      <c r="B21" s="178"/>
      <c r="C21" s="5" t="s">
        <v>30</v>
      </c>
      <c r="D21" s="78">
        <v>13.42</v>
      </c>
      <c r="E21" s="78">
        <v>18189.470710000001</v>
      </c>
      <c r="F21" s="79">
        <v>28642.560000000001</v>
      </c>
      <c r="G21" s="78">
        <v>38137</v>
      </c>
      <c r="H21" s="78">
        <v>40115.522566489599</v>
      </c>
      <c r="I21" s="78">
        <v>41478.330995687</v>
      </c>
      <c r="J21" s="78">
        <v>42653.974839543102</v>
      </c>
      <c r="K21" s="78">
        <v>43560.080826515201</v>
      </c>
      <c r="L21" s="78">
        <v>44828.003588492204</v>
      </c>
      <c r="M21" s="78">
        <v>45858.4515075085</v>
      </c>
      <c r="N21" s="78">
        <v>46158.227653946298</v>
      </c>
      <c r="O21" s="78">
        <v>45504.976329621801</v>
      </c>
      <c r="P21" s="93">
        <v>44445.072145781698</v>
      </c>
    </row>
    <row r="22" spans="1:16" x14ac:dyDescent="0.25">
      <c r="A22" s="177"/>
      <c r="B22" s="178"/>
      <c r="C22" s="5" t="s">
        <v>32</v>
      </c>
      <c r="D22" s="78">
        <v>13.42</v>
      </c>
      <c r="E22" s="78">
        <v>18189.470710000001</v>
      </c>
      <c r="F22" s="79">
        <v>28642.560000000001</v>
      </c>
      <c r="G22" s="78">
        <v>38137</v>
      </c>
      <c r="H22" s="78">
        <v>66285.208211759003</v>
      </c>
      <c r="I22" s="78">
        <v>83488.155186770906</v>
      </c>
      <c r="J22" s="78">
        <v>101764.098345715</v>
      </c>
      <c r="K22" s="78">
        <v>116252.422488575</v>
      </c>
      <c r="L22" s="78">
        <v>127043.648384072</v>
      </c>
      <c r="M22" s="78">
        <v>138710.07508212401</v>
      </c>
      <c r="N22" s="78">
        <v>151297.463081836</v>
      </c>
      <c r="O22" s="78">
        <v>163320.47159258599</v>
      </c>
      <c r="P22" s="93">
        <v>175905.10896120299</v>
      </c>
    </row>
    <row r="23" spans="1:16" x14ac:dyDescent="0.25">
      <c r="A23" s="177" t="s">
        <v>48</v>
      </c>
      <c r="B23" s="178" t="s">
        <v>107</v>
      </c>
      <c r="C23" s="94" t="s">
        <v>26</v>
      </c>
      <c r="D23" s="78">
        <v>1460.86</v>
      </c>
      <c r="E23" s="78">
        <v>1570.13</v>
      </c>
      <c r="F23" s="78">
        <v>377.38</v>
      </c>
      <c r="G23" s="78">
        <v>332.354084350721</v>
      </c>
      <c r="H23" s="78">
        <v>40.209189789123201</v>
      </c>
      <c r="I23" s="78">
        <v>24.118533111357799</v>
      </c>
      <c r="J23" s="78">
        <v>14.4152737698853</v>
      </c>
      <c r="K23" s="78">
        <v>8.5863374028856807</v>
      </c>
      <c r="L23" s="78">
        <v>4.8167258601553797</v>
      </c>
      <c r="M23" s="78">
        <v>2.5479781724010402</v>
      </c>
      <c r="N23" s="78">
        <v>1.2914409914909399</v>
      </c>
      <c r="O23" s="78">
        <v>0</v>
      </c>
      <c r="P23" s="93">
        <v>0</v>
      </c>
    </row>
    <row r="24" spans="1:16" x14ac:dyDescent="0.25">
      <c r="A24" s="177"/>
      <c r="B24" s="178"/>
      <c r="C24" s="5" t="s">
        <v>28</v>
      </c>
      <c r="D24" s="78">
        <v>1460.86</v>
      </c>
      <c r="E24" s="78">
        <v>1570.13</v>
      </c>
      <c r="F24" s="78">
        <v>377.38</v>
      </c>
      <c r="G24" s="78">
        <v>332.354084350721</v>
      </c>
      <c r="H24" s="78">
        <v>40.209189789123201</v>
      </c>
      <c r="I24" s="78">
        <v>24.118533111357799</v>
      </c>
      <c r="J24" s="78">
        <v>14.4152737698853</v>
      </c>
      <c r="K24" s="78">
        <v>8.5863374028856807</v>
      </c>
      <c r="L24" s="78">
        <v>4.8167258601553797</v>
      </c>
      <c r="M24" s="78">
        <v>2.5479781724010402</v>
      </c>
      <c r="N24" s="78">
        <v>1.2914409914909399</v>
      </c>
      <c r="O24" s="78">
        <v>0</v>
      </c>
      <c r="P24" s="93">
        <v>0</v>
      </c>
    </row>
    <row r="25" spans="1:16" x14ac:dyDescent="0.25">
      <c r="A25" s="177"/>
      <c r="B25" s="178"/>
      <c r="C25" s="5" t="s">
        <v>30</v>
      </c>
      <c r="D25" s="78">
        <v>1460.86</v>
      </c>
      <c r="E25" s="78">
        <v>1570.13</v>
      </c>
      <c r="F25" s="78">
        <v>377.38</v>
      </c>
      <c r="G25" s="78">
        <v>332.354084350721</v>
      </c>
      <c r="H25" s="78">
        <v>40.209189789123201</v>
      </c>
      <c r="I25" s="78">
        <v>24.118533111357799</v>
      </c>
      <c r="J25" s="78">
        <v>14.4152737698853</v>
      </c>
      <c r="K25" s="78">
        <v>8.5863374028856807</v>
      </c>
      <c r="L25" s="78">
        <v>4.8167258601553797</v>
      </c>
      <c r="M25" s="78">
        <v>2.5479781724010402</v>
      </c>
      <c r="N25" s="78">
        <v>1.2914409914909399</v>
      </c>
      <c r="O25" s="78">
        <v>0</v>
      </c>
      <c r="P25" s="93">
        <v>0</v>
      </c>
    </row>
    <row r="26" spans="1:16" x14ac:dyDescent="0.25">
      <c r="A26" s="177"/>
      <c r="B26" s="178"/>
      <c r="C26" s="5" t="s">
        <v>32</v>
      </c>
      <c r="D26" s="78">
        <v>1460.86</v>
      </c>
      <c r="E26" s="78">
        <v>1570.13</v>
      </c>
      <c r="F26" s="78">
        <v>377.38</v>
      </c>
      <c r="G26" s="78">
        <v>332.354084350721</v>
      </c>
      <c r="H26" s="78">
        <v>40.209189789123201</v>
      </c>
      <c r="I26" s="78">
        <v>24.118533111357799</v>
      </c>
      <c r="J26" s="78">
        <v>14.4152737698853</v>
      </c>
      <c r="K26" s="78">
        <v>8.5863374028856807</v>
      </c>
      <c r="L26" s="78">
        <v>4.8167258601553797</v>
      </c>
      <c r="M26" s="78">
        <v>2.5479781724010402</v>
      </c>
      <c r="N26" s="78">
        <v>1.2914409914909399</v>
      </c>
      <c r="O26" s="78">
        <v>0</v>
      </c>
      <c r="P26" s="93">
        <v>0</v>
      </c>
    </row>
    <row r="27" spans="1:16" x14ac:dyDescent="0.25">
      <c r="A27" s="177" t="s">
        <v>52</v>
      </c>
      <c r="B27" s="178" t="s">
        <v>107</v>
      </c>
      <c r="C27" s="5" t="s">
        <v>26</v>
      </c>
      <c r="D27" s="78">
        <v>0</v>
      </c>
      <c r="E27" s="78">
        <v>47.111138599999997</v>
      </c>
      <c r="F27" s="79">
        <v>344.47</v>
      </c>
      <c r="G27" s="78">
        <v>562.16852283063497</v>
      </c>
      <c r="H27" s="78">
        <v>1900.0681953793001</v>
      </c>
      <c r="I27" s="78">
        <v>2257.0398808441</v>
      </c>
      <c r="J27" s="78">
        <v>2528.9123740221899</v>
      </c>
      <c r="K27" s="78">
        <v>2337.6271866472598</v>
      </c>
      <c r="L27" s="78">
        <v>2634.6283809350598</v>
      </c>
      <c r="M27" s="78">
        <v>2941.4993269055799</v>
      </c>
      <c r="N27" s="78">
        <v>3016.4154420592999</v>
      </c>
      <c r="O27" s="78">
        <v>2857.6534364198701</v>
      </c>
      <c r="P27" s="93">
        <v>2545.0486347098399</v>
      </c>
    </row>
    <row r="28" spans="1:16" x14ac:dyDescent="0.25">
      <c r="A28" s="177"/>
      <c r="B28" s="178"/>
      <c r="C28" s="5" t="s">
        <v>28</v>
      </c>
      <c r="D28" s="78">
        <v>0</v>
      </c>
      <c r="E28" s="78">
        <v>47.111138599999997</v>
      </c>
      <c r="F28" s="79">
        <v>344.47</v>
      </c>
      <c r="G28" s="78">
        <v>562.16852283063497</v>
      </c>
      <c r="H28" s="78">
        <v>1900.0681953793001</v>
      </c>
      <c r="I28" s="78">
        <v>2257.0398808441</v>
      </c>
      <c r="J28" s="78">
        <v>2528.9123740221899</v>
      </c>
      <c r="K28" s="78">
        <v>2337.6271866472598</v>
      </c>
      <c r="L28" s="78">
        <v>2634.6283809350598</v>
      </c>
      <c r="M28" s="78">
        <v>2941.4993269055799</v>
      </c>
      <c r="N28" s="78">
        <v>3016.4154420592999</v>
      </c>
      <c r="O28" s="78">
        <v>2857.6534364198701</v>
      </c>
      <c r="P28" s="93">
        <v>2545.0486347098399</v>
      </c>
    </row>
    <row r="29" spans="1:16" x14ac:dyDescent="0.25">
      <c r="A29" s="177"/>
      <c r="B29" s="178"/>
      <c r="C29" s="5" t="s">
        <v>30</v>
      </c>
      <c r="D29" s="78">
        <v>0</v>
      </c>
      <c r="E29" s="78">
        <v>47.111138599999997</v>
      </c>
      <c r="F29" s="79">
        <v>344.47</v>
      </c>
      <c r="G29" s="78">
        <v>562.16852283063497</v>
      </c>
      <c r="H29" s="78">
        <v>1900.0681953793001</v>
      </c>
      <c r="I29" s="78">
        <v>2257.0398808441</v>
      </c>
      <c r="J29" s="78">
        <v>2528.9123740221899</v>
      </c>
      <c r="K29" s="78">
        <v>2337.6271866472598</v>
      </c>
      <c r="L29" s="78">
        <v>2634.6283809350598</v>
      </c>
      <c r="M29" s="78">
        <v>2941.4993269055799</v>
      </c>
      <c r="N29" s="78">
        <v>3016.4154420592999</v>
      </c>
      <c r="O29" s="78">
        <v>2857.6534364198701</v>
      </c>
      <c r="P29" s="93">
        <v>2545.0486347098399</v>
      </c>
    </row>
    <row r="30" spans="1:16" x14ac:dyDescent="0.25">
      <c r="A30" s="177"/>
      <c r="B30" s="178"/>
      <c r="C30" s="5" t="s">
        <v>32</v>
      </c>
      <c r="D30" s="78">
        <v>0</v>
      </c>
      <c r="E30" s="78">
        <v>47.111138599999997</v>
      </c>
      <c r="F30" s="79">
        <v>344.47</v>
      </c>
      <c r="G30" s="78">
        <v>562.16852283063497</v>
      </c>
      <c r="H30" s="78">
        <v>1900.0681953793001</v>
      </c>
      <c r="I30" s="78">
        <v>2257.0398808441</v>
      </c>
      <c r="J30" s="78">
        <v>2528.9123740221899</v>
      </c>
      <c r="K30" s="78">
        <v>2337.6271866472598</v>
      </c>
      <c r="L30" s="78">
        <v>2634.6283809350598</v>
      </c>
      <c r="M30" s="78">
        <v>2941.4993269055799</v>
      </c>
      <c r="N30" s="78">
        <v>3016.4154420592999</v>
      </c>
      <c r="O30" s="78">
        <v>2857.6534364198701</v>
      </c>
      <c r="P30" s="93">
        <v>2545.0486347098399</v>
      </c>
    </row>
    <row r="31" spans="1:16" x14ac:dyDescent="0.25">
      <c r="A31" s="177" t="s">
        <v>58</v>
      </c>
      <c r="B31" s="178" t="s">
        <v>107</v>
      </c>
      <c r="C31" s="5" t="s">
        <v>26</v>
      </c>
      <c r="D31" s="99">
        <v>0</v>
      </c>
      <c r="E31" s="99">
        <v>1060.0999999999999</v>
      </c>
      <c r="F31" s="100">
        <v>3848.27</v>
      </c>
      <c r="G31" s="100">
        <v>7576.4533333333302</v>
      </c>
      <c r="H31" s="100">
        <v>25760.056656646</v>
      </c>
      <c r="I31" s="100">
        <v>31396.483562794099</v>
      </c>
      <c r="J31" s="100">
        <v>36027.291182566601</v>
      </c>
      <c r="K31" s="100">
        <v>34348.183750269498</v>
      </c>
      <c r="L31" s="100">
        <v>40016.324567398602</v>
      </c>
      <c r="M31" s="100">
        <v>45893.488888719803</v>
      </c>
      <c r="N31" s="100">
        <v>48023.222165227002</v>
      </c>
      <c r="O31" s="100">
        <v>46577.932749343599</v>
      </c>
      <c r="P31" s="101">
        <v>42731.323655643901</v>
      </c>
    </row>
    <row r="32" spans="1:16" x14ac:dyDescent="0.25">
      <c r="A32" s="177"/>
      <c r="B32" s="178"/>
      <c r="C32" s="5" t="s">
        <v>28</v>
      </c>
      <c r="D32" s="99">
        <v>0</v>
      </c>
      <c r="E32" s="99">
        <v>1060.0999999999999</v>
      </c>
      <c r="F32" s="100">
        <v>3848.27</v>
      </c>
      <c r="G32" s="100">
        <v>7576.4533333333302</v>
      </c>
      <c r="H32" s="100">
        <v>13838.1860905782</v>
      </c>
      <c r="I32" s="100">
        <v>14050.5231957338</v>
      </c>
      <c r="J32" s="100">
        <v>13881.538249547501</v>
      </c>
      <c r="K32" s="100">
        <v>13585.1510402678</v>
      </c>
      <c r="L32" s="100">
        <v>11599.7991070629</v>
      </c>
      <c r="M32" s="100">
        <v>10612.4315680894</v>
      </c>
      <c r="N32" s="100">
        <v>10411.5960561297</v>
      </c>
      <c r="O32" s="100">
        <v>10404.5181526245</v>
      </c>
      <c r="P32" s="101">
        <v>10177.1405025204</v>
      </c>
    </row>
    <row r="33" spans="1:16" x14ac:dyDescent="0.25">
      <c r="A33" s="177"/>
      <c r="B33" s="178"/>
      <c r="C33" s="5" t="s">
        <v>30</v>
      </c>
      <c r="D33" s="99">
        <v>0</v>
      </c>
      <c r="E33" s="99">
        <v>1060.0999999999999</v>
      </c>
      <c r="F33" s="100">
        <v>3848.27</v>
      </c>
      <c r="G33" s="100">
        <v>7576.4533333333302</v>
      </c>
      <c r="H33" s="100">
        <v>8292.9557542174607</v>
      </c>
      <c r="I33" s="100">
        <v>8786.4841144358306</v>
      </c>
      <c r="J33" s="100">
        <v>9335.0562804252404</v>
      </c>
      <c r="K33" s="100">
        <v>9688.6427615646699</v>
      </c>
      <c r="L33" s="100">
        <v>10204.5618224357</v>
      </c>
      <c r="M33" s="100">
        <v>10654.241727209301</v>
      </c>
      <c r="N33" s="100">
        <v>10951.851456717201</v>
      </c>
      <c r="O33" s="100">
        <v>10989.1692911382</v>
      </c>
      <c r="P33" s="101">
        <v>10914.5336222961</v>
      </c>
    </row>
    <row r="34" spans="1:16" x14ac:dyDescent="0.25">
      <c r="A34" s="177"/>
      <c r="B34" s="178"/>
      <c r="C34" s="5" t="s">
        <v>32</v>
      </c>
      <c r="D34" s="99">
        <v>0</v>
      </c>
      <c r="E34" s="99">
        <v>1060.0999999999999</v>
      </c>
      <c r="F34" s="100">
        <v>3848.27</v>
      </c>
      <c r="G34" s="100">
        <v>7576.4533333333302</v>
      </c>
      <c r="H34" s="100">
        <v>14605.4434221631</v>
      </c>
      <c r="I34" s="100">
        <v>17290.203173208502</v>
      </c>
      <c r="J34" s="100">
        <v>21953.276104591801</v>
      </c>
      <c r="K34" s="100">
        <v>25431.8575601673</v>
      </c>
      <c r="L34" s="100">
        <v>28047.636942405101</v>
      </c>
      <c r="M34" s="100">
        <v>30814.297194828199</v>
      </c>
      <c r="N34" s="100">
        <v>31692.866209607499</v>
      </c>
      <c r="O34" s="100">
        <v>32310.623734705299</v>
      </c>
      <c r="P34" s="101">
        <v>32476.395605140999</v>
      </c>
    </row>
    <row r="35" spans="1:16" x14ac:dyDescent="0.25">
      <c r="A35" s="177" t="s">
        <v>59</v>
      </c>
      <c r="B35" s="178" t="s">
        <v>107</v>
      </c>
      <c r="C35" s="5" t="s">
        <v>26</v>
      </c>
      <c r="D35" s="78">
        <v>0</v>
      </c>
      <c r="E35" s="78">
        <v>1889.38</v>
      </c>
      <c r="F35" s="79">
        <v>4739.5200000000004</v>
      </c>
      <c r="G35" s="79">
        <v>7809.90333333333</v>
      </c>
      <c r="H35" s="79">
        <v>23258.452867320499</v>
      </c>
      <c r="I35" s="79">
        <v>27298.170167931199</v>
      </c>
      <c r="J35" s="79">
        <v>30249.645941894902</v>
      </c>
      <c r="K35" s="79">
        <v>27852.407386349601</v>
      </c>
      <c r="L35" s="79">
        <v>31286.2212871638</v>
      </c>
      <c r="M35" s="79">
        <v>34506.867027047898</v>
      </c>
      <c r="N35" s="79">
        <v>34616.341523254399</v>
      </c>
      <c r="O35" s="79">
        <v>32070.246557025701</v>
      </c>
      <c r="P35" s="102">
        <v>27985.366510455198</v>
      </c>
    </row>
    <row r="36" spans="1:16" x14ac:dyDescent="0.25">
      <c r="A36" s="177"/>
      <c r="B36" s="178"/>
      <c r="C36" s="5" t="s">
        <v>28</v>
      </c>
      <c r="D36" s="78">
        <v>0</v>
      </c>
      <c r="E36" s="78">
        <v>1889.38</v>
      </c>
      <c r="F36" s="79">
        <v>4739.5200000000004</v>
      </c>
      <c r="G36" s="79">
        <v>7809.90333333333</v>
      </c>
      <c r="H36" s="79">
        <v>9741.5626835180901</v>
      </c>
      <c r="I36" s="79">
        <v>11281.706721504401</v>
      </c>
      <c r="J36" s="79">
        <v>12843.907960177899</v>
      </c>
      <c r="K36" s="79">
        <v>14402.249188731201</v>
      </c>
      <c r="L36" s="79">
        <v>14082.9712087834</v>
      </c>
      <c r="M36" s="79">
        <v>15465.406261856</v>
      </c>
      <c r="N36" s="79">
        <v>18632.820280543201</v>
      </c>
      <c r="O36" s="79">
        <v>22017.497725999699</v>
      </c>
      <c r="P36" s="102">
        <v>25514.666894960999</v>
      </c>
    </row>
    <row r="37" spans="1:16" x14ac:dyDescent="0.25">
      <c r="A37" s="177"/>
      <c r="B37" s="178"/>
      <c r="C37" s="5" t="s">
        <v>30</v>
      </c>
      <c r="D37" s="78">
        <v>0</v>
      </c>
      <c r="E37" s="78">
        <v>1889.38</v>
      </c>
      <c r="F37" s="79">
        <v>4739.5200000000004</v>
      </c>
      <c r="G37" s="79">
        <v>7809.90333333333</v>
      </c>
      <c r="H37" s="79">
        <v>9609.2607694579801</v>
      </c>
      <c r="I37" s="79">
        <v>10482.987216807</v>
      </c>
      <c r="J37" s="79">
        <v>11486.4750177226</v>
      </c>
      <c r="K37" s="79">
        <v>12316.9476805494</v>
      </c>
      <c r="L37" s="79">
        <v>13422.5144129375</v>
      </c>
      <c r="M37" s="79">
        <v>14432.922819376799</v>
      </c>
      <c r="N37" s="79">
        <v>15169.967307635499</v>
      </c>
      <c r="O37" s="79">
        <v>15569.6322766209</v>
      </c>
      <c r="P37" s="102">
        <v>15742.6474147098</v>
      </c>
    </row>
    <row r="38" spans="1:16" x14ac:dyDescent="0.25">
      <c r="A38" s="177"/>
      <c r="B38" s="178"/>
      <c r="C38" s="5" t="s">
        <v>32</v>
      </c>
      <c r="D38" s="78">
        <v>0</v>
      </c>
      <c r="E38" s="78">
        <v>1889.38</v>
      </c>
      <c r="F38" s="79">
        <v>4739.5200000000004</v>
      </c>
      <c r="G38" s="79">
        <v>7809.90333333333</v>
      </c>
      <c r="H38" s="79">
        <v>10320.302980367</v>
      </c>
      <c r="I38" s="79">
        <v>11237.643625127201</v>
      </c>
      <c r="J38" s="79">
        <v>13489.940049364999</v>
      </c>
      <c r="K38" s="79">
        <v>14776.0416270365</v>
      </c>
      <c r="L38" s="79">
        <v>15428.510093328799</v>
      </c>
      <c r="M38" s="79">
        <v>16074.5039063697</v>
      </c>
      <c r="N38" s="79">
        <v>15511.797678335901</v>
      </c>
      <c r="O38" s="79">
        <v>14767.212554420899</v>
      </c>
      <c r="P38" s="102">
        <v>13785.713981987399</v>
      </c>
    </row>
    <row r="39" spans="1:16" x14ac:dyDescent="0.25">
      <c r="A39" s="177" t="s">
        <v>60</v>
      </c>
      <c r="B39" s="178" t="s">
        <v>107</v>
      </c>
      <c r="C39" s="5" t="s">
        <v>26</v>
      </c>
      <c r="D39" s="78">
        <v>2.4900000000000002</v>
      </c>
      <c r="E39" s="78">
        <v>3186.58</v>
      </c>
      <c r="F39" s="79">
        <v>4732.74</v>
      </c>
      <c r="G39" s="78">
        <v>7102.1952281616695</v>
      </c>
      <c r="H39" s="78">
        <v>0</v>
      </c>
      <c r="I39" s="78">
        <v>0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93">
        <v>0</v>
      </c>
    </row>
    <row r="40" spans="1:16" x14ac:dyDescent="0.25">
      <c r="A40" s="177"/>
      <c r="B40" s="178"/>
      <c r="C40" s="5" t="s">
        <v>28</v>
      </c>
      <c r="D40" s="106">
        <v>2.4900000000000002</v>
      </c>
      <c r="E40" s="106">
        <v>3186.58</v>
      </c>
      <c r="F40" s="79">
        <v>4732.74</v>
      </c>
      <c r="G40" s="78">
        <v>7102.1952281616695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  <c r="P40" s="93">
        <v>0</v>
      </c>
    </row>
    <row r="41" spans="1:16" x14ac:dyDescent="0.25">
      <c r="A41" s="177"/>
      <c r="B41" s="178"/>
      <c r="C41" s="5" t="s">
        <v>30</v>
      </c>
      <c r="D41" s="78">
        <v>2.4900000000000002</v>
      </c>
      <c r="E41" s="78">
        <v>3186.58</v>
      </c>
      <c r="F41" s="79">
        <v>4732.74</v>
      </c>
      <c r="G41" s="78">
        <v>7102.1952281616695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93">
        <v>0</v>
      </c>
    </row>
    <row r="42" spans="1:16" x14ac:dyDescent="0.25">
      <c r="A42" s="177"/>
      <c r="B42" s="178"/>
      <c r="C42" s="5" t="s">
        <v>32</v>
      </c>
      <c r="D42" s="78">
        <v>2.4900000000000002</v>
      </c>
      <c r="E42" s="78">
        <v>3186.58</v>
      </c>
      <c r="F42" s="79">
        <v>4732.74</v>
      </c>
      <c r="G42" s="78">
        <v>7102.1952281616695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93">
        <v>0</v>
      </c>
    </row>
    <row r="43" spans="1:16" x14ac:dyDescent="0.25">
      <c r="A43" s="177" t="s">
        <v>61</v>
      </c>
      <c r="B43" s="178" t="s">
        <v>107</v>
      </c>
      <c r="C43" s="5" t="s">
        <v>26</v>
      </c>
      <c r="D43" s="78">
        <v>0</v>
      </c>
      <c r="E43" s="78">
        <v>409.07</v>
      </c>
      <c r="F43" s="79">
        <v>1005.91</v>
      </c>
      <c r="G43" s="79">
        <v>1791.0933333333301</v>
      </c>
      <c r="H43" s="79">
        <v>320.75710880944399</v>
      </c>
      <c r="I43" s="79">
        <v>158.58327207929599</v>
      </c>
      <c r="J43" s="79">
        <v>176.73557114749201</v>
      </c>
      <c r="K43" s="79">
        <v>59.044840925121598</v>
      </c>
      <c r="L43" s="79">
        <v>28.3255655789435</v>
      </c>
      <c r="M43" s="79">
        <v>26.3308074395812</v>
      </c>
      <c r="N43" s="79">
        <v>23.937097672346599</v>
      </c>
      <c r="O43" s="79">
        <v>21.343912091175699</v>
      </c>
      <c r="P43" s="102">
        <v>18.1522990681962</v>
      </c>
    </row>
    <row r="44" spans="1:16" x14ac:dyDescent="0.25">
      <c r="A44" s="177"/>
      <c r="B44" s="178"/>
      <c r="C44" s="5" t="s">
        <v>28</v>
      </c>
      <c r="D44" s="78">
        <v>0</v>
      </c>
      <c r="E44" s="78">
        <v>409.07</v>
      </c>
      <c r="F44" s="79">
        <v>1005.91</v>
      </c>
      <c r="G44" s="79">
        <v>1791.0933333333301</v>
      </c>
      <c r="H44" s="79">
        <v>172.996780424984</v>
      </c>
      <c r="I44" s="79">
        <v>74.3886155827431</v>
      </c>
      <c r="J44" s="79">
        <v>74.100287615368103</v>
      </c>
      <c r="K44" s="79">
        <v>25.661189096372599</v>
      </c>
      <c r="L44" s="79">
        <v>8.9381669886241699</v>
      </c>
      <c r="M44" s="79">
        <v>6.3432152822494103</v>
      </c>
      <c r="N44" s="79">
        <v>5.1899034127495201</v>
      </c>
      <c r="O44" s="79">
        <v>4.61324747799957</v>
      </c>
      <c r="P44" s="102">
        <v>4.03659154324962</v>
      </c>
    </row>
    <row r="45" spans="1:16" x14ac:dyDescent="0.25">
      <c r="A45" s="177"/>
      <c r="B45" s="178"/>
      <c r="C45" s="5" t="s">
        <v>30</v>
      </c>
      <c r="D45" s="78">
        <v>0</v>
      </c>
      <c r="E45" s="78">
        <v>409.07</v>
      </c>
      <c r="F45" s="79">
        <v>1005.91</v>
      </c>
      <c r="G45" s="79">
        <v>1791.0933333333301</v>
      </c>
      <c r="H45" s="79">
        <v>307.85685865457299</v>
      </c>
      <c r="I45" s="79">
        <v>142.353336356765</v>
      </c>
      <c r="J45" s="79">
        <v>143.57176719576699</v>
      </c>
      <c r="K45" s="79">
        <v>42.0358639455782</v>
      </c>
      <c r="L45" s="79">
        <v>17.261103552532099</v>
      </c>
      <c r="M45" s="79">
        <v>13.402739229024901</v>
      </c>
      <c r="N45" s="79">
        <v>10.3566621315193</v>
      </c>
      <c r="O45" s="79">
        <v>7.7167286470143601</v>
      </c>
      <c r="P45" s="102">
        <v>5.4829387755101999</v>
      </c>
    </row>
    <row r="46" spans="1:16" x14ac:dyDescent="0.25">
      <c r="A46" s="177"/>
      <c r="B46" s="178"/>
      <c r="C46" s="5" t="s">
        <v>32</v>
      </c>
      <c r="D46" s="78">
        <v>0</v>
      </c>
      <c r="E46" s="78">
        <v>409.07</v>
      </c>
      <c r="F46" s="79">
        <v>1005.91</v>
      </c>
      <c r="G46" s="79">
        <v>1791.0933333333301</v>
      </c>
      <c r="H46" s="79">
        <v>179.86978366981501</v>
      </c>
      <c r="I46" s="79">
        <v>94.047531409756502</v>
      </c>
      <c r="J46" s="79">
        <v>118.56817491263</v>
      </c>
      <c r="K46" s="79">
        <v>49.6620627906305</v>
      </c>
      <c r="L46" s="79">
        <v>22.968704040666601</v>
      </c>
      <c r="M46" s="79">
        <v>20.020019062472901</v>
      </c>
      <c r="N46" s="79">
        <v>17.5369159229414</v>
      </c>
      <c r="O46" s="79">
        <v>15.8297825145135</v>
      </c>
      <c r="P46" s="102">
        <v>14.1226491060856</v>
      </c>
    </row>
    <row r="47" spans="1:16" x14ac:dyDescent="0.25">
      <c r="A47" s="202" t="s">
        <v>62</v>
      </c>
      <c r="B47" s="178" t="s">
        <v>107</v>
      </c>
      <c r="C47" s="5" t="s">
        <v>26</v>
      </c>
      <c r="D47" s="78">
        <v>0</v>
      </c>
      <c r="E47" s="78">
        <v>0</v>
      </c>
      <c r="F47" s="79">
        <v>448.65</v>
      </c>
      <c r="G47" s="79">
        <v>1114.61666666667</v>
      </c>
      <c r="H47" s="79">
        <v>705.64952663571898</v>
      </c>
      <c r="I47" s="79">
        <v>69.296482087242694</v>
      </c>
      <c r="J47" s="79">
        <v>0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102">
        <v>0</v>
      </c>
    </row>
    <row r="48" spans="1:16" x14ac:dyDescent="0.25">
      <c r="A48" s="202"/>
      <c r="B48" s="178"/>
      <c r="C48" s="5" t="s">
        <v>28</v>
      </c>
      <c r="D48" s="78">
        <v>0</v>
      </c>
      <c r="E48" s="78">
        <v>0</v>
      </c>
      <c r="F48" s="79">
        <v>448.65</v>
      </c>
      <c r="G48" s="79">
        <v>1114.61666666667</v>
      </c>
      <c r="H48" s="79">
        <v>2110.3999118583201</v>
      </c>
      <c r="I48" s="79">
        <v>2196.5031089664399</v>
      </c>
      <c r="J48" s="79">
        <v>2222.9028904985298</v>
      </c>
      <c r="K48" s="79">
        <v>2189.6221928416599</v>
      </c>
      <c r="L48" s="79">
        <v>1978.8597319395301</v>
      </c>
      <c r="M48" s="79">
        <v>1855.04911446758</v>
      </c>
      <c r="N48" s="79">
        <v>1818.21327681291</v>
      </c>
      <c r="O48" s="79">
        <v>1859.68226465827</v>
      </c>
      <c r="P48" s="102">
        <v>1901.1512525036401</v>
      </c>
    </row>
    <row r="49" spans="1:16" x14ac:dyDescent="0.25">
      <c r="A49" s="202"/>
      <c r="B49" s="178"/>
      <c r="C49" s="5" t="s">
        <v>30</v>
      </c>
      <c r="D49" s="78">
        <v>0</v>
      </c>
      <c r="E49" s="78">
        <v>0</v>
      </c>
      <c r="F49" s="79">
        <v>448.65</v>
      </c>
      <c r="G49" s="79">
        <v>1114.61666666667</v>
      </c>
      <c r="H49" s="79">
        <v>1158.2452072559299</v>
      </c>
      <c r="I49" s="79">
        <v>1186.85495326659</v>
      </c>
      <c r="J49" s="79">
        <v>1207.67325889727</v>
      </c>
      <c r="K49" s="79">
        <v>1215.35893311825</v>
      </c>
      <c r="L49" s="79">
        <v>1234.36158635269</v>
      </c>
      <c r="M49" s="79">
        <v>1245.7667038319801</v>
      </c>
      <c r="N49" s="79">
        <v>1234.36158635269</v>
      </c>
      <c r="O49" s="79">
        <v>1194.4172336354</v>
      </c>
      <c r="P49" s="102">
        <v>1146.89297285614</v>
      </c>
    </row>
    <row r="50" spans="1:16" x14ac:dyDescent="0.25">
      <c r="A50" s="202"/>
      <c r="B50" s="178"/>
      <c r="C50" s="5" t="s">
        <v>32</v>
      </c>
      <c r="D50" s="78">
        <v>0</v>
      </c>
      <c r="E50" s="78">
        <v>0</v>
      </c>
      <c r="F50" s="79">
        <v>448.65</v>
      </c>
      <c r="G50" s="79">
        <v>1114.61666666667</v>
      </c>
      <c r="H50" s="79">
        <v>1929.93196873236</v>
      </c>
      <c r="I50" s="79">
        <v>2522.9098582637298</v>
      </c>
      <c r="J50" s="79">
        <v>2358.93015731168</v>
      </c>
      <c r="K50" s="79">
        <v>2105.5389424293799</v>
      </c>
      <c r="L50" s="79">
        <v>1941.46809824193</v>
      </c>
      <c r="M50" s="79">
        <v>1777.1759061970699</v>
      </c>
      <c r="N50" s="79">
        <v>1669.6919907326301</v>
      </c>
      <c r="O50" s="79">
        <v>1565.6454772891</v>
      </c>
      <c r="P50" s="102">
        <v>1716.1620203259199</v>
      </c>
    </row>
    <row r="51" spans="1:16" ht="15.75" thickBot="1" x14ac:dyDescent="0.3">
      <c r="A51" s="203" t="s">
        <v>63</v>
      </c>
      <c r="B51" s="204" t="s">
        <v>107</v>
      </c>
      <c r="C51" s="5" t="s">
        <v>26</v>
      </c>
      <c r="D51" s="57">
        <v>0.98</v>
      </c>
      <c r="E51" s="78">
        <v>102.24</v>
      </c>
      <c r="F51" s="108">
        <v>205.2</v>
      </c>
      <c r="G51" s="109">
        <v>303.13184898354302</v>
      </c>
      <c r="H51" s="78">
        <v>0</v>
      </c>
      <c r="I51" s="78">
        <v>0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78">
        <v>0</v>
      </c>
      <c r="P51" s="93">
        <v>0</v>
      </c>
    </row>
    <row r="52" spans="1:16" ht="15.75" thickBot="1" x14ac:dyDescent="0.3">
      <c r="A52" s="203"/>
      <c r="B52" s="204"/>
      <c r="C52" s="5" t="s">
        <v>28</v>
      </c>
      <c r="D52" s="57">
        <v>0.98</v>
      </c>
      <c r="E52" s="106">
        <v>102.24</v>
      </c>
      <c r="F52" s="108">
        <v>205.2</v>
      </c>
      <c r="G52" s="109">
        <v>303.13184898354302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93">
        <v>0</v>
      </c>
    </row>
    <row r="53" spans="1:16" ht="15.75" thickBot="1" x14ac:dyDescent="0.3">
      <c r="A53" s="203"/>
      <c r="B53" s="204"/>
      <c r="C53" s="5" t="s">
        <v>30</v>
      </c>
      <c r="D53" s="57">
        <v>0.98</v>
      </c>
      <c r="E53" s="109">
        <v>102.24</v>
      </c>
      <c r="F53" s="108">
        <v>205.2</v>
      </c>
      <c r="G53" s="109">
        <v>303.13184898354302</v>
      </c>
      <c r="H53" s="78">
        <v>0</v>
      </c>
      <c r="I53" s="78">
        <v>0</v>
      </c>
      <c r="J53" s="78">
        <v>0</v>
      </c>
      <c r="K53" s="78">
        <v>0</v>
      </c>
      <c r="L53" s="78">
        <v>0</v>
      </c>
      <c r="M53" s="78">
        <v>0</v>
      </c>
      <c r="N53" s="78">
        <v>0</v>
      </c>
      <c r="O53" s="78">
        <v>0</v>
      </c>
      <c r="P53" s="93">
        <v>0</v>
      </c>
    </row>
    <row r="54" spans="1:16" ht="15.75" thickBot="1" x14ac:dyDescent="0.3">
      <c r="A54" s="203"/>
      <c r="B54" s="204"/>
      <c r="C54" s="8" t="s">
        <v>32</v>
      </c>
      <c r="D54" s="61">
        <v>0.98</v>
      </c>
      <c r="E54" s="111">
        <v>102.24</v>
      </c>
      <c r="F54" s="112">
        <v>205.2</v>
      </c>
      <c r="G54" s="111">
        <v>303.13184898354302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3">
        <v>0</v>
      </c>
      <c r="P54" s="114">
        <v>0</v>
      </c>
    </row>
  </sheetData>
  <mergeCells count="26">
    <mergeCell ref="A51:A54"/>
    <mergeCell ref="B51:B54"/>
    <mergeCell ref="A39:A42"/>
    <mergeCell ref="B39:B42"/>
    <mergeCell ref="A43:A46"/>
    <mergeCell ref="B43:B46"/>
    <mergeCell ref="A47:A50"/>
    <mergeCell ref="B47:B50"/>
    <mergeCell ref="A27:A30"/>
    <mergeCell ref="B27:B30"/>
    <mergeCell ref="A31:A34"/>
    <mergeCell ref="B31:B34"/>
    <mergeCell ref="A35:A38"/>
    <mergeCell ref="B35:B38"/>
    <mergeCell ref="A14:A17"/>
    <mergeCell ref="B14:B17"/>
    <mergeCell ref="A19:A22"/>
    <mergeCell ref="B19:B22"/>
    <mergeCell ref="A23:A26"/>
    <mergeCell ref="B23:B26"/>
    <mergeCell ref="A2:A5"/>
    <mergeCell ref="B2:B5"/>
    <mergeCell ref="A6:A9"/>
    <mergeCell ref="B6:B9"/>
    <mergeCell ref="A10:A13"/>
    <mergeCell ref="B10:B13"/>
  </mergeCells>
  <pageMargins left="0.7" right="0.7" top="0.75" bottom="0.75" header="0.51180555555555496" footer="0.51180555555555496"/>
  <pageSetup paperSize="9" orientation="portrait" horizontalDpi="300" verticalDpi="300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DC3E6"/>
  </sheetPr>
  <dimension ref="A1:W61"/>
  <sheetViews>
    <sheetView showFormulas="1" tabSelected="1" topLeftCell="K31" zoomScale="85" zoomScaleNormal="85" workbookViewId="0">
      <selection activeCell="C60" sqref="C60:W60"/>
    </sheetView>
  </sheetViews>
  <sheetFormatPr defaultColWidth="11.42578125" defaultRowHeight="15" x14ac:dyDescent="0.25"/>
  <cols>
    <col min="1" max="1" width="8.85546875" customWidth="1"/>
    <col min="2" max="3" width="7.140625" customWidth="1"/>
    <col min="4" max="16" width="9.140625" customWidth="1"/>
    <col min="19" max="19" width="16.140625" customWidth="1"/>
    <col min="20" max="20" width="18" customWidth="1"/>
  </cols>
  <sheetData>
    <row r="1" spans="1:16" ht="15.75" thickBot="1" x14ac:dyDescent="0.3">
      <c r="A1" s="147" t="s">
        <v>23</v>
      </c>
      <c r="B1" s="46"/>
      <c r="C1" s="46"/>
      <c r="D1" s="47">
        <v>1990</v>
      </c>
      <c r="E1" s="47">
        <v>2000</v>
      </c>
      <c r="F1" s="47">
        <v>2005</v>
      </c>
      <c r="G1" s="47">
        <v>2010</v>
      </c>
      <c r="H1" s="47">
        <v>2020</v>
      </c>
      <c r="I1" s="47">
        <v>2030</v>
      </c>
      <c r="J1" s="47">
        <v>2040</v>
      </c>
      <c r="K1" s="47">
        <v>2050</v>
      </c>
      <c r="L1" s="47">
        <v>2060</v>
      </c>
      <c r="M1" s="47">
        <v>2070</v>
      </c>
      <c r="N1" s="47">
        <v>2080</v>
      </c>
      <c r="O1" s="47">
        <v>2090</v>
      </c>
      <c r="P1" s="47">
        <v>2100</v>
      </c>
    </row>
    <row r="2" spans="1:16" ht="15.75" thickBot="1" x14ac:dyDescent="0.3">
      <c r="A2" s="181" t="s">
        <v>25</v>
      </c>
      <c r="B2" s="182" t="s">
        <v>95</v>
      </c>
      <c r="C2" s="50" t="s">
        <v>26</v>
      </c>
      <c r="D2" s="54">
        <v>6.0892178571428597E-2</v>
      </c>
      <c r="E2" s="52">
        <v>5.45505714285714E-2</v>
      </c>
      <c r="F2" s="53">
        <v>5.1343096428571398E-2</v>
      </c>
      <c r="G2" s="53">
        <v>5.09483321428571E-2</v>
      </c>
      <c r="H2" s="54">
        <v>4.2197258100938002E-2</v>
      </c>
      <c r="I2" s="54">
        <v>3.8742578909999999E-2</v>
      </c>
      <c r="J2" s="54">
        <v>3.7188274095000001E-2</v>
      </c>
      <c r="K2" s="54">
        <v>3.1423418459999998E-2</v>
      </c>
      <c r="L2" s="54">
        <v>2.7633358305000001E-2</v>
      </c>
      <c r="M2" s="54">
        <v>2.6777104515E-2</v>
      </c>
      <c r="N2" s="54">
        <v>2.5742561354999999E-2</v>
      </c>
      <c r="O2" s="54">
        <v>2.4640786170000002E-2</v>
      </c>
      <c r="P2" s="55">
        <v>2.3580512235E-2</v>
      </c>
    </row>
    <row r="3" spans="1:16" ht="15.75" thickBot="1" x14ac:dyDescent="0.3">
      <c r="A3" s="181"/>
      <c r="B3" s="182"/>
      <c r="C3" s="5" t="s">
        <v>28</v>
      </c>
      <c r="D3" s="57">
        <v>6.0892178571428597E-2</v>
      </c>
      <c r="E3" s="57">
        <v>5.45505714285714E-2</v>
      </c>
      <c r="F3" s="58">
        <v>5.1343096428571398E-2</v>
      </c>
      <c r="G3" s="58">
        <v>5.09483321428571E-2</v>
      </c>
      <c r="H3" s="59">
        <v>5.09483321428571E-2</v>
      </c>
      <c r="I3" s="59">
        <v>1.1751914496</v>
      </c>
      <c r="J3" s="59">
        <v>1.18267451232</v>
      </c>
      <c r="K3" s="59">
        <v>1.1733321936000001</v>
      </c>
      <c r="L3" s="59">
        <v>1.12471884672</v>
      </c>
      <c r="M3" s="59">
        <v>1.0650739142400001</v>
      </c>
      <c r="N3" s="59">
        <v>0.99439385471999997</v>
      </c>
      <c r="O3" s="59">
        <v>0.96829698336000003</v>
      </c>
      <c r="P3" s="25">
        <v>0.94220365344000001</v>
      </c>
    </row>
    <row r="4" spans="1:16" ht="15.75" thickBot="1" x14ac:dyDescent="0.3">
      <c r="A4" s="181"/>
      <c r="B4" s="182"/>
      <c r="C4" s="5" t="s">
        <v>30</v>
      </c>
      <c r="D4" s="57">
        <v>6.0892178571428597E-2</v>
      </c>
      <c r="E4" s="57">
        <v>5.45505714285714E-2</v>
      </c>
      <c r="F4" s="58">
        <v>5.1343096428571398E-2</v>
      </c>
      <c r="G4" s="58">
        <v>5.09483321428571E-2</v>
      </c>
      <c r="H4" s="59">
        <v>5.09483321428571E-2</v>
      </c>
      <c r="I4" s="59">
        <v>1.4628558208</v>
      </c>
      <c r="J4" s="59">
        <v>1.5453202911999999</v>
      </c>
      <c r="K4" s="59">
        <v>1.5972913529599999</v>
      </c>
      <c r="L4" s="59">
        <v>1.63726840064</v>
      </c>
      <c r="M4" s="59">
        <v>1.6192863772799999</v>
      </c>
      <c r="N4" s="59">
        <v>1.5292143008000001</v>
      </c>
      <c r="O4" s="59">
        <v>1.2146886022400001</v>
      </c>
      <c r="P4" s="25">
        <v>1.1065580214399999</v>
      </c>
    </row>
    <row r="5" spans="1:16" ht="15.75" thickBot="1" x14ac:dyDescent="0.3">
      <c r="A5" s="181"/>
      <c r="B5" s="182"/>
      <c r="C5" s="8" t="s">
        <v>32</v>
      </c>
      <c r="D5" s="57">
        <v>6.0892178571428597E-2</v>
      </c>
      <c r="E5" s="61">
        <v>5.45505714285714E-2</v>
      </c>
      <c r="F5" s="58">
        <v>5.1343096428571398E-2</v>
      </c>
      <c r="G5" s="62">
        <v>5.09483321428571E-2</v>
      </c>
      <c r="H5" s="63">
        <v>5.09483321428571E-2</v>
      </c>
      <c r="I5" s="63">
        <v>2.03362256084</v>
      </c>
      <c r="J5" s="63">
        <v>2.3886526108699999</v>
      </c>
      <c r="K5" s="63">
        <v>2.7585188859400001</v>
      </c>
      <c r="L5" s="63">
        <v>3.0371464529000001</v>
      </c>
      <c r="M5" s="63">
        <v>3.1795171508800002</v>
      </c>
      <c r="N5" s="63">
        <v>3.3477126625559999</v>
      </c>
      <c r="O5" s="63">
        <v>3.5489065472879999</v>
      </c>
      <c r="P5" s="64">
        <v>3.6176096817040002</v>
      </c>
    </row>
    <row r="6" spans="1:16" ht="15.75" thickBot="1" x14ac:dyDescent="0.3">
      <c r="A6" s="183" t="s">
        <v>115</v>
      </c>
      <c r="B6" s="182" t="s">
        <v>106</v>
      </c>
      <c r="C6" s="50" t="s">
        <v>26</v>
      </c>
      <c r="D6" s="54">
        <v>2.0047758490566E-2</v>
      </c>
      <c r="E6" s="52">
        <v>2.0039803773584899E-2</v>
      </c>
      <c r="F6" s="65">
        <v>1.54812830188679E-2</v>
      </c>
      <c r="G6" s="65">
        <v>1.4183611320754699E-2</v>
      </c>
      <c r="H6" s="65">
        <v>1.4500606232694301E-2</v>
      </c>
      <c r="I6" s="65">
        <v>1.43633021709267E-2</v>
      </c>
      <c r="J6" s="65">
        <v>1.4112016422854499E-2</v>
      </c>
      <c r="K6" s="65">
        <v>1.22822462719394E-2</v>
      </c>
      <c r="L6" s="65">
        <v>1.1243094682167399E-2</v>
      </c>
      <c r="M6" s="65">
        <v>1.1288314355200901E-2</v>
      </c>
      <c r="N6" s="65">
        <v>1.10372288049064E-2</v>
      </c>
      <c r="O6" s="65">
        <v>1.0736982187830301E-2</v>
      </c>
      <c r="P6" s="66">
        <v>1.03862106566122E-2</v>
      </c>
    </row>
    <row r="7" spans="1:16" ht="15.75" thickBot="1" x14ac:dyDescent="0.3">
      <c r="A7" s="183"/>
      <c r="B7" s="182"/>
      <c r="C7" s="5" t="s">
        <v>28</v>
      </c>
      <c r="D7" s="59">
        <v>2.0047758490566E-2</v>
      </c>
      <c r="E7" s="57">
        <v>2.0039803773584899E-2</v>
      </c>
      <c r="F7" s="68">
        <v>1.54812830188679E-2</v>
      </c>
      <c r="G7" s="68">
        <v>1.4183611320754699E-2</v>
      </c>
      <c r="H7" s="68">
        <v>1.6130343015259199E-2</v>
      </c>
      <c r="I7" s="68">
        <v>1.67894325409991E-2</v>
      </c>
      <c r="J7" s="68">
        <v>1.7018402520722901E-2</v>
      </c>
      <c r="K7" s="68">
        <v>1.6821752582230599E-2</v>
      </c>
      <c r="L7" s="68">
        <v>1.6661336488651701E-2</v>
      </c>
      <c r="M7" s="68">
        <v>1.63732107373562E-2</v>
      </c>
      <c r="N7" s="68">
        <v>1.5956988933713199E-2</v>
      </c>
      <c r="O7" s="68">
        <v>1.5922711990640898E-2</v>
      </c>
      <c r="P7" s="69">
        <v>1.5888248082424401E-2</v>
      </c>
    </row>
    <row r="8" spans="1:16" ht="15.75" thickBot="1" x14ac:dyDescent="0.3">
      <c r="A8" s="183"/>
      <c r="B8" s="182"/>
      <c r="C8" s="5" t="s">
        <v>30</v>
      </c>
      <c r="D8" s="59">
        <v>2.0047758490566E-2</v>
      </c>
      <c r="E8" s="57">
        <v>2.0039803773584899E-2</v>
      </c>
      <c r="F8" s="68">
        <v>1.54812830188679E-2</v>
      </c>
      <c r="G8" s="57">
        <v>1.4183611320754699E-2</v>
      </c>
      <c r="H8" s="57">
        <v>1.4929686765758799E-2</v>
      </c>
      <c r="I8" s="57">
        <v>1.66021596211391E-2</v>
      </c>
      <c r="J8" s="57">
        <v>1.8316243610746401E-2</v>
      </c>
      <c r="K8" s="57">
        <v>1.98390337998736E-2</v>
      </c>
      <c r="L8" s="57">
        <v>2.1390447369268099E-2</v>
      </c>
      <c r="M8" s="57">
        <v>2.26520926457521E-2</v>
      </c>
      <c r="N8" s="57">
        <v>2.3275864275502101E-2</v>
      </c>
      <c r="O8" s="57">
        <v>2.3270592493452098E-2</v>
      </c>
      <c r="P8" s="70">
        <v>2.31017037666848E-2</v>
      </c>
    </row>
    <row r="9" spans="1:16" ht="15.75" thickBot="1" x14ac:dyDescent="0.3">
      <c r="A9" s="183"/>
      <c r="B9" s="182"/>
      <c r="C9" s="8" t="s">
        <v>32</v>
      </c>
      <c r="D9" s="63">
        <v>2.0047758490566E-2</v>
      </c>
      <c r="E9" s="61">
        <v>2.0039803773584899E-2</v>
      </c>
      <c r="F9" s="71">
        <v>1.54812830188679E-2</v>
      </c>
      <c r="G9" s="71">
        <v>1.4183611320754699E-2</v>
      </c>
      <c r="H9" s="71">
        <v>1.8062670234143301E-2</v>
      </c>
      <c r="I9" s="71">
        <v>2.0375678240300201E-2</v>
      </c>
      <c r="J9" s="71">
        <v>2.27370804175034E-2</v>
      </c>
      <c r="K9" s="71">
        <v>2.4188472491431402E-2</v>
      </c>
      <c r="L9" s="71">
        <v>2.53712606763981E-2</v>
      </c>
      <c r="M9" s="71">
        <v>2.6351582469895999E-2</v>
      </c>
      <c r="N9" s="71">
        <v>2.75205609336692E-2</v>
      </c>
      <c r="O9" s="71">
        <v>2.8908257472998598E-2</v>
      </c>
      <c r="P9" s="72">
        <v>2.9821094479131401E-2</v>
      </c>
    </row>
    <row r="10" spans="1:16" ht="15.75" thickBot="1" x14ac:dyDescent="0.3">
      <c r="A10" s="184" t="s">
        <v>37</v>
      </c>
      <c r="B10" s="205" t="s">
        <v>107</v>
      </c>
      <c r="C10" s="50" t="s">
        <v>26</v>
      </c>
      <c r="D10" s="73">
        <v>0</v>
      </c>
      <c r="E10" s="74">
        <v>0</v>
      </c>
      <c r="F10" s="75">
        <v>0</v>
      </c>
      <c r="G10" s="73">
        <v>0</v>
      </c>
      <c r="H10" s="73">
        <v>0</v>
      </c>
      <c r="I10" s="73">
        <v>0</v>
      </c>
      <c r="J10" s="73">
        <v>0</v>
      </c>
      <c r="K10" s="73">
        <v>0</v>
      </c>
      <c r="L10" s="73">
        <v>0</v>
      </c>
      <c r="M10" s="73">
        <v>0</v>
      </c>
      <c r="N10" s="73">
        <v>0</v>
      </c>
      <c r="O10" s="73">
        <v>0</v>
      </c>
      <c r="P10" s="76">
        <v>0</v>
      </c>
    </row>
    <row r="11" spans="1:16" ht="15.75" thickBot="1" x14ac:dyDescent="0.3">
      <c r="A11" s="184"/>
      <c r="B11" s="205"/>
      <c r="C11" s="5" t="s">
        <v>28</v>
      </c>
      <c r="D11" s="77">
        <v>0</v>
      </c>
      <c r="E11" s="78">
        <v>0</v>
      </c>
      <c r="F11" s="79">
        <v>0</v>
      </c>
      <c r="G11" s="77">
        <v>0</v>
      </c>
      <c r="H11" s="77">
        <v>0</v>
      </c>
      <c r="I11" s="77">
        <v>0</v>
      </c>
      <c r="J11" s="77">
        <v>0</v>
      </c>
      <c r="K11" s="77">
        <v>0</v>
      </c>
      <c r="L11" s="77">
        <v>0</v>
      </c>
      <c r="M11" s="77">
        <v>0</v>
      </c>
      <c r="N11" s="77">
        <v>0</v>
      </c>
      <c r="O11" s="77">
        <v>0</v>
      </c>
      <c r="P11" s="80">
        <v>0</v>
      </c>
    </row>
    <row r="12" spans="1:16" ht="15.75" thickBot="1" x14ac:dyDescent="0.3">
      <c r="A12" s="184"/>
      <c r="B12" s="205"/>
      <c r="C12" s="5" t="s">
        <v>30</v>
      </c>
      <c r="D12" s="77">
        <v>0</v>
      </c>
      <c r="E12" s="78">
        <v>0</v>
      </c>
      <c r="F12" s="79">
        <v>0</v>
      </c>
      <c r="G12" s="77">
        <v>0</v>
      </c>
      <c r="H12" s="77">
        <v>0</v>
      </c>
      <c r="I12" s="77">
        <v>0</v>
      </c>
      <c r="J12" s="77">
        <v>0</v>
      </c>
      <c r="K12" s="77">
        <v>0</v>
      </c>
      <c r="L12" s="77">
        <v>0</v>
      </c>
      <c r="M12" s="77">
        <v>0</v>
      </c>
      <c r="N12" s="77">
        <v>0</v>
      </c>
      <c r="O12" s="77">
        <v>0</v>
      </c>
      <c r="P12" s="80">
        <v>0</v>
      </c>
    </row>
    <row r="13" spans="1:16" ht="15.75" thickBot="1" x14ac:dyDescent="0.3">
      <c r="A13" s="184"/>
      <c r="B13" s="205"/>
      <c r="C13" s="7" t="s">
        <v>32</v>
      </c>
      <c r="D13" s="81">
        <v>0</v>
      </c>
      <c r="E13" s="82">
        <v>0</v>
      </c>
      <c r="F13" s="83">
        <v>0</v>
      </c>
      <c r="G13" s="81">
        <v>0</v>
      </c>
      <c r="H13" s="81">
        <v>0</v>
      </c>
      <c r="I13" s="81">
        <v>0</v>
      </c>
      <c r="J13" s="81">
        <v>0</v>
      </c>
      <c r="K13" s="81">
        <v>0</v>
      </c>
      <c r="L13" s="81">
        <v>0</v>
      </c>
      <c r="M13" s="81">
        <v>0</v>
      </c>
      <c r="N13" s="81">
        <v>0</v>
      </c>
      <c r="O13" s="81">
        <v>0</v>
      </c>
      <c r="P13" s="84">
        <v>0</v>
      </c>
    </row>
    <row r="14" spans="1:16" ht="15.75" thickBot="1" x14ac:dyDescent="0.3">
      <c r="A14" s="183" t="s">
        <v>39</v>
      </c>
      <c r="B14" s="206" t="s">
        <v>107</v>
      </c>
      <c r="C14" s="50" t="s">
        <v>26</v>
      </c>
      <c r="D14" s="73">
        <v>0</v>
      </c>
      <c r="E14" s="73">
        <v>0</v>
      </c>
      <c r="F14" s="73">
        <v>0</v>
      </c>
      <c r="G14" s="73">
        <v>0</v>
      </c>
      <c r="H14" s="73">
        <v>0</v>
      </c>
      <c r="I14" s="73">
        <v>0</v>
      </c>
      <c r="J14" s="73">
        <v>0</v>
      </c>
      <c r="K14" s="73">
        <v>0</v>
      </c>
      <c r="L14" s="73">
        <v>0</v>
      </c>
      <c r="M14" s="73">
        <v>0</v>
      </c>
      <c r="N14" s="73">
        <v>0</v>
      </c>
      <c r="O14" s="73">
        <v>0</v>
      </c>
      <c r="P14" s="76">
        <v>0</v>
      </c>
    </row>
    <row r="15" spans="1:16" ht="15.75" thickBot="1" x14ac:dyDescent="0.3">
      <c r="A15" s="183"/>
      <c r="B15" s="206"/>
      <c r="C15" s="86" t="s">
        <v>28</v>
      </c>
      <c r="D15" s="77">
        <v>0</v>
      </c>
      <c r="E15" s="78">
        <v>0</v>
      </c>
      <c r="F15" s="79">
        <v>0</v>
      </c>
      <c r="G15" s="77">
        <v>0</v>
      </c>
      <c r="H15" s="77">
        <v>0</v>
      </c>
      <c r="I15" s="77">
        <v>0</v>
      </c>
      <c r="J15" s="77">
        <v>0</v>
      </c>
      <c r="K15" s="77">
        <v>0</v>
      </c>
      <c r="L15" s="77">
        <v>0</v>
      </c>
      <c r="M15" s="77">
        <v>0</v>
      </c>
      <c r="N15" s="77">
        <v>0</v>
      </c>
      <c r="O15" s="77">
        <v>0</v>
      </c>
      <c r="P15" s="80">
        <v>0</v>
      </c>
    </row>
    <row r="16" spans="1:16" ht="15.75" thickBot="1" x14ac:dyDescent="0.3">
      <c r="A16" s="183"/>
      <c r="B16" s="206"/>
      <c r="C16" s="86" t="s">
        <v>30</v>
      </c>
      <c r="D16" s="78">
        <v>0</v>
      </c>
      <c r="E16" s="78">
        <v>0</v>
      </c>
      <c r="F16" s="79">
        <v>0</v>
      </c>
      <c r="G16" s="78">
        <v>0</v>
      </c>
      <c r="H16" s="77">
        <v>0</v>
      </c>
      <c r="I16" s="77">
        <v>0</v>
      </c>
      <c r="J16" s="77">
        <v>0</v>
      </c>
      <c r="K16" s="77">
        <v>0</v>
      </c>
      <c r="L16" s="77">
        <v>0</v>
      </c>
      <c r="M16" s="77">
        <v>0</v>
      </c>
      <c r="N16" s="77">
        <v>0</v>
      </c>
      <c r="O16" s="77">
        <v>0</v>
      </c>
      <c r="P16" s="80">
        <v>0</v>
      </c>
    </row>
    <row r="17" spans="1:16" ht="15.75" thickBot="1" x14ac:dyDescent="0.3">
      <c r="A17" s="183"/>
      <c r="B17" s="206"/>
      <c r="C17" s="87" t="s">
        <v>32</v>
      </c>
      <c r="D17" s="78">
        <v>0</v>
      </c>
      <c r="E17" s="78">
        <v>0</v>
      </c>
      <c r="F17" s="79">
        <v>0</v>
      </c>
      <c r="G17" s="78">
        <v>0</v>
      </c>
      <c r="H17" s="88">
        <v>0</v>
      </c>
      <c r="I17" s="88">
        <v>0</v>
      </c>
      <c r="J17" s="88">
        <v>0</v>
      </c>
      <c r="K17" s="88">
        <v>0</v>
      </c>
      <c r="L17" s="88">
        <v>0</v>
      </c>
      <c r="M17" s="88">
        <v>0</v>
      </c>
      <c r="N17" s="88">
        <v>0</v>
      </c>
      <c r="O17" s="88">
        <v>0</v>
      </c>
      <c r="P17" s="89">
        <v>0</v>
      </c>
    </row>
    <row r="18" spans="1:16" x14ac:dyDescent="0.25">
      <c r="A18" s="90" t="s">
        <v>43</v>
      </c>
      <c r="B18" s="91"/>
      <c r="C18" s="91"/>
      <c r="D18" s="91"/>
      <c r="E18" s="91"/>
      <c r="F18" s="91"/>
      <c r="G18" s="91"/>
      <c r="H18" s="91"/>
      <c r="I18" s="91"/>
      <c r="J18" s="91"/>
      <c r="K18" s="91"/>
      <c r="L18" s="91"/>
      <c r="M18" s="91"/>
      <c r="N18" s="91"/>
      <c r="O18" s="91"/>
      <c r="P18" s="92"/>
    </row>
    <row r="19" spans="1:16" x14ac:dyDescent="0.25">
      <c r="A19" s="177" t="s">
        <v>45</v>
      </c>
      <c r="B19" s="178" t="s">
        <v>107</v>
      </c>
      <c r="C19" s="5" t="s">
        <v>26</v>
      </c>
      <c r="D19" s="78">
        <v>0</v>
      </c>
      <c r="E19" s="78">
        <v>0</v>
      </c>
      <c r="F19" s="79">
        <v>0</v>
      </c>
      <c r="G19" s="78">
        <v>0</v>
      </c>
      <c r="H19" s="78">
        <v>0</v>
      </c>
      <c r="I19" s="78">
        <v>0</v>
      </c>
      <c r="J19" s="78">
        <v>0</v>
      </c>
      <c r="K19" s="78">
        <v>0</v>
      </c>
      <c r="L19" s="78">
        <v>0</v>
      </c>
      <c r="M19" s="78">
        <v>0</v>
      </c>
      <c r="N19" s="78">
        <v>0</v>
      </c>
      <c r="O19" s="78">
        <v>0</v>
      </c>
      <c r="P19" s="93">
        <v>0</v>
      </c>
    </row>
    <row r="20" spans="1:16" x14ac:dyDescent="0.25">
      <c r="A20" s="177"/>
      <c r="B20" s="178"/>
      <c r="C20" s="5" t="s">
        <v>28</v>
      </c>
      <c r="D20" s="78">
        <v>0</v>
      </c>
      <c r="E20" s="78">
        <v>0</v>
      </c>
      <c r="F20" s="79">
        <v>0</v>
      </c>
      <c r="G20" s="78">
        <v>0</v>
      </c>
      <c r="H20" s="78">
        <v>0</v>
      </c>
      <c r="I20" s="78">
        <v>0</v>
      </c>
      <c r="J20" s="78">
        <v>0</v>
      </c>
      <c r="K20" s="78">
        <v>0</v>
      </c>
      <c r="L20" s="78">
        <v>0</v>
      </c>
      <c r="M20" s="78">
        <v>0</v>
      </c>
      <c r="N20" s="78">
        <v>0</v>
      </c>
      <c r="O20" s="78">
        <v>0</v>
      </c>
      <c r="P20" s="93">
        <v>0</v>
      </c>
    </row>
    <row r="21" spans="1:16" x14ac:dyDescent="0.25">
      <c r="A21" s="177"/>
      <c r="B21" s="178"/>
      <c r="C21" s="5" t="s">
        <v>30</v>
      </c>
      <c r="D21" s="78">
        <v>0</v>
      </c>
      <c r="E21" s="78">
        <v>0</v>
      </c>
      <c r="F21" s="79">
        <v>0</v>
      </c>
      <c r="G21" s="78">
        <v>0</v>
      </c>
      <c r="H21" s="78">
        <v>0</v>
      </c>
      <c r="I21" s="78">
        <v>0</v>
      </c>
      <c r="J21" s="78">
        <v>0</v>
      </c>
      <c r="K21" s="78">
        <v>0</v>
      </c>
      <c r="L21" s="78">
        <v>0</v>
      </c>
      <c r="M21" s="78">
        <v>0</v>
      </c>
      <c r="N21" s="78">
        <v>0</v>
      </c>
      <c r="O21" s="78">
        <v>0</v>
      </c>
      <c r="P21" s="93">
        <v>0</v>
      </c>
    </row>
    <row r="22" spans="1:16" x14ac:dyDescent="0.25">
      <c r="A22" s="177"/>
      <c r="B22" s="178"/>
      <c r="C22" s="5" t="s">
        <v>32</v>
      </c>
      <c r="D22" s="78">
        <v>0</v>
      </c>
      <c r="E22" s="78">
        <v>0</v>
      </c>
      <c r="F22" s="79">
        <v>0</v>
      </c>
      <c r="G22" s="78">
        <v>0</v>
      </c>
      <c r="H22" s="78">
        <v>0</v>
      </c>
      <c r="I22" s="78">
        <v>0</v>
      </c>
      <c r="J22" s="78">
        <v>0</v>
      </c>
      <c r="K22" s="78">
        <v>0</v>
      </c>
      <c r="L22" s="78">
        <v>0</v>
      </c>
      <c r="M22" s="78">
        <v>0</v>
      </c>
      <c r="N22" s="78">
        <v>0</v>
      </c>
      <c r="O22" s="78">
        <v>0</v>
      </c>
      <c r="P22" s="93">
        <v>0</v>
      </c>
    </row>
    <row r="23" spans="1:16" x14ac:dyDescent="0.25">
      <c r="A23" s="177" t="s">
        <v>48</v>
      </c>
      <c r="B23" s="178" t="s">
        <v>107</v>
      </c>
      <c r="C23" s="94" t="s">
        <v>26</v>
      </c>
      <c r="D23" s="78">
        <v>0</v>
      </c>
      <c r="E23" s="78">
        <v>0</v>
      </c>
      <c r="F23" s="78">
        <v>0</v>
      </c>
      <c r="G23" s="78">
        <v>0</v>
      </c>
      <c r="H23" s="78">
        <v>0</v>
      </c>
      <c r="I23" s="78">
        <v>0</v>
      </c>
      <c r="J23" s="78">
        <v>0</v>
      </c>
      <c r="K23" s="78">
        <v>0</v>
      </c>
      <c r="L23" s="78">
        <v>0</v>
      </c>
      <c r="M23" s="78">
        <v>0</v>
      </c>
      <c r="N23" s="78">
        <v>0</v>
      </c>
      <c r="O23" s="78">
        <v>0</v>
      </c>
      <c r="P23" s="93">
        <v>0</v>
      </c>
    </row>
    <row r="24" spans="1:16" x14ac:dyDescent="0.25">
      <c r="A24" s="177"/>
      <c r="B24" s="178"/>
      <c r="C24" s="5" t="s">
        <v>28</v>
      </c>
      <c r="D24" s="78">
        <v>0</v>
      </c>
      <c r="E24" s="78">
        <v>0</v>
      </c>
      <c r="F24" s="78">
        <v>0</v>
      </c>
      <c r="G24" s="78">
        <v>0</v>
      </c>
      <c r="H24" s="78">
        <v>0</v>
      </c>
      <c r="I24" s="78">
        <v>0</v>
      </c>
      <c r="J24" s="78">
        <v>0</v>
      </c>
      <c r="K24" s="78">
        <v>0</v>
      </c>
      <c r="L24" s="78">
        <v>0</v>
      </c>
      <c r="M24" s="78">
        <v>0</v>
      </c>
      <c r="N24" s="78">
        <v>0</v>
      </c>
      <c r="O24" s="78">
        <v>0</v>
      </c>
      <c r="P24" s="93">
        <v>0</v>
      </c>
    </row>
    <row r="25" spans="1:16" x14ac:dyDescent="0.25">
      <c r="A25" s="177"/>
      <c r="B25" s="178"/>
      <c r="C25" s="5" t="s">
        <v>30</v>
      </c>
      <c r="D25" s="78">
        <v>0</v>
      </c>
      <c r="E25" s="78">
        <v>0</v>
      </c>
      <c r="F25" s="78">
        <v>0</v>
      </c>
      <c r="G25" s="78">
        <v>0</v>
      </c>
      <c r="H25" s="78">
        <v>0</v>
      </c>
      <c r="I25" s="78">
        <v>0</v>
      </c>
      <c r="J25" s="78">
        <v>0</v>
      </c>
      <c r="K25" s="78">
        <v>0</v>
      </c>
      <c r="L25" s="78">
        <v>0</v>
      </c>
      <c r="M25" s="78">
        <v>0</v>
      </c>
      <c r="N25" s="78">
        <v>0</v>
      </c>
      <c r="O25" s="78">
        <v>0</v>
      </c>
      <c r="P25" s="93">
        <v>0</v>
      </c>
    </row>
    <row r="26" spans="1:16" x14ac:dyDescent="0.25">
      <c r="A26" s="177"/>
      <c r="B26" s="178"/>
      <c r="C26" s="5" t="s">
        <v>32</v>
      </c>
      <c r="D26" s="78">
        <v>0</v>
      </c>
      <c r="E26" s="78">
        <v>0</v>
      </c>
      <c r="F26" s="78">
        <v>0</v>
      </c>
      <c r="G26" s="78">
        <v>0</v>
      </c>
      <c r="H26" s="78">
        <v>0</v>
      </c>
      <c r="I26" s="78">
        <v>0</v>
      </c>
      <c r="J26" s="78">
        <v>0</v>
      </c>
      <c r="K26" s="78">
        <v>0</v>
      </c>
      <c r="L26" s="78">
        <v>0</v>
      </c>
      <c r="M26" s="78">
        <v>0</v>
      </c>
      <c r="N26" s="78">
        <v>0</v>
      </c>
      <c r="O26" s="78">
        <v>0</v>
      </c>
      <c r="P26" s="93">
        <v>0</v>
      </c>
    </row>
    <row r="27" spans="1:16" x14ac:dyDescent="0.25">
      <c r="A27" s="177" t="s">
        <v>52</v>
      </c>
      <c r="B27" s="178" t="s">
        <v>107</v>
      </c>
      <c r="C27" s="5" t="s">
        <v>26</v>
      </c>
      <c r="D27" s="78">
        <v>0</v>
      </c>
      <c r="E27" s="78">
        <v>0</v>
      </c>
      <c r="F27" s="79">
        <v>0</v>
      </c>
      <c r="G27" s="78">
        <v>0</v>
      </c>
      <c r="H27" s="78">
        <v>0</v>
      </c>
      <c r="I27" s="78">
        <v>0</v>
      </c>
      <c r="J27" s="78">
        <v>0</v>
      </c>
      <c r="K27" s="78">
        <v>0</v>
      </c>
      <c r="L27" s="78">
        <v>0</v>
      </c>
      <c r="M27" s="78">
        <v>0</v>
      </c>
      <c r="N27" s="78">
        <v>0</v>
      </c>
      <c r="O27" s="78">
        <v>0</v>
      </c>
      <c r="P27" s="93">
        <v>0</v>
      </c>
    </row>
    <row r="28" spans="1:16" x14ac:dyDescent="0.25">
      <c r="A28" s="177"/>
      <c r="B28" s="178"/>
      <c r="C28" s="5" t="s">
        <v>28</v>
      </c>
      <c r="D28" s="78">
        <v>0</v>
      </c>
      <c r="E28" s="78">
        <v>0</v>
      </c>
      <c r="F28" s="79">
        <v>0</v>
      </c>
      <c r="G28" s="78">
        <v>0</v>
      </c>
      <c r="H28" s="78">
        <v>0</v>
      </c>
      <c r="I28" s="78">
        <v>0</v>
      </c>
      <c r="J28" s="78">
        <v>0</v>
      </c>
      <c r="K28" s="78">
        <v>0</v>
      </c>
      <c r="L28" s="78">
        <v>0</v>
      </c>
      <c r="M28" s="78">
        <v>0</v>
      </c>
      <c r="N28" s="78">
        <v>0</v>
      </c>
      <c r="O28" s="78">
        <v>0</v>
      </c>
      <c r="P28" s="93">
        <v>0</v>
      </c>
    </row>
    <row r="29" spans="1:16" x14ac:dyDescent="0.25">
      <c r="A29" s="177"/>
      <c r="B29" s="178"/>
      <c r="C29" s="5" t="s">
        <v>30</v>
      </c>
      <c r="D29" s="78">
        <v>0</v>
      </c>
      <c r="E29" s="78">
        <v>0</v>
      </c>
      <c r="F29" s="79">
        <v>0</v>
      </c>
      <c r="G29" s="78">
        <v>0</v>
      </c>
      <c r="H29" s="78">
        <v>0</v>
      </c>
      <c r="I29" s="78">
        <v>0</v>
      </c>
      <c r="J29" s="78">
        <v>0</v>
      </c>
      <c r="K29" s="78">
        <v>0</v>
      </c>
      <c r="L29" s="78">
        <v>0</v>
      </c>
      <c r="M29" s="78">
        <v>0</v>
      </c>
      <c r="N29" s="78">
        <v>0</v>
      </c>
      <c r="O29" s="78">
        <v>0</v>
      </c>
      <c r="P29" s="93">
        <v>0</v>
      </c>
    </row>
    <row r="30" spans="1:16" x14ac:dyDescent="0.25">
      <c r="A30" s="177"/>
      <c r="B30" s="178"/>
      <c r="C30" s="5" t="s">
        <v>32</v>
      </c>
      <c r="D30" s="78">
        <v>0</v>
      </c>
      <c r="E30" s="78">
        <v>0</v>
      </c>
      <c r="F30" s="79">
        <v>0</v>
      </c>
      <c r="G30" s="78">
        <v>0</v>
      </c>
      <c r="H30" s="78">
        <v>0</v>
      </c>
      <c r="I30" s="78">
        <v>0</v>
      </c>
      <c r="J30" s="78">
        <v>0</v>
      </c>
      <c r="K30" s="78">
        <v>0</v>
      </c>
      <c r="L30" s="78">
        <v>0</v>
      </c>
      <c r="M30" s="78">
        <v>0</v>
      </c>
      <c r="N30" s="78">
        <v>0</v>
      </c>
      <c r="O30" s="78">
        <v>0</v>
      </c>
      <c r="P30" s="93">
        <v>0</v>
      </c>
    </row>
    <row r="31" spans="1:16" x14ac:dyDescent="0.25">
      <c r="A31" s="177" t="s">
        <v>58</v>
      </c>
      <c r="B31" s="178" t="s">
        <v>107</v>
      </c>
      <c r="C31" s="5" t="s">
        <v>26</v>
      </c>
      <c r="D31" s="99">
        <v>0</v>
      </c>
      <c r="E31" s="99">
        <v>0</v>
      </c>
      <c r="F31" s="100">
        <v>0</v>
      </c>
      <c r="G31" s="100">
        <v>0</v>
      </c>
      <c r="H31" s="100">
        <v>0</v>
      </c>
      <c r="I31" s="100">
        <v>0</v>
      </c>
      <c r="J31" s="100">
        <v>0</v>
      </c>
      <c r="K31" s="100">
        <v>0</v>
      </c>
      <c r="L31" s="100">
        <v>0</v>
      </c>
      <c r="M31" s="100">
        <v>0</v>
      </c>
      <c r="N31" s="100">
        <v>0</v>
      </c>
      <c r="O31" s="100">
        <v>0</v>
      </c>
      <c r="P31" s="101">
        <v>0</v>
      </c>
    </row>
    <row r="32" spans="1:16" x14ac:dyDescent="0.25">
      <c r="A32" s="177"/>
      <c r="B32" s="178"/>
      <c r="C32" s="5" t="s">
        <v>28</v>
      </c>
      <c r="D32" s="99">
        <v>0</v>
      </c>
      <c r="E32" s="99">
        <v>0</v>
      </c>
      <c r="F32" s="100">
        <v>0</v>
      </c>
      <c r="G32" s="100">
        <v>0</v>
      </c>
      <c r="H32" s="100">
        <v>0</v>
      </c>
      <c r="I32" s="100">
        <v>0</v>
      </c>
      <c r="J32" s="100">
        <v>0</v>
      </c>
      <c r="K32" s="100">
        <v>0</v>
      </c>
      <c r="L32" s="100">
        <v>0</v>
      </c>
      <c r="M32" s="100">
        <v>0</v>
      </c>
      <c r="N32" s="100">
        <v>0</v>
      </c>
      <c r="O32" s="100">
        <v>0</v>
      </c>
      <c r="P32" s="101">
        <v>0</v>
      </c>
    </row>
    <row r="33" spans="1:16" x14ac:dyDescent="0.25">
      <c r="A33" s="177"/>
      <c r="B33" s="178"/>
      <c r="C33" s="5" t="s">
        <v>30</v>
      </c>
      <c r="D33" s="99">
        <v>0</v>
      </c>
      <c r="E33" s="99">
        <v>0</v>
      </c>
      <c r="F33" s="100">
        <v>0</v>
      </c>
      <c r="G33" s="100">
        <v>0</v>
      </c>
      <c r="H33" s="100">
        <v>0</v>
      </c>
      <c r="I33" s="100">
        <v>0</v>
      </c>
      <c r="J33" s="100">
        <v>0</v>
      </c>
      <c r="K33" s="100">
        <v>0</v>
      </c>
      <c r="L33" s="100">
        <v>0</v>
      </c>
      <c r="M33" s="100">
        <v>0</v>
      </c>
      <c r="N33" s="100">
        <v>0</v>
      </c>
      <c r="O33" s="100">
        <v>0</v>
      </c>
      <c r="P33" s="101">
        <v>0</v>
      </c>
    </row>
    <row r="34" spans="1:16" x14ac:dyDescent="0.25">
      <c r="A34" s="177"/>
      <c r="B34" s="178"/>
      <c r="C34" s="5" t="s">
        <v>32</v>
      </c>
      <c r="D34" s="99">
        <v>0</v>
      </c>
      <c r="E34" s="99">
        <v>0</v>
      </c>
      <c r="F34" s="100">
        <v>0</v>
      </c>
      <c r="G34" s="100">
        <v>0</v>
      </c>
      <c r="H34" s="100">
        <v>0</v>
      </c>
      <c r="I34" s="100">
        <v>0</v>
      </c>
      <c r="J34" s="100">
        <v>0</v>
      </c>
      <c r="K34" s="100">
        <v>0</v>
      </c>
      <c r="L34" s="100">
        <v>0</v>
      </c>
      <c r="M34" s="100">
        <v>0</v>
      </c>
      <c r="N34" s="100">
        <v>0</v>
      </c>
      <c r="O34" s="100">
        <v>0</v>
      </c>
      <c r="P34" s="101">
        <v>0</v>
      </c>
    </row>
    <row r="35" spans="1:16" x14ac:dyDescent="0.25">
      <c r="A35" s="177" t="s">
        <v>59</v>
      </c>
      <c r="B35" s="178" t="s">
        <v>107</v>
      </c>
      <c r="C35" s="5" t="s">
        <v>26</v>
      </c>
      <c r="D35" s="78">
        <v>0</v>
      </c>
      <c r="E35" s="78">
        <v>0</v>
      </c>
      <c r="F35" s="79">
        <v>0</v>
      </c>
      <c r="G35" s="79">
        <v>0</v>
      </c>
      <c r="H35" s="79">
        <v>0</v>
      </c>
      <c r="I35" s="79">
        <v>0</v>
      </c>
      <c r="J35" s="79">
        <v>0</v>
      </c>
      <c r="K35" s="79">
        <v>0</v>
      </c>
      <c r="L35" s="79">
        <v>0</v>
      </c>
      <c r="M35" s="79">
        <v>0</v>
      </c>
      <c r="N35" s="79">
        <v>0</v>
      </c>
      <c r="O35" s="79">
        <v>0</v>
      </c>
      <c r="P35" s="102">
        <v>0</v>
      </c>
    </row>
    <row r="36" spans="1:16" x14ac:dyDescent="0.25">
      <c r="A36" s="177"/>
      <c r="B36" s="178"/>
      <c r="C36" s="5" t="s">
        <v>28</v>
      </c>
      <c r="D36" s="78">
        <v>0</v>
      </c>
      <c r="E36" s="78">
        <v>0</v>
      </c>
      <c r="F36" s="79">
        <v>0</v>
      </c>
      <c r="G36" s="79">
        <v>0</v>
      </c>
      <c r="H36" s="79">
        <v>0</v>
      </c>
      <c r="I36" s="79">
        <v>0</v>
      </c>
      <c r="J36" s="79">
        <v>0</v>
      </c>
      <c r="K36" s="79">
        <v>0</v>
      </c>
      <c r="L36" s="79">
        <v>0</v>
      </c>
      <c r="M36" s="79">
        <v>0</v>
      </c>
      <c r="N36" s="79">
        <v>0</v>
      </c>
      <c r="O36" s="79">
        <v>0</v>
      </c>
      <c r="P36" s="102">
        <v>0</v>
      </c>
    </row>
    <row r="37" spans="1:16" x14ac:dyDescent="0.25">
      <c r="A37" s="177"/>
      <c r="B37" s="178"/>
      <c r="C37" s="5" t="s">
        <v>30</v>
      </c>
      <c r="D37" s="78">
        <v>0</v>
      </c>
      <c r="E37" s="78">
        <v>0</v>
      </c>
      <c r="F37" s="79">
        <v>0</v>
      </c>
      <c r="G37" s="79">
        <v>0</v>
      </c>
      <c r="H37" s="79">
        <v>0</v>
      </c>
      <c r="I37" s="79">
        <v>0</v>
      </c>
      <c r="J37" s="79">
        <v>0</v>
      </c>
      <c r="K37" s="79">
        <v>0</v>
      </c>
      <c r="L37" s="79">
        <v>0</v>
      </c>
      <c r="M37" s="79">
        <v>0</v>
      </c>
      <c r="N37" s="79">
        <v>0</v>
      </c>
      <c r="O37" s="79">
        <v>0</v>
      </c>
      <c r="P37" s="102">
        <v>0</v>
      </c>
    </row>
    <row r="38" spans="1:16" x14ac:dyDescent="0.25">
      <c r="A38" s="177"/>
      <c r="B38" s="178"/>
      <c r="C38" s="5" t="s">
        <v>32</v>
      </c>
      <c r="D38" s="78">
        <v>0</v>
      </c>
      <c r="E38" s="78">
        <v>0</v>
      </c>
      <c r="F38" s="79">
        <v>0</v>
      </c>
      <c r="G38" s="79">
        <v>0</v>
      </c>
      <c r="H38" s="79">
        <v>0</v>
      </c>
      <c r="I38" s="79">
        <v>0</v>
      </c>
      <c r="J38" s="79">
        <v>0</v>
      </c>
      <c r="K38" s="79">
        <v>0</v>
      </c>
      <c r="L38" s="79">
        <v>0</v>
      </c>
      <c r="M38" s="79">
        <v>0</v>
      </c>
      <c r="N38" s="79">
        <v>0</v>
      </c>
      <c r="O38" s="79">
        <v>0</v>
      </c>
      <c r="P38" s="102">
        <v>0</v>
      </c>
    </row>
    <row r="39" spans="1:16" x14ac:dyDescent="0.25">
      <c r="A39" s="177" t="s">
        <v>60</v>
      </c>
      <c r="B39" s="178" t="s">
        <v>107</v>
      </c>
      <c r="C39" s="5" t="s">
        <v>26</v>
      </c>
      <c r="D39" s="78">
        <v>0</v>
      </c>
      <c r="E39" s="78">
        <v>0</v>
      </c>
      <c r="F39" s="79">
        <v>0</v>
      </c>
      <c r="G39" s="78">
        <v>0</v>
      </c>
      <c r="H39" s="78">
        <v>0</v>
      </c>
      <c r="I39" s="78">
        <v>0</v>
      </c>
      <c r="J39" s="78">
        <v>0</v>
      </c>
      <c r="K39" s="78">
        <v>0</v>
      </c>
      <c r="L39" s="78">
        <v>0</v>
      </c>
      <c r="M39" s="78">
        <v>0</v>
      </c>
      <c r="N39" s="78">
        <v>0</v>
      </c>
      <c r="O39" s="78">
        <v>0</v>
      </c>
      <c r="P39" s="93">
        <v>0</v>
      </c>
    </row>
    <row r="40" spans="1:16" x14ac:dyDescent="0.25">
      <c r="A40" s="177"/>
      <c r="B40" s="178"/>
      <c r="C40" s="5" t="s">
        <v>28</v>
      </c>
      <c r="D40" s="106">
        <v>0</v>
      </c>
      <c r="E40" s="106">
        <v>0</v>
      </c>
      <c r="F40" s="79">
        <v>0</v>
      </c>
      <c r="G40" s="78">
        <v>0</v>
      </c>
      <c r="H40" s="78">
        <v>0</v>
      </c>
      <c r="I40" s="78">
        <v>0</v>
      </c>
      <c r="J40" s="78">
        <v>0</v>
      </c>
      <c r="K40" s="78">
        <v>0</v>
      </c>
      <c r="L40" s="78">
        <v>0</v>
      </c>
      <c r="M40" s="78">
        <v>0</v>
      </c>
      <c r="N40" s="78">
        <v>0</v>
      </c>
      <c r="O40" s="78">
        <v>0</v>
      </c>
      <c r="P40" s="93">
        <v>0</v>
      </c>
    </row>
    <row r="41" spans="1:16" x14ac:dyDescent="0.25">
      <c r="A41" s="177"/>
      <c r="B41" s="178"/>
      <c r="C41" s="5" t="s">
        <v>30</v>
      </c>
      <c r="D41" s="78">
        <v>0</v>
      </c>
      <c r="E41" s="78">
        <v>0</v>
      </c>
      <c r="F41" s="79">
        <v>0</v>
      </c>
      <c r="G41" s="78">
        <v>0</v>
      </c>
      <c r="H41" s="78">
        <v>0</v>
      </c>
      <c r="I41" s="78">
        <v>0</v>
      </c>
      <c r="J41" s="78">
        <v>0</v>
      </c>
      <c r="K41" s="78">
        <v>0</v>
      </c>
      <c r="L41" s="78">
        <v>0</v>
      </c>
      <c r="M41" s="78">
        <v>0</v>
      </c>
      <c r="N41" s="78">
        <v>0</v>
      </c>
      <c r="O41" s="78">
        <v>0</v>
      </c>
      <c r="P41" s="93">
        <v>0</v>
      </c>
    </row>
    <row r="42" spans="1:16" x14ac:dyDescent="0.25">
      <c r="A42" s="177"/>
      <c r="B42" s="178"/>
      <c r="C42" s="5" t="s">
        <v>32</v>
      </c>
      <c r="D42" s="78">
        <v>0</v>
      </c>
      <c r="E42" s="78">
        <v>0</v>
      </c>
      <c r="F42" s="79">
        <v>0</v>
      </c>
      <c r="G42" s="78">
        <v>0</v>
      </c>
      <c r="H42" s="78">
        <v>0</v>
      </c>
      <c r="I42" s="78">
        <v>0</v>
      </c>
      <c r="J42" s="78">
        <v>0</v>
      </c>
      <c r="K42" s="78">
        <v>0</v>
      </c>
      <c r="L42" s="78">
        <v>0</v>
      </c>
      <c r="M42" s="78">
        <v>0</v>
      </c>
      <c r="N42" s="78">
        <v>0</v>
      </c>
      <c r="O42" s="78">
        <v>0</v>
      </c>
      <c r="P42" s="93">
        <v>0</v>
      </c>
    </row>
    <row r="43" spans="1:16" x14ac:dyDescent="0.25">
      <c r="A43" s="177" t="s">
        <v>61</v>
      </c>
      <c r="B43" s="178" t="s">
        <v>107</v>
      </c>
      <c r="C43" s="5" t="s">
        <v>26</v>
      </c>
      <c r="D43" s="78">
        <v>0</v>
      </c>
      <c r="E43" s="78">
        <v>0</v>
      </c>
      <c r="F43" s="79">
        <v>0</v>
      </c>
      <c r="G43" s="79">
        <v>0</v>
      </c>
      <c r="H43" s="79">
        <v>0</v>
      </c>
      <c r="I43" s="79">
        <v>0</v>
      </c>
      <c r="J43" s="79">
        <v>0</v>
      </c>
      <c r="K43" s="79">
        <v>0</v>
      </c>
      <c r="L43" s="79">
        <v>0</v>
      </c>
      <c r="M43" s="79">
        <v>0</v>
      </c>
      <c r="N43" s="79">
        <v>0</v>
      </c>
      <c r="O43" s="79">
        <v>0</v>
      </c>
      <c r="P43" s="102">
        <v>0</v>
      </c>
    </row>
    <row r="44" spans="1:16" x14ac:dyDescent="0.25">
      <c r="A44" s="177"/>
      <c r="B44" s="178"/>
      <c r="C44" s="5" t="s">
        <v>28</v>
      </c>
      <c r="D44" s="78">
        <v>0</v>
      </c>
      <c r="E44" s="78">
        <v>0</v>
      </c>
      <c r="F44" s="79">
        <v>0</v>
      </c>
      <c r="G44" s="79">
        <v>0</v>
      </c>
      <c r="H44" s="79">
        <v>0</v>
      </c>
      <c r="I44" s="79">
        <v>0</v>
      </c>
      <c r="J44" s="79">
        <v>0</v>
      </c>
      <c r="K44" s="79">
        <v>0</v>
      </c>
      <c r="L44" s="79">
        <v>0</v>
      </c>
      <c r="M44" s="79">
        <v>0</v>
      </c>
      <c r="N44" s="79">
        <v>0</v>
      </c>
      <c r="O44" s="79">
        <v>0</v>
      </c>
      <c r="P44" s="102">
        <v>0</v>
      </c>
    </row>
    <row r="45" spans="1:16" x14ac:dyDescent="0.25">
      <c r="A45" s="177"/>
      <c r="B45" s="178"/>
      <c r="C45" s="5" t="s">
        <v>30</v>
      </c>
      <c r="D45" s="78">
        <v>0</v>
      </c>
      <c r="E45" s="78">
        <v>0</v>
      </c>
      <c r="F45" s="79">
        <v>0</v>
      </c>
      <c r="G45" s="79">
        <v>0</v>
      </c>
      <c r="H45" s="79">
        <v>0</v>
      </c>
      <c r="I45" s="79">
        <v>0</v>
      </c>
      <c r="J45" s="79">
        <v>0</v>
      </c>
      <c r="K45" s="79">
        <v>0</v>
      </c>
      <c r="L45" s="79">
        <v>0</v>
      </c>
      <c r="M45" s="79">
        <v>0</v>
      </c>
      <c r="N45" s="79">
        <v>0</v>
      </c>
      <c r="O45" s="79">
        <v>0</v>
      </c>
      <c r="P45" s="102">
        <v>0</v>
      </c>
    </row>
    <row r="46" spans="1:16" x14ac:dyDescent="0.25">
      <c r="A46" s="177"/>
      <c r="B46" s="178"/>
      <c r="C46" s="5" t="s">
        <v>32</v>
      </c>
      <c r="D46" s="78">
        <v>0</v>
      </c>
      <c r="E46" s="78">
        <v>0</v>
      </c>
      <c r="F46" s="79">
        <v>0</v>
      </c>
      <c r="G46" s="79">
        <v>0</v>
      </c>
      <c r="H46" s="79">
        <v>0</v>
      </c>
      <c r="I46" s="79">
        <v>0</v>
      </c>
      <c r="J46" s="79">
        <v>0</v>
      </c>
      <c r="K46" s="79">
        <v>0</v>
      </c>
      <c r="L46" s="79">
        <v>0</v>
      </c>
      <c r="M46" s="79">
        <v>0</v>
      </c>
      <c r="N46" s="79">
        <v>0</v>
      </c>
      <c r="O46" s="79">
        <v>0</v>
      </c>
      <c r="P46" s="102">
        <v>0</v>
      </c>
    </row>
    <row r="47" spans="1:16" x14ac:dyDescent="0.25">
      <c r="A47" s="202" t="s">
        <v>62</v>
      </c>
      <c r="B47" s="178" t="s">
        <v>107</v>
      </c>
      <c r="C47" s="5" t="s">
        <v>26</v>
      </c>
      <c r="D47" s="78">
        <v>0</v>
      </c>
      <c r="E47" s="78">
        <v>0</v>
      </c>
      <c r="F47" s="79">
        <v>0</v>
      </c>
      <c r="G47" s="79">
        <v>0</v>
      </c>
      <c r="H47" s="79">
        <v>0</v>
      </c>
      <c r="I47" s="79">
        <v>0</v>
      </c>
      <c r="J47" s="79">
        <v>0</v>
      </c>
      <c r="K47" s="79">
        <v>0</v>
      </c>
      <c r="L47" s="79">
        <v>0</v>
      </c>
      <c r="M47" s="79">
        <v>0</v>
      </c>
      <c r="N47" s="79">
        <v>0</v>
      </c>
      <c r="O47" s="79">
        <v>0</v>
      </c>
      <c r="P47" s="102">
        <v>0</v>
      </c>
    </row>
    <row r="48" spans="1:16" x14ac:dyDescent="0.25">
      <c r="A48" s="202"/>
      <c r="B48" s="178"/>
      <c r="C48" s="5" t="s">
        <v>28</v>
      </c>
      <c r="D48" s="78">
        <v>0</v>
      </c>
      <c r="E48" s="78">
        <v>0</v>
      </c>
      <c r="F48" s="79">
        <v>0</v>
      </c>
      <c r="G48" s="79">
        <v>0</v>
      </c>
      <c r="H48" s="79">
        <v>0</v>
      </c>
      <c r="I48" s="79">
        <v>0</v>
      </c>
      <c r="J48" s="79">
        <v>0</v>
      </c>
      <c r="K48" s="79">
        <v>0</v>
      </c>
      <c r="L48" s="79">
        <v>0</v>
      </c>
      <c r="M48" s="79">
        <v>0</v>
      </c>
      <c r="N48" s="79">
        <v>0</v>
      </c>
      <c r="O48" s="79">
        <v>0</v>
      </c>
      <c r="P48" s="102">
        <v>0</v>
      </c>
    </row>
    <row r="49" spans="1:23" x14ac:dyDescent="0.25">
      <c r="A49" s="202"/>
      <c r="B49" s="178"/>
      <c r="C49" s="5" t="s">
        <v>30</v>
      </c>
      <c r="D49" s="78">
        <v>0</v>
      </c>
      <c r="E49" s="78">
        <v>0</v>
      </c>
      <c r="F49" s="79">
        <v>0</v>
      </c>
      <c r="G49" s="79">
        <v>0</v>
      </c>
      <c r="H49" s="79">
        <v>0</v>
      </c>
      <c r="I49" s="79">
        <v>0</v>
      </c>
      <c r="J49" s="79">
        <v>0</v>
      </c>
      <c r="K49" s="79">
        <v>0</v>
      </c>
      <c r="L49" s="79">
        <v>0</v>
      </c>
      <c r="M49" s="79">
        <v>0</v>
      </c>
      <c r="N49" s="79">
        <v>0</v>
      </c>
      <c r="O49" s="79">
        <v>0</v>
      </c>
      <c r="P49" s="102">
        <v>0</v>
      </c>
    </row>
    <row r="50" spans="1:23" x14ac:dyDescent="0.25">
      <c r="A50" s="202"/>
      <c r="B50" s="178"/>
      <c r="C50" s="5" t="s">
        <v>32</v>
      </c>
      <c r="D50" s="78">
        <v>0</v>
      </c>
      <c r="E50" s="78">
        <v>0</v>
      </c>
      <c r="F50" s="79">
        <v>0</v>
      </c>
      <c r="G50" s="79">
        <v>0</v>
      </c>
      <c r="H50" s="79">
        <v>0</v>
      </c>
      <c r="I50" s="79">
        <v>0</v>
      </c>
      <c r="J50" s="79">
        <v>0</v>
      </c>
      <c r="K50" s="79">
        <v>0</v>
      </c>
      <c r="L50" s="79">
        <v>0</v>
      </c>
      <c r="M50" s="79">
        <v>0</v>
      </c>
      <c r="N50" s="79">
        <v>0</v>
      </c>
      <c r="O50" s="79">
        <v>0</v>
      </c>
      <c r="P50" s="102">
        <v>0</v>
      </c>
    </row>
    <row r="51" spans="1:23" ht="15.75" thickBot="1" x14ac:dyDescent="0.3">
      <c r="A51" s="203" t="s">
        <v>63</v>
      </c>
      <c r="B51" s="204" t="s">
        <v>107</v>
      </c>
      <c r="C51" s="5" t="s">
        <v>26</v>
      </c>
      <c r="D51" s="57">
        <v>0</v>
      </c>
      <c r="E51" s="78">
        <v>0</v>
      </c>
      <c r="F51" s="108">
        <v>0</v>
      </c>
      <c r="G51" s="109">
        <v>0</v>
      </c>
      <c r="H51" s="78">
        <v>0</v>
      </c>
      <c r="I51" s="78">
        <v>0</v>
      </c>
      <c r="J51" s="78">
        <v>0</v>
      </c>
      <c r="K51" s="78">
        <v>0</v>
      </c>
      <c r="L51" s="78">
        <v>0</v>
      </c>
      <c r="M51" s="78">
        <v>0</v>
      </c>
      <c r="N51" s="78">
        <v>0</v>
      </c>
      <c r="O51" s="78">
        <v>0</v>
      </c>
      <c r="P51" s="93">
        <v>0</v>
      </c>
    </row>
    <row r="52" spans="1:23" ht="15.75" thickBot="1" x14ac:dyDescent="0.3">
      <c r="A52" s="203"/>
      <c r="B52" s="204"/>
      <c r="C52" s="5" t="s">
        <v>28</v>
      </c>
      <c r="D52" s="57">
        <v>0</v>
      </c>
      <c r="E52" s="106">
        <v>0</v>
      </c>
      <c r="F52" s="108">
        <v>0</v>
      </c>
      <c r="G52" s="109">
        <v>0</v>
      </c>
      <c r="H52" s="78">
        <v>0</v>
      </c>
      <c r="I52" s="78">
        <v>0</v>
      </c>
      <c r="J52" s="78">
        <v>0</v>
      </c>
      <c r="K52" s="78">
        <v>0</v>
      </c>
      <c r="L52" s="78">
        <v>0</v>
      </c>
      <c r="M52" s="78">
        <v>0</v>
      </c>
      <c r="N52" s="78">
        <v>0</v>
      </c>
      <c r="O52" s="78">
        <v>0</v>
      </c>
      <c r="P52" s="93">
        <v>0</v>
      </c>
    </row>
    <row r="53" spans="1:23" ht="15.75" thickBot="1" x14ac:dyDescent="0.3">
      <c r="A53" s="203"/>
      <c r="B53" s="204"/>
      <c r="C53" s="5" t="s">
        <v>30</v>
      </c>
      <c r="D53" s="57">
        <v>0</v>
      </c>
      <c r="E53" s="109">
        <v>0</v>
      </c>
      <c r="F53" s="108">
        <v>0</v>
      </c>
      <c r="G53" s="109">
        <v>0</v>
      </c>
      <c r="H53" s="78">
        <v>0</v>
      </c>
      <c r="I53" s="78">
        <v>0</v>
      </c>
      <c r="J53" s="78">
        <v>0</v>
      </c>
      <c r="K53" s="78">
        <v>0</v>
      </c>
      <c r="L53" s="78">
        <v>0</v>
      </c>
      <c r="M53" s="78">
        <v>0</v>
      </c>
      <c r="N53" s="78">
        <v>0</v>
      </c>
      <c r="O53" s="78">
        <v>0</v>
      </c>
      <c r="P53" s="93">
        <v>0</v>
      </c>
    </row>
    <row r="54" spans="1:23" ht="15.75" thickBot="1" x14ac:dyDescent="0.3">
      <c r="A54" s="203"/>
      <c r="B54" s="204"/>
      <c r="C54" s="8" t="s">
        <v>32</v>
      </c>
      <c r="D54" s="61">
        <v>0</v>
      </c>
      <c r="E54" s="111">
        <v>0</v>
      </c>
      <c r="F54" s="112">
        <v>0</v>
      </c>
      <c r="G54" s="111">
        <v>0</v>
      </c>
      <c r="H54" s="113">
        <v>0</v>
      </c>
      <c r="I54" s="113">
        <v>0</v>
      </c>
      <c r="J54" s="113">
        <v>0</v>
      </c>
      <c r="K54" s="113">
        <v>0</v>
      </c>
      <c r="L54" s="113">
        <v>0</v>
      </c>
      <c r="M54" s="113">
        <v>0</v>
      </c>
      <c r="N54" s="113">
        <v>0</v>
      </c>
      <c r="O54" s="113">
        <v>0</v>
      </c>
      <c r="P54" s="114">
        <v>0</v>
      </c>
    </row>
    <row r="57" spans="1:23" ht="15.75" thickBot="1" x14ac:dyDescent="0.3"/>
    <row r="58" spans="1:23" x14ac:dyDescent="0.25">
      <c r="A58" s="211" t="s">
        <v>152</v>
      </c>
      <c r="B58" s="212"/>
      <c r="C58" s="5">
        <v>1995</v>
      </c>
      <c r="D58" s="5">
        <v>1996</v>
      </c>
      <c r="E58" s="5">
        <v>1997</v>
      </c>
      <c r="F58" s="5">
        <v>1998</v>
      </c>
      <c r="G58" s="5">
        <v>1999</v>
      </c>
      <c r="H58" s="5">
        <v>2000</v>
      </c>
      <c r="I58" s="5">
        <v>2001</v>
      </c>
      <c r="J58" s="5">
        <v>2002</v>
      </c>
      <c r="K58" s="5">
        <v>2003</v>
      </c>
      <c r="L58" s="5">
        <v>2004</v>
      </c>
      <c r="M58" s="5">
        <v>2005</v>
      </c>
      <c r="N58" s="5">
        <v>2006</v>
      </c>
      <c r="O58" s="5">
        <v>2007</v>
      </c>
      <c r="P58" s="5">
        <v>2008</v>
      </c>
      <c r="Q58" s="5">
        <v>2009</v>
      </c>
      <c r="R58" s="5">
        <v>2010</v>
      </c>
      <c r="S58" s="5">
        <v>2011</v>
      </c>
      <c r="T58" s="5">
        <v>2012</v>
      </c>
      <c r="U58" s="5">
        <v>2013</v>
      </c>
      <c r="V58" s="5">
        <v>2014</v>
      </c>
      <c r="W58" s="5">
        <v>2015</v>
      </c>
    </row>
    <row r="59" spans="1:23" x14ac:dyDescent="0.25">
      <c r="A59" s="174" t="s">
        <v>145</v>
      </c>
      <c r="B59" s="6" t="s">
        <v>146</v>
      </c>
      <c r="C59" s="6">
        <v>6.15063E-2</v>
      </c>
      <c r="D59" s="6">
        <v>6.5240900000000004E-2</v>
      </c>
      <c r="E59" s="6">
        <v>6.4429899999999998E-2</v>
      </c>
      <c r="F59" s="6">
        <v>6.5049899999999994E-2</v>
      </c>
      <c r="G59" s="6">
        <v>6.3391600000000006E-2</v>
      </c>
      <c r="H59" s="6">
        <v>6.3753299999999999E-2</v>
      </c>
      <c r="I59" s="6">
        <v>6.8134299999999995E-2</v>
      </c>
      <c r="J59" s="6">
        <v>6.9502900000000006E-2</v>
      </c>
      <c r="K59" s="6" t="s">
        <v>147</v>
      </c>
      <c r="L59" s="6">
        <v>7.6129100000000005E-2</v>
      </c>
      <c r="M59" s="6">
        <v>7.6821700000000007E-2</v>
      </c>
      <c r="N59" s="6">
        <v>7.4298199999999995E-2</v>
      </c>
      <c r="O59" s="6">
        <v>7.2074100000000002E-2</v>
      </c>
      <c r="P59" s="6">
        <v>7.2275400000000004E-2</v>
      </c>
      <c r="Q59" s="6">
        <v>6.5995600000000001E-2</v>
      </c>
      <c r="R59" s="6">
        <v>7.0791499999999993E-2</v>
      </c>
      <c r="S59" s="6">
        <v>6.8985699999999997E-2</v>
      </c>
      <c r="T59" s="6">
        <v>6.6120399999999996E-2</v>
      </c>
      <c r="U59" s="6">
        <v>6.6413700000000006E-2</v>
      </c>
      <c r="V59" s="175">
        <v>6.2971100000000002E-2</v>
      </c>
      <c r="W59" s="6"/>
    </row>
    <row r="60" spans="1:23" x14ac:dyDescent="0.25">
      <c r="A60" s="174" t="s">
        <v>148</v>
      </c>
      <c r="B60" s="6" t="s">
        <v>149</v>
      </c>
      <c r="C60" s="6">
        <v>7.6313270000000002E-2</v>
      </c>
      <c r="D60" s="6">
        <v>7.9875898220000005E-2</v>
      </c>
      <c r="E60" s="6">
        <v>7.8791473149999999E-2</v>
      </c>
      <c r="F60" s="6">
        <v>7.9230812679999998E-2</v>
      </c>
      <c r="G60" s="6">
        <v>7.7363781810000004E-2</v>
      </c>
      <c r="H60" s="6">
        <v>7.7395369840000006E-2</v>
      </c>
      <c r="I60" s="6">
        <v>8.150099777E-2</v>
      </c>
      <c r="J60" s="6">
        <v>8.2935277390000006E-2</v>
      </c>
      <c r="K60" s="6">
        <v>8.8760340120000003E-2</v>
      </c>
      <c r="L60" s="6">
        <v>8.8585552050000002E-2</v>
      </c>
      <c r="M60" s="6">
        <v>8.9064818779999999E-2</v>
      </c>
      <c r="N60" s="6">
        <v>8.6419503130000005E-2</v>
      </c>
      <c r="O60" s="6">
        <v>8.4046066690000004E-2</v>
      </c>
      <c r="P60" s="6">
        <v>8.4330692250000006E-2</v>
      </c>
      <c r="Q60" s="6">
        <v>7.791207721E-2</v>
      </c>
      <c r="R60" s="6">
        <v>8.2815171569999999E-2</v>
      </c>
      <c r="S60" s="6">
        <v>8.1107227820000002E-2</v>
      </c>
      <c r="T60" s="6">
        <v>7.8157933269999993E-2</v>
      </c>
      <c r="U60" s="6">
        <v>7.8474333529999996E-2</v>
      </c>
      <c r="V60" s="175">
        <v>7.514769818E-2</v>
      </c>
      <c r="W60" s="6"/>
    </row>
    <row r="61" spans="1:23" x14ac:dyDescent="0.25">
      <c r="A61" s="174" t="s">
        <v>150</v>
      </c>
      <c r="B61" s="6" t="s">
        <v>151</v>
      </c>
      <c r="C61" s="6">
        <v>6.4454936199999993E-2</v>
      </c>
      <c r="D61" s="6">
        <v>6.8017576819999995E-2</v>
      </c>
      <c r="E61" s="6">
        <v>6.693313125E-2</v>
      </c>
      <c r="F61" s="6">
        <v>6.7372476979999998E-2</v>
      </c>
      <c r="G61" s="6">
        <v>6.5505444509999997E-2</v>
      </c>
      <c r="H61" s="6">
        <v>6.5537026639999996E-2</v>
      </c>
      <c r="I61" s="6">
        <v>7.4409198070000002E-2</v>
      </c>
      <c r="J61" s="6">
        <v>7.5843460289999998E-2</v>
      </c>
      <c r="K61" s="6">
        <v>8.1669036419999994E-2</v>
      </c>
      <c r="L61" s="6">
        <v>8.149468235E-2</v>
      </c>
      <c r="M61" s="6">
        <v>8.1973001680000004E-2</v>
      </c>
      <c r="N61" s="6">
        <v>8.2261019429999999E-2</v>
      </c>
      <c r="O61" s="6">
        <v>7.9888107989999999E-2</v>
      </c>
      <c r="P61" s="6">
        <v>8.0172240049999996E-2</v>
      </c>
      <c r="Q61" s="6">
        <v>7.3753593510000007E-2</v>
      </c>
      <c r="R61" s="6">
        <v>7.8656700469999993E-2</v>
      </c>
      <c r="S61" s="6">
        <v>7.6215473820000004E-2</v>
      </c>
      <c r="T61" s="6">
        <v>7.3266116170000006E-2</v>
      </c>
      <c r="U61" s="6">
        <v>7.3582516429999995E-2</v>
      </c>
      <c r="V61" s="175">
        <v>7.0255881079999999E-2</v>
      </c>
      <c r="W61" s="6"/>
    </row>
  </sheetData>
  <mergeCells count="27">
    <mergeCell ref="A2:A5"/>
    <mergeCell ref="B2:B5"/>
    <mergeCell ref="A6:A9"/>
    <mergeCell ref="B6:B9"/>
    <mergeCell ref="A10:A13"/>
    <mergeCell ref="B10:B13"/>
    <mergeCell ref="A14:A17"/>
    <mergeCell ref="B14:B17"/>
    <mergeCell ref="A19:A22"/>
    <mergeCell ref="B19:B22"/>
    <mergeCell ref="A23:A26"/>
    <mergeCell ref="B23:B26"/>
    <mergeCell ref="A27:A30"/>
    <mergeCell ref="B27:B30"/>
    <mergeCell ref="A31:A34"/>
    <mergeCell ref="B31:B34"/>
    <mergeCell ref="A35:A38"/>
    <mergeCell ref="B35:B38"/>
    <mergeCell ref="A58:B58"/>
    <mergeCell ref="A51:A54"/>
    <mergeCell ref="B51:B54"/>
    <mergeCell ref="A39:A42"/>
    <mergeCell ref="B39:B42"/>
    <mergeCell ref="A43:A46"/>
    <mergeCell ref="B43:B46"/>
    <mergeCell ref="A47:A50"/>
    <mergeCell ref="B47:B50"/>
  </mergeCells>
  <pageMargins left="0.7" right="0.7" top="0.75" bottom="0.75" header="0.51180555555555496" footer="0.51180555555555496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125</vt:i4>
      </vt:variant>
    </vt:vector>
  </HeadingPairs>
  <TitlesOfParts>
    <vt:vector size="129" baseType="lpstr">
      <vt:lpstr>Global</vt:lpstr>
      <vt:lpstr>World</vt:lpstr>
      <vt:lpstr>Europe</vt:lpstr>
      <vt:lpstr>Catalonia</vt:lpstr>
      <vt:lpstr>World!atm_ocean_mixing_time</vt:lpstr>
      <vt:lpstr>World!biomass_residence_time</vt:lpstr>
      <vt:lpstr>World!biostim_coeff_index</vt:lpstr>
      <vt:lpstr>World!biostim_coeff_mean</vt:lpstr>
      <vt:lpstr>World!buffer_C_coeff</vt:lpstr>
      <vt:lpstr>World!C_humification_fraction</vt:lpstr>
      <vt:lpstr>World!C_humus_residence_time</vt:lpstr>
      <vt:lpstr>Catalonia!CH4_emissions</vt:lpstr>
      <vt:lpstr>Europe!CH4_emissions</vt:lpstr>
      <vt:lpstr>World!CH4_emissions</vt:lpstr>
      <vt:lpstr>World!CH4_generation_rate_from_biomass</vt:lpstr>
      <vt:lpstr>World!CH4_generation_rate_from_humus</vt:lpstr>
      <vt:lpstr>World!CH4_N2O_interaction_coef_1</vt:lpstr>
      <vt:lpstr>World!CH4_N2O_interaction_coef_2</vt:lpstr>
      <vt:lpstr>World!CH4_N2O_interaction_coef_3</vt:lpstr>
      <vt:lpstr>World!CH4_N2O_interaction_exp_1</vt:lpstr>
      <vt:lpstr>World!CH4_N2O_interaction_exp_2</vt:lpstr>
      <vt:lpstr>World!CH4_N2O_unit_adj</vt:lpstr>
      <vt:lpstr>World!CH4_radiative_efficiency_coef</vt:lpstr>
      <vt:lpstr>World!CH4_reference_conc</vt:lpstr>
      <vt:lpstr>World!climate_sensitivity_to_2x_CO2</vt:lpstr>
      <vt:lpstr>World!eddy_diffusion_coef_index</vt:lpstr>
      <vt:lpstr>World!eddy_diffusion_mean</vt:lpstr>
      <vt:lpstr>Global!GWP_100_year</vt:lpstr>
      <vt:lpstr>Global!GWP_20_year</vt:lpstr>
      <vt:lpstr>World!heat_diffusion_covar</vt:lpstr>
      <vt:lpstr>World!heat_transfer_rate</vt:lpstr>
      <vt:lpstr>World!HFC_radiative_efficiency</vt:lpstr>
      <vt:lpstr>Catalonia!HFC125_emissions</vt:lpstr>
      <vt:lpstr>Europe!HFC125_emissions</vt:lpstr>
      <vt:lpstr>World!HFC125_emissions</vt:lpstr>
      <vt:lpstr>Catalonia!HFC134a_emissions</vt:lpstr>
      <vt:lpstr>Europe!HFC134a_emissions</vt:lpstr>
      <vt:lpstr>World!HFC134a_emissions</vt:lpstr>
      <vt:lpstr>Catalonia!HFC143a_emissions</vt:lpstr>
      <vt:lpstr>Europe!HFC143a_emissions</vt:lpstr>
      <vt:lpstr>World!HFC143a_emissions</vt:lpstr>
      <vt:lpstr>Catalonia!HFC152a_emissions</vt:lpstr>
      <vt:lpstr>Europe!HFC152a_emissions</vt:lpstr>
      <vt:lpstr>World!HFC152a_emissions</vt:lpstr>
      <vt:lpstr>Catalonia!HFC227ea_emissions</vt:lpstr>
      <vt:lpstr>Europe!HFC227ea_emissions</vt:lpstr>
      <vt:lpstr>World!HFC227ea_emissions</vt:lpstr>
      <vt:lpstr>Catalonia!HFC23_emissions</vt:lpstr>
      <vt:lpstr>Europe!HFC23_emissions</vt:lpstr>
      <vt:lpstr>World!HFC23_emissions</vt:lpstr>
      <vt:lpstr>Catalonia!HFC245ca_emissions</vt:lpstr>
      <vt:lpstr>Europe!HFC245ca_emissions</vt:lpstr>
      <vt:lpstr>World!HFC245ca_emissions</vt:lpstr>
      <vt:lpstr>Catalonia!HFC32_emissions</vt:lpstr>
      <vt:lpstr>Europe!HFC32_emissions</vt:lpstr>
      <vt:lpstr>World!HFC32_emissions</vt:lpstr>
      <vt:lpstr>Catalonia!HFC4310mee_emissions</vt:lpstr>
      <vt:lpstr>Europe!HFC4310mee_emissions</vt:lpstr>
      <vt:lpstr>World!HFC4310mee_emissions</vt:lpstr>
      <vt:lpstr>Catalonia!historic_co2_emissions_from_fossils_and_cement</vt:lpstr>
      <vt:lpstr>Catalonia!historic_total_ghg_emissions_excluding_land_use_changes_and_forestry</vt:lpstr>
      <vt:lpstr>Catalonia!historic_total_ghg_emissions_including_land_use_changes_and_forestry</vt:lpstr>
      <vt:lpstr>World!init_atm_uppocean_temperature_ano</vt:lpstr>
      <vt:lpstr>World!init_C_in_biomass</vt:lpstr>
      <vt:lpstr>World!init_C_in_deep_ocean</vt:lpstr>
      <vt:lpstr>World!init_C_in_humus</vt:lpstr>
      <vt:lpstr>World!init_C_in_mixed_ocean</vt:lpstr>
      <vt:lpstr>World!init_CO2_in_atm_ppm</vt:lpstr>
      <vt:lpstr>World!init_deep_ocean_temperature</vt:lpstr>
      <vt:lpstr>World!init_NPP</vt:lpstr>
      <vt:lpstr>World!init_PFC_in_atm_con</vt:lpstr>
      <vt:lpstr>World!inital_HFC_con</vt:lpstr>
      <vt:lpstr>World!initial_CH4_conc</vt:lpstr>
      <vt:lpstr>World!initial_N2O_conc</vt:lpstr>
      <vt:lpstr>World!initial_SF6_conc</vt:lpstr>
      <vt:lpstr>World!land_thickness</vt:lpstr>
      <vt:lpstr>World!last_historical_RF_year</vt:lpstr>
      <vt:lpstr>World!layer_depth</vt:lpstr>
      <vt:lpstr>World!mineral_aerosols_and_land_RF</vt:lpstr>
      <vt:lpstr>World!mixed_layer_depth</vt:lpstr>
      <vt:lpstr>World!MP_RF_total</vt:lpstr>
      <vt:lpstr>World!MP_RF_total_time</vt:lpstr>
      <vt:lpstr>Catalonia!N2O_emissions</vt:lpstr>
      <vt:lpstr>Europe!N2O_emissions</vt:lpstr>
      <vt:lpstr>World!N2O_emissions</vt:lpstr>
      <vt:lpstr>World!N2O_radiative_efficiency_coeff</vt:lpstr>
      <vt:lpstr>World!N2O_reference_conc</vt:lpstr>
      <vt:lpstr>World!natural_N2O_emissions</vt:lpstr>
      <vt:lpstr>World!other_forcings_history</vt:lpstr>
      <vt:lpstr>World!other_forcings_history_time</vt:lpstr>
      <vt:lpstr>World!other_forcings_RCP</vt:lpstr>
      <vt:lpstr>World!other_forcings_RCP_time</vt:lpstr>
      <vt:lpstr>World!PFC_radiative_efficiency</vt:lpstr>
      <vt:lpstr>Catalonia!PFCs_emissions</vt:lpstr>
      <vt:lpstr>Europe!PFCs_emissions</vt:lpstr>
      <vt:lpstr>World!PFCs_emissions</vt:lpstr>
      <vt:lpstr>World!preind_C_in_ocean</vt:lpstr>
      <vt:lpstr>World!preindustrial_C</vt:lpstr>
      <vt:lpstr>World!preindustrial_CH4</vt:lpstr>
      <vt:lpstr>World!preindustrial_HFC_conc</vt:lpstr>
      <vt:lpstr>World!preindustrial_PFC_conc</vt:lpstr>
      <vt:lpstr>World!preindustrial_SF6_conc</vt:lpstr>
      <vt:lpstr>World!ref_buffer_factor</vt:lpstr>
      <vt:lpstr>World!reference_CH4_time_constant</vt:lpstr>
      <vt:lpstr>World!reference_CO2_radiative_forcing</vt:lpstr>
      <vt:lpstr>World!reference_sensitivity_of_C_from_permafrost_and_clathrate_to_temperature</vt:lpstr>
      <vt:lpstr>World!reference_sensitivity_of_CH4_from_permafrost_and_clathrate_to_temperature</vt:lpstr>
      <vt:lpstr>World!reference_temperature_change_for_effect_of_warming_on_CH4_from_respiration</vt:lpstr>
      <vt:lpstr>World!sensitivity_of_C_uptake_to_temperature</vt:lpstr>
      <vt:lpstr>World!sensitivity_of_methane_emissions_to_permafrost_and_clathrate</vt:lpstr>
      <vt:lpstr>World!sensitivity_of_methane_emissions_to_temperature</vt:lpstr>
      <vt:lpstr>World!sensitivity_of_pCO2_DIC_to_temperature_mean</vt:lpstr>
      <vt:lpstr>Catalonia!SF6_emissions</vt:lpstr>
      <vt:lpstr>Europe!SF6_emissions</vt:lpstr>
      <vt:lpstr>World!SF6_emissions</vt:lpstr>
      <vt:lpstr>World!SF6_radiative_efficiency</vt:lpstr>
      <vt:lpstr>World!stratospheric_CH4_path_share</vt:lpstr>
      <vt:lpstr>World!strength_of_temp_effect_on_land_C_flux_mean</vt:lpstr>
      <vt:lpstr>World!temperature_threshold_for_methane_emissions_from_permafrost_and_clathrate</vt:lpstr>
      <vt:lpstr>World!time_const_for_HFC</vt:lpstr>
      <vt:lpstr>World!time_const_for_N2O</vt:lpstr>
      <vt:lpstr>time_const_for_PFC</vt:lpstr>
      <vt:lpstr>World!time_const_for_SF6</vt:lpstr>
      <vt:lpstr>Catalonia!time_emissions</vt:lpstr>
      <vt:lpstr>World!time_to_commit_RF</vt:lpstr>
      <vt:lpstr>World!tropospheric_CH4_path_share</vt:lpstr>
      <vt:lpstr>Catalonia!year_emissions</vt:lpstr>
      <vt:lpstr>Europe!year_emissions</vt:lpstr>
      <vt:lpstr>World!year_emissions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IdB</dc:creator>
  <dc:description/>
  <cp:lastModifiedBy>Eneko Martin</cp:lastModifiedBy>
  <cp:revision>4</cp:revision>
  <dcterms:created xsi:type="dcterms:W3CDTF">2017-01-25T13:20:29Z</dcterms:created>
  <dcterms:modified xsi:type="dcterms:W3CDTF">2022-05-24T08:10:22Z</dcterms:modified>
  <dc:language>en-US</dc:language>
</cp:coreProperties>
</file>