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lobal" sheetId="1" state="visible" r:id="rId2"/>
    <sheet name="World" sheetId="2" state="visible" r:id="rId3"/>
  </sheets>
  <definedNames>
    <definedName function="false" hidden="false" name="time_const_for_PFC" vbProcedure="false">World!$C$43</definedName>
    <definedName function="false" hidden="false" localSheetId="0" name="GWP_100_year" vbProcedure="false">Global!$C$3:$C$15</definedName>
    <definedName function="false" hidden="false" localSheetId="0" name="GWP_20_year" vbProcedure="false">Global!$B$3:$B$15</definedName>
    <definedName function="false" hidden="false" localSheetId="1" name="atm_ocean_mixing_time" vbProcedure="false">World!$C$14</definedName>
    <definedName function="false" hidden="false" localSheetId="1" name="biomass_residence_time" vbProcedure="false">World!$C$4</definedName>
    <definedName function="false" hidden="false" localSheetId="1" name="biostim_coeff_index" vbProcedure="false">World!$C$8</definedName>
    <definedName function="false" hidden="false" localSheetId="1" name="biostim_coeff_mean" vbProcedure="false">World!$C$9</definedName>
    <definedName function="false" hidden="false" localSheetId="1" name="buffer_C_coeff" vbProcedure="false">World!$C$11</definedName>
    <definedName function="false" hidden="false" localSheetId="1" name="CH4_emissions" vbProcedure="false">World!$D$95:$P$98</definedName>
    <definedName function="false" hidden="false" localSheetId="1" name="CH4_generation_rate_from_biomass" vbProcedure="false">World!$C$25</definedName>
    <definedName function="false" hidden="false" localSheetId="1" name="CH4_generation_rate_from_humus" vbProcedure="false">World!$C$26</definedName>
    <definedName function="false" hidden="false" localSheetId="1" name="CH4_N2O_interaction_coef_1" vbProcedure="false">World!$C$71</definedName>
    <definedName function="false" hidden="false" localSheetId="1" name="CH4_N2O_interaction_coef_2" vbProcedure="false">World!$C$72</definedName>
    <definedName function="false" hidden="false" localSheetId="1" name="CH4_N2O_interaction_coef_3" vbProcedure="false">World!$C$73</definedName>
    <definedName function="false" hidden="false" localSheetId="1" name="CH4_N2O_interaction_exp_1" vbProcedure="false">World!$C$74</definedName>
    <definedName function="false" hidden="false" localSheetId="1" name="CH4_N2O_interaction_exp_2" vbProcedure="false">World!$C$75</definedName>
    <definedName function="false" hidden="false" localSheetId="1" name="CH4_N2O_unit_adj" vbProcedure="false">World!$C$69</definedName>
    <definedName function="false" hidden="false" localSheetId="1" name="CH4_radiative_efficiency_coef" vbProcedure="false">World!$C$67</definedName>
    <definedName function="false" hidden="false" localSheetId="1" name="CH4_reference_conc" vbProcedure="false">World!$C$68</definedName>
    <definedName function="false" hidden="false" localSheetId="1" name="climate_sensitivity_to_2x_CO2" vbProcedure="false">World!$G$21</definedName>
    <definedName function="false" hidden="false" localSheetId="1" name="C_humification_fraction" vbProcedure="false">World!$C$3</definedName>
    <definedName function="false" hidden="false" localSheetId="1" name="C_humus_residence_time" vbProcedure="false">World!$C$2</definedName>
    <definedName function="false" hidden="false" localSheetId="1" name="eddy_diffusion_coef_index" vbProcedure="false">World!$C$21</definedName>
    <definedName function="false" hidden="false" localSheetId="1" name="eddy_diffusion_mean" vbProcedure="false">World!$C$22</definedName>
    <definedName function="false" hidden="false" localSheetId="1" name="heat_diffusion_covar" vbProcedure="false">World!$G$19</definedName>
    <definedName function="false" hidden="false" localSheetId="1" name="heat_transfer_rate" vbProcedure="false">World!$G$20</definedName>
    <definedName function="false" hidden="false" localSheetId="1" name="HFC125_emissions" vbProcedure="false">World!$D$124:$P$127</definedName>
    <definedName function="false" hidden="false" localSheetId="1" name="HFC134a_emissions" vbProcedure="false">World!$D$112:$P$115</definedName>
    <definedName function="false" hidden="false" localSheetId="1" name="HFC143a_emissions" vbProcedure="false">World!$D$128:$P$131</definedName>
    <definedName function="false" hidden="false" localSheetId="1" name="HFC152a_emissions" vbProcedure="false">World!$D$132:$P$135</definedName>
    <definedName function="false" hidden="false" localSheetId="1" name="HFC227ea_emissions" vbProcedure="false">World!$D$136:$P$139</definedName>
    <definedName function="false" hidden="false" localSheetId="1" name="HFC23_emissions" vbProcedure="false">World!$D$116:$P$119</definedName>
    <definedName function="false" hidden="false" localSheetId="1" name="HFC245ca_emissions" vbProcedure="false">World!$D$140:$P$143</definedName>
    <definedName function="false" hidden="false" localSheetId="1" name="HFC32_emissions" vbProcedure="false">World!$D$120:$P$123</definedName>
    <definedName function="false" hidden="false" localSheetId="1" name="HFC4310mee_emissions" vbProcedure="false">World!$D$144:$P$147</definedName>
    <definedName function="false" hidden="false" localSheetId="1" name="HFC_radiative_efficiency" vbProcedure="false">World!$D$52:$D$60</definedName>
    <definedName function="false" hidden="false" localSheetId="1" name="inital_HFC_con" vbProcedure="false">World!$B$52:$B$60</definedName>
    <definedName function="false" hidden="false" localSheetId="1" name="initial_CH4_conc" vbProcedure="false">World!$C$30</definedName>
    <definedName function="false" hidden="false" localSheetId="1" name="initial_N2O_conc" vbProcedure="false">World!$C$40</definedName>
    <definedName function="false" hidden="false" localSheetId="1" name="initial_SF6_conc" vbProcedure="false">World!$C$46</definedName>
    <definedName function="false" hidden="false" localSheetId="1" name="init_atm_uppocean_temperature_ano" vbProcedure="false">World!$G$22</definedName>
    <definedName function="false" hidden="false" localSheetId="1" name="init_CO2_in_atm_ppm" vbProcedure="false">World!$G$26</definedName>
    <definedName function="false" hidden="false" localSheetId="1" name="init_C_in_biomass" vbProcedure="false">World!$G$3</definedName>
    <definedName function="false" hidden="false" localSheetId="1" name="init_C_in_deep_ocean" vbProcedure="false">World!$G$6:$G$9</definedName>
    <definedName function="false" hidden="false" localSheetId="1" name="init_C_in_humus" vbProcedure="false">World!$G$2</definedName>
    <definedName function="false" hidden="false" localSheetId="1" name="init_C_in_mixed_ocean" vbProcedure="false">World!$G$4</definedName>
    <definedName function="false" hidden="false" localSheetId="1" name="init_deep_ocean_temperature" vbProcedure="false">World!$G$11:$G$14</definedName>
    <definedName function="false" hidden="false" localSheetId="1" name="init_NPP" vbProcedure="false">World!$C$5</definedName>
    <definedName function="false" hidden="false" localSheetId="1" name="init_PFC_in_atm_con" vbProcedure="false">World!$C$42</definedName>
    <definedName function="false" hidden="false" localSheetId="1" name="land_thickness" vbProcedure="false">World!$G$23</definedName>
    <definedName function="false" hidden="false" localSheetId="1" name="last_historical_RF_year" vbProcedure="false">World!$C$90</definedName>
    <definedName function="false" hidden="false" localSheetId="1" name="layer_depth" vbProcedure="false">World!$C$17:$C$20</definedName>
    <definedName function="false" hidden="false" localSheetId="1" name="mineral_aerosols_and_land_RF" vbProcedure="false">World!$C$91</definedName>
    <definedName function="false" hidden="false" localSheetId="1" name="mixed_layer_depth" vbProcedure="false">World!$C$15</definedName>
    <definedName function="false" hidden="false" localSheetId="1" name="MP_RF_total" vbProcedure="false">World!$C$79:$AJ$79</definedName>
    <definedName function="false" hidden="false" localSheetId="1" name="MP_RF_total_time" vbProcedure="false">World!$C$78:$AJ$78</definedName>
    <definedName function="false" hidden="false" localSheetId="1" name="N2O_emissions" vbProcedure="false">World!$D$99:$P$102</definedName>
    <definedName function="false" hidden="false" localSheetId="1" name="N2O_radiative_efficiency_coeff" vbProcedure="false">World!$C$76</definedName>
    <definedName function="false" hidden="false" localSheetId="1" name="N2O_reference_conc" vbProcedure="false">World!$C$70</definedName>
    <definedName function="false" hidden="false" localSheetId="1" name="natural_N2O_emissions" vbProcedure="false">World!$C$39</definedName>
    <definedName function="false" hidden="false" localSheetId="1" name="other_forcings_history" vbProcedure="false">World!$C$82:$F$82</definedName>
    <definedName function="false" hidden="false" localSheetId="1" name="other_forcings_history_time" vbProcedure="false">World!$C$81:$F$81</definedName>
    <definedName function="false" hidden="false" localSheetId="1" name="other_forcings_RCP" vbProcedure="false">World!$C$85:$L$88</definedName>
    <definedName function="false" hidden="false" localSheetId="1" name="other_forcings_RCP_time" vbProcedure="false">World!$C$84:$L$84</definedName>
    <definedName function="false" hidden="false" localSheetId="1" name="PFCs_emissions" vbProcedure="false">World!$D$103:$P$106</definedName>
    <definedName function="false" hidden="false" localSheetId="1" name="PFC_radiative_efficiency" vbProcedure="false">World!$C$45</definedName>
    <definedName function="false" hidden="false" localSheetId="1" name="preindustrial_C" vbProcedure="false">World!$G$25</definedName>
    <definedName function="false" hidden="false" localSheetId="1" name="preindustrial_CH4" vbProcedure="false">World!$C$31</definedName>
    <definedName function="false" hidden="false" localSheetId="1" name="preindustrial_HFC_conc" vbProcedure="false">World!$C$61</definedName>
    <definedName function="false" hidden="false" localSheetId="1" name="preindustrial_PFC_conc" vbProcedure="false">World!$C$44</definedName>
    <definedName function="false" hidden="false" localSheetId="1" name="preindustrial_SF6_conc" vbProcedure="false">World!$C$48</definedName>
    <definedName function="false" hidden="false" localSheetId="1" name="preind_C_in_ocean" vbProcedure="false">World!$C$13</definedName>
    <definedName function="false" hidden="false" localSheetId="1" name="reference_CH4_time_constant" vbProcedure="false">World!$C$35</definedName>
    <definedName function="false" hidden="false" localSheetId="1" name="reference_CO2_radiative_forcing" vbProcedure="false">World!$G$18</definedName>
    <definedName function="false" hidden="false" localSheetId="1" name="reference_sensitivity_of_CH4_from_permafrost_and_clathrate_to_temperature" vbProcedure="false">World!$C$32</definedName>
    <definedName function="false" hidden="false" localSheetId="1" name="reference_sensitivity_of_C_from_permafrost_and_clathrate_to_temperature" vbProcedure="false">World!$C$38</definedName>
    <definedName function="false" hidden="false" localSheetId="1" name="reference_temperature_change_for_effect_of_warming_on_CH4_from_respiration" vbProcedure="false">World!$C$23</definedName>
    <definedName function="false" hidden="false" localSheetId="1" name="ref_buffer_factor" vbProcedure="false">World!$C$12</definedName>
    <definedName function="false" hidden="false" localSheetId="1" name="sensitivity_of_C_uptake_to_temperature" vbProcedure="false">World!$C$7</definedName>
    <definedName function="false" hidden="false" localSheetId="1" name="sensitivity_of_methane_emissions_to_permafrost_and_clathrate" vbProcedure="false">World!$C$33</definedName>
    <definedName function="false" hidden="false" localSheetId="1" name="sensitivity_of_methane_emissions_to_temperature" vbProcedure="false">World!$C$24</definedName>
    <definedName function="false" hidden="false" localSheetId="1" name="sensitivity_of_pCO2_DIC_to_temperature_mean" vbProcedure="false">World!$C$10</definedName>
    <definedName function="false" hidden="false" localSheetId="1" name="SF6_emissions" vbProcedure="false">World!$D$107:$P$110</definedName>
    <definedName function="false" hidden="false" localSheetId="1" name="SF6_radiative_efficiency" vbProcedure="false">World!$C$49</definedName>
    <definedName function="false" hidden="false" localSheetId="1" name="stratospheric_CH4_path_share" vbProcedure="false">World!$C$37</definedName>
    <definedName function="false" hidden="false" localSheetId="1" name="strength_of_temp_effect_on_land_C_flux_mean" vbProcedure="false">World!$C$6</definedName>
    <definedName function="false" hidden="false" localSheetId="1" name="temperature_threshold_for_methane_emissions_from_permafrost_and_clathrate" vbProcedure="false">World!$C$34</definedName>
    <definedName function="false" hidden="false" localSheetId="1" name="time_const_for_HFC" vbProcedure="false">World!$C$52:$C$60</definedName>
    <definedName function="false" hidden="false" localSheetId="1" name="time_const_for_N2O" vbProcedure="false">World!$C$41</definedName>
    <definedName function="false" hidden="false" localSheetId="1" name="time_const_for_SF6" vbProcedure="false">World!$C$47</definedName>
    <definedName function="false" hidden="false" localSheetId="1" name="time_to_commit_RF" vbProcedure="false">World!$C$65</definedName>
    <definedName function="false" hidden="false" localSheetId="1" name="tropospheric_CH4_path_share" vbProcedure="false">World!$C$36</definedName>
    <definedName function="false" hidden="false" localSheetId="1" name="year_emissions" vbProcedure="false">World!$D$94:$P$94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David:
</t>
        </r>
        <r>
          <rPr>
            <sz val="9"/>
            <color rgb="FF000000"/>
            <rFont val="Tahoma"/>
            <family val="2"/>
            <charset val="1"/>
          </rPr>
          <t xml:space="preserve">IPCC 2014: ( http://www.ipcc.ch/report/ar5/wg1 )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A30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NASA. GISS. 
https://data.giss.nasa.gov/modelforce/ghgases/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NASA. GISS. 
https://data.giss.nasa.gov/modelforce/ghgases/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NASA. GISS. 
https://data.giss.nasa.gov/modelforce/ghgases/</t>
        </r>
      </text>
    </comment>
    <comment ref="A46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NASA. GISS. 
https://data.giss.nasa.gov/modelforce/ghgases/</t>
        </r>
      </text>
    </comment>
    <comment ref="A79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CROADS. JS Daniel, GJM Velders et al. (2007) Scientific Assessment of Ozone Depletion: 2006.  Chapter 8.  Halocarbon Scenarios, Ozone Depletion Potentials, and Global Warming Potentials. Table 8-5. Mixing ratios (ppt) of the ODSs considered in scenario A1.</t>
        </r>
      </text>
    </comment>
    <comment ref="A82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CROADS. GISS other forcings 1850-2010.</t>
        </r>
      </text>
    </comment>
    <comment ref="A85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CROADS. RCPs</t>
        </r>
      </text>
    </comment>
    <comment ref="A86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CROADS. RCPs</t>
        </r>
      </text>
    </comment>
    <comment ref="A87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CROADS. RCPs</t>
        </r>
      </text>
    </comment>
    <comment ref="A88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CROADS. RCPs</t>
        </r>
      </text>
    </comment>
    <comment ref="A91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CROADS. Updated to reflect AR5. (-0.3)</t>
        </r>
      </text>
    </comment>
    <comment ref="A95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(except  Power Plants, Energy Conversion, Extraction, and Distribution) http://tntcat.iiasa.ac.at:8787/RcpDb/dsd?Action=htmlpage&amp;page=compare</t>
        </r>
      </text>
    </comment>
    <comment ref="A99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03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07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12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16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20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24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28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32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</t>
        </r>
      </text>
    </comment>
    <comment ref="A136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40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44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</t>
        </r>
      </text>
    </comment>
  </commentList>
</comments>
</file>

<file path=xl/sharedStrings.xml><?xml version="1.0" encoding="utf-8"?>
<sst xmlns="http://schemas.openxmlformats.org/spreadsheetml/2006/main" count="293" uniqueCount="145">
  <si>
    <t xml:space="preserve">Global Warming Potentials</t>
  </si>
  <si>
    <t xml:space="preserve">Component</t>
  </si>
  <si>
    <t xml:space="preserve">GWP 20 year</t>
  </si>
  <si>
    <t xml:space="preserve">GWP 100 year</t>
  </si>
  <si>
    <t xml:space="preserve">CH4</t>
  </si>
  <si>
    <t xml:space="preserve">N2O</t>
  </si>
  <si>
    <t xml:space="preserve">PFCs</t>
  </si>
  <si>
    <t xml:space="preserve">SF6</t>
  </si>
  <si>
    <t xml:space="preserve">HFC134a</t>
  </si>
  <si>
    <t xml:space="preserve">HFC23</t>
  </si>
  <si>
    <t xml:space="preserve">HFC32</t>
  </si>
  <si>
    <t xml:space="preserve">HFC125</t>
  </si>
  <si>
    <t xml:space="preserve">HFC143a</t>
  </si>
  <si>
    <t xml:space="preserve">HFC152a</t>
  </si>
  <si>
    <t xml:space="preserve">HFC227ea</t>
  </si>
  <si>
    <t xml:space="preserve">HFC245ca</t>
  </si>
  <si>
    <t xml:space="preserve">HFC4310mee</t>
  </si>
  <si>
    <t xml:space="preserve">Carbon cycle parameters (C-Roads model)</t>
  </si>
  <si>
    <t xml:space="preserve">Carbon cycle and climate initialization (C-Roads-1995)</t>
  </si>
  <si>
    <t xml:space="preserve">humus residence time</t>
  </si>
  <si>
    <t xml:space="preserve">Year</t>
  </si>
  <si>
    <t xml:space="preserve">init C in humus</t>
  </si>
  <si>
    <t xml:space="preserve">Gt</t>
  </si>
  <si>
    <t xml:space="preserve">humification fraction</t>
  </si>
  <si>
    <t xml:space="preserve">Dmnl</t>
  </si>
  <si>
    <t xml:space="preserve">init C in biomass</t>
  </si>
  <si>
    <t xml:space="preserve">biomass residence time</t>
  </si>
  <si>
    <t xml:space="preserve">init C in mixed ocean</t>
  </si>
  <si>
    <t xml:space="preserve">Gt/m</t>
  </si>
  <si>
    <t xml:space="preserve">init NPP</t>
  </si>
  <si>
    <t xml:space="preserve">GtC/year</t>
  </si>
  <si>
    <t xml:space="preserve">init C in deep ocean</t>
  </si>
  <si>
    <t xml:space="preserve">Strength of temp effect on land C flux mean</t>
  </si>
  <si>
    <t xml:space="preserve">1/ºC</t>
  </si>
  <si>
    <t xml:space="preserve">Layer1</t>
  </si>
  <si>
    <t xml:space="preserve">Sensitivity of C Uptake to Temperature (1=feedback, 0= no feedback)</t>
  </si>
  <si>
    <t xml:space="preserve">Layer2</t>
  </si>
  <si>
    <t xml:space="preserve">biostim coeff index</t>
  </si>
  <si>
    <t xml:space="preserve">Layer3</t>
  </si>
  <si>
    <t xml:space="preserve">biostim coeff mean</t>
  </si>
  <si>
    <t xml:space="preserve">Layer4</t>
  </si>
  <si>
    <t xml:space="preserve">Sensitivity of pCO2 DIC to Temperature Mean</t>
  </si>
  <si>
    <t xml:space="preserve">init deep ocean temperature</t>
  </si>
  <si>
    <t xml:space="preserve">buffer C coeff</t>
  </si>
  <si>
    <t xml:space="preserve">ºC</t>
  </si>
  <si>
    <t xml:space="preserve">Ref Buffer Factor</t>
  </si>
  <si>
    <t xml:space="preserve">preindustrial C in ocean</t>
  </si>
  <si>
    <t xml:space="preserve">atm ocean mixing time</t>
  </si>
  <si>
    <t xml:space="preserve">year</t>
  </si>
  <si>
    <t xml:space="preserve">mixed layer depth</t>
  </si>
  <si>
    <t xml:space="preserve">m</t>
  </si>
  <si>
    <t xml:space="preserve">layer depth[Layers]</t>
  </si>
  <si>
    <t xml:space="preserve">Climate parameters (C-Roads model)</t>
  </si>
  <si>
    <t xml:space="preserve">reference CO2 radiative forcing</t>
  </si>
  <si>
    <t xml:space="preserve">W/m2</t>
  </si>
  <si>
    <t xml:space="preserve">heat diffusion covar</t>
  </si>
  <si>
    <t xml:space="preserve">heat transfer rate</t>
  </si>
  <si>
    <t xml:space="preserve">W/(m2*ºC)</t>
  </si>
  <si>
    <t xml:space="preserve">eddy diffusion coef index</t>
  </si>
  <si>
    <t xml:space="preserve">climate sensitivity</t>
  </si>
  <si>
    <t xml:space="preserve">eddy diffusion mean</t>
  </si>
  <si>
    <t xml:space="preserve">m2/year</t>
  </si>
  <si>
    <t xml:space="preserve">init atm uppocean temperature ano</t>
  </si>
  <si>
    <t xml:space="preserve">Reference Temperature Change for Effect of Warming on CH4 from Respiration</t>
  </si>
  <si>
    <t xml:space="preserve">land thickness</t>
  </si>
  <si>
    <t xml:space="preserve">Sensitivity of Methane Emissions to Temperature (0= no feedback, 1= feedback)</t>
  </si>
  <si>
    <t xml:space="preserve">CH4 generation rate from biomass</t>
  </si>
  <si>
    <t xml:space="preserve">1/year</t>
  </si>
  <si>
    <t xml:space="preserve">preindustrial C</t>
  </si>
  <si>
    <t xml:space="preserve">GtC</t>
  </si>
  <si>
    <t xml:space="preserve">CH4 generation rate from humus</t>
  </si>
  <si>
    <t xml:space="preserve">init CO2 in atm ppm</t>
  </si>
  <si>
    <t xml:space="preserve">ppm</t>
  </si>
  <si>
    <t xml:space="preserve">GHG cycle</t>
  </si>
  <si>
    <t xml:space="preserve">Initial CH4 conc</t>
  </si>
  <si>
    <t xml:space="preserve">pbb</t>
  </si>
  <si>
    <t xml:space="preserve">Preindustrial CH4</t>
  </si>
  <si>
    <t xml:space="preserve">Mt</t>
  </si>
  <si>
    <t xml:space="preserve">Reference Sensitivity of CH4 from Permafrost and Clathrate to Temperature</t>
  </si>
  <si>
    <t xml:space="preserve">Mt/(year*ºC)</t>
  </si>
  <si>
    <t xml:space="preserve">Sensitivity of Methane Emissions to Permafrost and Clathrate (1=feedback, 0= no feedback)</t>
  </si>
  <si>
    <t xml:space="preserve">Temperature Threshold for Methane Emissions from Permafrost and Clathrate</t>
  </si>
  <si>
    <t xml:space="preserve">reference CH4 time constant</t>
  </si>
  <si>
    <t xml:space="preserve">Tropospheric CH4 path share</t>
  </si>
  <si>
    <t xml:space="preserve">Dmnl </t>
  </si>
  <si>
    <t xml:space="preserve">Stratospheric CH4 path share</t>
  </si>
  <si>
    <t xml:space="preserve">Reference Sensitivity of C from Permafrost and Clathrate to Temperature</t>
  </si>
  <si>
    <t xml:space="preserve">natural N2O emissions</t>
  </si>
  <si>
    <t xml:space="preserve">Mt/year</t>
  </si>
  <si>
    <t xml:space="preserve">initial N2O conc</t>
  </si>
  <si>
    <t xml:space="preserve">Time Const for N2O</t>
  </si>
  <si>
    <t xml:space="preserve">years</t>
  </si>
  <si>
    <t xml:space="preserve">init PFC in atm</t>
  </si>
  <si>
    <t xml:space="preserve">ppt</t>
  </si>
  <si>
    <t xml:space="preserve">PFC</t>
  </si>
  <si>
    <t xml:space="preserve">time const for PFC</t>
  </si>
  <si>
    <t xml:space="preserve">Preindustrial PFC conc</t>
  </si>
  <si>
    <t xml:space="preserve">PFC radiative efficiency</t>
  </si>
  <si>
    <t xml:space="preserve">W/(ppb*m2)</t>
  </si>
  <si>
    <t xml:space="preserve">initial SF6 conc</t>
  </si>
  <si>
    <t xml:space="preserve">Time Const for SF6</t>
  </si>
  <si>
    <t xml:space="preserve">Preindustrial SF6 conc</t>
  </si>
  <si>
    <t xml:space="preserve">SF6 radiative efficiency</t>
  </si>
  <si>
    <t xml:space="preserve">HFC parameters</t>
  </si>
  <si>
    <t xml:space="preserve">Initial HFC con</t>
  </si>
  <si>
    <t xml:space="preserve">Time Const for HFC</t>
  </si>
  <si>
    <t xml:space="preserve">HFC radiative efficiency</t>
  </si>
  <si>
    <t xml:space="preserve">Units</t>
  </si>
  <si>
    <t xml:space="preserve">Preindustrial HFC conc</t>
  </si>
  <si>
    <t xml:space="preserve">Radiative Forcing</t>
  </si>
  <si>
    <t xml:space="preserve">time to commit RF</t>
  </si>
  <si>
    <t xml:space="preserve">year </t>
  </si>
  <si>
    <t xml:space="preserve">CH4 and N2O Radiative Forcing</t>
  </si>
  <si>
    <t xml:space="preserve">CH4 radiative efficiency coef</t>
  </si>
  <si>
    <t xml:space="preserve">CH4 reference conc</t>
  </si>
  <si>
    <t xml:space="preserve">ppb</t>
  </si>
  <si>
    <t xml:space="preserve">CH4 N2O unit adj</t>
  </si>
  <si>
    <t xml:space="preserve">1/ppb</t>
  </si>
  <si>
    <t xml:space="preserve">N2O reference conc</t>
  </si>
  <si>
    <t xml:space="preserve">CH4 N2O interaction coef 1</t>
  </si>
  <si>
    <t xml:space="preserve">CH4 N2O interaction coef 2</t>
  </si>
  <si>
    <t xml:space="preserve">CH4 N2O interaction coef 3</t>
  </si>
  <si>
    <t xml:space="preserve">CH4 N2O interaction exp 1</t>
  </si>
  <si>
    <t xml:space="preserve">CH4 N2O interaction exp 2</t>
  </si>
  <si>
    <t xml:space="preserve">N2O radiative efficiency coeff</t>
  </si>
  <si>
    <t xml:space="preserve">MP RF Total</t>
  </si>
  <si>
    <t xml:space="preserve">Other forcings History</t>
  </si>
  <si>
    <t xml:space="preserve">Other forcings RCP 2.6</t>
  </si>
  <si>
    <t xml:space="preserve">Other forcings RCP 4.5</t>
  </si>
  <si>
    <t xml:space="preserve">Other forcings RCP 6.0</t>
  </si>
  <si>
    <t xml:space="preserve">Other forcings RCP 8.5</t>
  </si>
  <si>
    <t xml:space="preserve">Last historical RF year</t>
  </si>
  <si>
    <t xml:space="preserve">Mineral aerosols and land RF</t>
  </si>
  <si>
    <t xml:space="preserve">Other GHG emissions</t>
  </si>
  <si>
    <t xml:space="preserve">CH4 emissions</t>
  </si>
  <si>
    <t xml:space="preserve">RCP 2.6</t>
  </si>
  <si>
    <t xml:space="preserve">RCP 4.5</t>
  </si>
  <si>
    <t xml:space="preserve">RCP 6.0</t>
  </si>
  <si>
    <t xml:space="preserve">RCP 8.5</t>
  </si>
  <si>
    <t xml:space="preserve">N2O emissions</t>
  </si>
  <si>
    <t xml:space="preserve">MtN/year</t>
  </si>
  <si>
    <t xml:space="preserve">PFCs emissions</t>
  </si>
  <si>
    <t xml:space="preserve">t/year</t>
  </si>
  <si>
    <t xml:space="preserve">SF6 emissions</t>
  </si>
  <si>
    <t xml:space="preserve">HFCs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</si>
</sst>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0.000"/>
    <numFmt numFmtId="166" formatCode="_-* #,##0.00\ _€_-;\-* #,##0.00\ _€_-;_-* \-??\ _€_-;_-@_-"/>
    <numFmt numFmtId="167" formatCode="#,##0.00"/>
    <numFmt numFmtId="168" formatCode="0"/>
    <numFmt numFmtId="169" formatCode="0.00"/>
    <numFmt numFmtId="170" formatCode="0.00E+00"/>
    <numFmt numFmtId="171" formatCode="#,##0.000"/>
    <numFmt numFmtId="172" formatCode="#,##0"/>
    <numFmt numFmtId="173" formatCode="_-* #,##0.0\ _€_-;\-* #,##0.0\ _€_-;_-* \-??\ _€_-;_-@_-"/>
    <numFmt numFmtId="174" formatCode="_-* #,##0.000\ _€_-;\-* #,##0.000\ _€_-;_-* \-??\ _€_-;_-@_-"/>
    <numFmt numFmtId="175" formatCode="_-* #,##0.0000\ _€_-;\-* #,##0.0000\ _€_-;_-* \-??\ _€_-;_-@_-"/>
    <numFmt numFmtId="176" formatCode="#,##0.0"/>
    <numFmt numFmtId="177" formatCode="#,##0.0000"/>
    <numFmt numFmtId="178" formatCode="General"/>
    <numFmt numFmtId="179" formatCode="0.00000000"/>
    <numFmt numFmtId="180" formatCode="#,##0.00000"/>
    <numFmt numFmtId="181" formatCode="0.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0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E7"/>
        <bgColor rgb="FF9DC3E6"/>
      </patternFill>
    </fill>
    <fill>
      <patternFill patternType="solid">
        <fgColor rgb="FF92D050"/>
        <bgColor rgb="FF9DC3E6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B4C7E7"/>
      </patternFill>
    </fill>
    <fill>
      <patternFill patternType="solid">
        <fgColor rgb="FF9DC3E6"/>
        <bgColor rgb="FFB4C7E7"/>
      </patternFill>
    </fill>
    <fill>
      <patternFill patternType="solid">
        <fgColor rgb="FF5B9BD5"/>
        <bgColor rgb="FF8FAADC"/>
      </patternFill>
    </fill>
    <fill>
      <patternFill patternType="solid">
        <fgColor rgb="FF2E75B6"/>
        <bgColor rgb="FF2F5597"/>
      </patternFill>
    </fill>
    <fill>
      <patternFill patternType="solid">
        <fgColor rgb="FF2F5597"/>
        <bgColor rgb="FF2E75B6"/>
      </patternFill>
    </fill>
    <fill>
      <patternFill patternType="solid">
        <fgColor rgb="FF8FAADC"/>
        <bgColor rgb="FF9DC3E6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5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5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6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6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0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6" fillId="0" borderId="1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5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5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2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1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0" fillId="0" borderId="2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2 2 2" xfId="22"/>
    <cellStyle name="Normal 3" xfId="23"/>
    <cellStyle name="Normal 4" xfId="24"/>
    <cellStyle name="Normal 8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2D050"/>
      <rgbColor rgb="FFFFC0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277560</xdr:colOff>
      <xdr:row>27</xdr:row>
      <xdr:rowOff>190800</xdr:rowOff>
    </xdr:from>
    <xdr:to>
      <xdr:col>5</xdr:col>
      <xdr:colOff>470160</xdr:colOff>
      <xdr:row>30</xdr:row>
      <xdr:rowOff>65520</xdr:rowOff>
    </xdr:to>
    <xdr:sp>
      <xdr:nvSpPr>
        <xdr:cNvPr id="0" name="CustomShape 1"/>
        <xdr:cNvSpPr/>
      </xdr:nvSpPr>
      <xdr:spPr>
        <a:xfrm>
          <a:off x="5952960" y="5400720"/>
          <a:ext cx="2157840" cy="465480"/>
        </a:xfrm>
        <a:prstGeom prst="rect">
          <a:avLst/>
        </a:prstGeom>
        <a:solidFill>
          <a:srgbClr val="00b0f0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s-ES" sz="1100" spc="-1" strike="noStrike">
              <a:solidFill>
                <a:srgbClr val="000000"/>
              </a:solidFill>
              <a:latin typeface="Calibri"/>
            </a:rPr>
            <a:t> </a:t>
          </a:r>
          <a:r>
            <a:rPr b="1" lang="es-ES" sz="1100" spc="-1" strike="noStrike">
              <a:solidFill>
                <a:srgbClr val="000000"/>
              </a:solidFill>
              <a:latin typeface="Calibri"/>
            </a:rPr>
            <a:t>THIS COLOUR THE VARIABLES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100" spc="-1" strike="noStrike">
              <a:solidFill>
                <a:srgbClr val="000000"/>
              </a:solidFill>
              <a:latin typeface="Calibri"/>
            </a:rPr>
            <a:t> </a:t>
          </a:r>
          <a:r>
            <a:rPr b="1" lang="es-ES" sz="1100" spc="-1" strike="noStrike">
              <a:solidFill>
                <a:srgbClr val="000000"/>
              </a:solidFill>
              <a:latin typeface="Calibri"/>
            </a:rPr>
            <a:t>THAT CAN BE MODIFIED BY USER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FY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1" activeCellId="0" sqref="F21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3" min="2" style="0" width="7.15"/>
    <col collapsed="false" customWidth="true" hidden="false" outlineLevel="0" max="16" min="4" style="0" width="9.14"/>
    <col collapsed="false" customWidth="true" hidden="false" outlineLevel="0" max="19" min="19" style="0" width="16.14"/>
    <col collapsed="false" customWidth="true" hidden="false" outlineLevel="0" max="20" min="20" style="0" width="18"/>
  </cols>
  <sheetData>
    <row r="1" customFormat="false" ht="15.75" hidden="false" customHeight="false" outlineLevel="0" collapsed="false">
      <c r="A1" s="1" t="s">
        <v>0</v>
      </c>
      <c r="B1" s="1"/>
      <c r="C1" s="1"/>
      <c r="E1" s="2"/>
      <c r="F1" s="3"/>
      <c r="G1" s="4"/>
      <c r="J1" s="3"/>
      <c r="K1" s="5"/>
      <c r="N1" s="6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customFormat="false" ht="45" hidden="false" customHeight="false" outlineLevel="0" collapsed="false">
      <c r="A2" s="7" t="s">
        <v>1</v>
      </c>
      <c r="B2" s="8" t="s">
        <v>2</v>
      </c>
      <c r="C2" s="8" t="s">
        <v>3</v>
      </c>
      <c r="E2" s="2"/>
      <c r="F2" s="3"/>
      <c r="G2" s="3"/>
      <c r="L2" s="2"/>
      <c r="M2" s="9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customFormat="false" ht="15" hidden="false" customHeight="false" outlineLevel="0" collapsed="false">
      <c r="A3" s="10" t="s">
        <v>4</v>
      </c>
      <c r="B3" s="11" t="n">
        <v>84</v>
      </c>
      <c r="C3" s="11" t="n">
        <v>28</v>
      </c>
      <c r="E3" s="12"/>
      <c r="F3" s="12"/>
      <c r="G3" s="12"/>
      <c r="J3" s="3"/>
      <c r="K3" s="13"/>
    </row>
    <row r="4" customFormat="false" ht="15" hidden="false" customHeight="false" outlineLevel="0" collapsed="false">
      <c r="A4" s="10" t="s">
        <v>5</v>
      </c>
      <c r="B4" s="14" t="n">
        <v>264</v>
      </c>
      <c r="C4" s="14" t="n">
        <v>265</v>
      </c>
      <c r="E4" s="2"/>
      <c r="F4" s="3"/>
      <c r="G4" s="3"/>
      <c r="H4" s="15"/>
      <c r="J4" s="3"/>
      <c r="K4" s="16"/>
      <c r="M4" s="9"/>
      <c r="N4" s="9"/>
      <c r="O4" s="9"/>
    </row>
    <row r="5" customFormat="false" ht="15" hidden="false" customHeight="false" outlineLevel="0" collapsed="false">
      <c r="A5" s="10" t="s">
        <v>6</v>
      </c>
      <c r="B5" s="14" t="n">
        <v>4880</v>
      </c>
      <c r="C5" s="14" t="n">
        <v>6630</v>
      </c>
      <c r="E5" s="2"/>
      <c r="F5" s="3"/>
      <c r="G5" s="17"/>
      <c r="H5" s="15"/>
      <c r="J5" s="3"/>
      <c r="K5" s="18"/>
      <c r="N5" s="6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</row>
    <row r="6" customFormat="false" ht="15" hidden="false" customHeight="false" outlineLevel="0" collapsed="false">
      <c r="A6" s="10" t="s">
        <v>7</v>
      </c>
      <c r="B6" s="14" t="n">
        <v>17500</v>
      </c>
      <c r="C6" s="14" t="n">
        <v>23500</v>
      </c>
      <c r="E6" s="2"/>
      <c r="F6" s="3"/>
      <c r="G6" s="3"/>
      <c r="J6" s="3"/>
      <c r="K6" s="18"/>
      <c r="M6" s="9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</row>
    <row r="7" customFormat="false" ht="15" hidden="false" customHeight="false" outlineLevel="0" collapsed="false">
      <c r="A7" s="19" t="s">
        <v>8</v>
      </c>
      <c r="B7" s="14" t="n">
        <v>3710</v>
      </c>
      <c r="C7" s="14" t="n">
        <v>1300</v>
      </c>
      <c r="E7" s="2"/>
      <c r="F7" s="3"/>
      <c r="G7" s="3"/>
      <c r="J7" s="3"/>
      <c r="K7" s="18"/>
      <c r="L7" s="20"/>
      <c r="M7" s="9"/>
      <c r="N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</row>
    <row r="8" customFormat="false" ht="15" hidden="false" customHeight="false" outlineLevel="0" collapsed="false">
      <c r="A8" s="19" t="s">
        <v>9</v>
      </c>
      <c r="B8" s="14" t="n">
        <v>10800</v>
      </c>
      <c r="C8" s="14" t="n">
        <v>12400</v>
      </c>
      <c r="E8" s="21"/>
      <c r="F8" s="12"/>
      <c r="G8" s="12"/>
      <c r="J8" s="3"/>
      <c r="K8" s="18"/>
    </row>
    <row r="9" customFormat="false" ht="15" hidden="false" customHeight="false" outlineLevel="0" collapsed="false">
      <c r="A9" s="19" t="s">
        <v>10</v>
      </c>
      <c r="B9" s="14" t="n">
        <v>2430</v>
      </c>
      <c r="C9" s="14" t="n">
        <v>677</v>
      </c>
      <c r="E9" s="2"/>
      <c r="F9" s="22"/>
      <c r="G9" s="23"/>
      <c r="J9" s="3"/>
      <c r="K9" s="18"/>
    </row>
    <row r="10" customFormat="false" ht="15" hidden="false" customHeight="false" outlineLevel="0" collapsed="false">
      <c r="A10" s="19" t="s">
        <v>11</v>
      </c>
      <c r="B10" s="14" t="n">
        <v>6090</v>
      </c>
      <c r="C10" s="14" t="n">
        <v>3170</v>
      </c>
      <c r="E10" s="2"/>
      <c r="F10" s="22"/>
      <c r="G10" s="22"/>
      <c r="J10" s="3"/>
      <c r="K10" s="24"/>
    </row>
    <row r="11" customFormat="false" ht="15" hidden="false" customHeight="false" outlineLevel="0" collapsed="false">
      <c r="A11" s="19" t="s">
        <v>12</v>
      </c>
      <c r="B11" s="14" t="n">
        <v>6940</v>
      </c>
      <c r="C11" s="14" t="n">
        <v>4800</v>
      </c>
      <c r="E11" s="2"/>
      <c r="F11" s="22"/>
      <c r="G11" s="22"/>
      <c r="J11" s="3"/>
      <c r="K11" s="18"/>
    </row>
    <row r="12" customFormat="false" ht="15" hidden="false" customHeight="false" outlineLevel="0" collapsed="false">
      <c r="A12" s="19" t="s">
        <v>13</v>
      </c>
      <c r="B12" s="14" t="n">
        <v>506</v>
      </c>
      <c r="C12" s="14" t="n">
        <v>138</v>
      </c>
      <c r="E12" s="2"/>
      <c r="F12" s="22"/>
      <c r="G12" s="22"/>
    </row>
    <row r="13" customFormat="false" ht="15" hidden="false" customHeight="false" outlineLevel="0" collapsed="false">
      <c r="A13" s="19" t="s">
        <v>14</v>
      </c>
      <c r="B13" s="14" t="n">
        <v>5360</v>
      </c>
      <c r="C13" s="14" t="n">
        <v>3350</v>
      </c>
    </row>
    <row r="14" customFormat="false" ht="15" hidden="false" customHeight="false" outlineLevel="0" collapsed="false">
      <c r="A14" s="19" t="s">
        <v>15</v>
      </c>
      <c r="B14" s="14" t="n">
        <v>2510</v>
      </c>
      <c r="C14" s="14" t="n">
        <v>716</v>
      </c>
    </row>
    <row r="15" customFormat="false" ht="15" hidden="false" customHeight="false" outlineLevel="0" collapsed="false">
      <c r="A15" s="19" t="s">
        <v>16</v>
      </c>
      <c r="B15" s="14" t="n">
        <v>4310</v>
      </c>
      <c r="C15" s="14" t="n">
        <v>1650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AJ14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73" activeCellId="0" sqref="D73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14.86"/>
    <col collapsed="false" customWidth="true" hidden="false" outlineLevel="0" max="4" min="3" style="0" width="13.01"/>
    <col collapsed="false" customWidth="true" hidden="false" outlineLevel="0" max="5" min="5" style="0" width="27.85"/>
    <col collapsed="false" customWidth="true" hidden="false" outlineLevel="0" max="6" min="6" style="0" width="22.86"/>
    <col collapsed="false" customWidth="true" hidden="false" outlineLevel="0" max="7" min="7" style="0" width="16"/>
    <col collapsed="false" customWidth="true" hidden="false" outlineLevel="0" max="8" min="8" style="0" width="17.86"/>
    <col collapsed="false" customWidth="true" hidden="false" outlineLevel="0" max="9" min="9" style="0" width="25.57"/>
    <col collapsed="false" customWidth="true" hidden="false" outlineLevel="0" max="10" min="10" style="0" width="12.14"/>
    <col collapsed="false" customWidth="true" hidden="false" outlineLevel="0" max="11" min="11" style="0" width="12.29"/>
    <col collapsed="false" customWidth="true" hidden="false" outlineLevel="0" max="13" min="13" style="0" width="19"/>
    <col collapsed="false" customWidth="true" hidden="false" outlineLevel="0" max="14" min="14" style="0" width="24.57"/>
    <col collapsed="false" customWidth="true" hidden="false" outlineLevel="0" max="15" min="15" style="0" width="16.86"/>
    <col collapsed="false" customWidth="true" hidden="false" outlineLevel="0" max="16" min="16" style="0" width="16.29"/>
    <col collapsed="false" customWidth="true" hidden="false" outlineLevel="0" max="19" min="19" style="0" width="16.14"/>
    <col collapsed="false" customWidth="true" hidden="false" outlineLevel="0" max="20" min="20" style="0" width="18"/>
  </cols>
  <sheetData>
    <row r="1" customFormat="false" ht="15.75" hidden="false" customHeight="false" outlineLevel="0" collapsed="false">
      <c r="A1" s="25" t="s">
        <v>17</v>
      </c>
      <c r="B1" s="25"/>
      <c r="C1" s="25"/>
      <c r="E1" s="25" t="s">
        <v>18</v>
      </c>
      <c r="F1" s="25"/>
      <c r="G1" s="25"/>
      <c r="I1" s="26"/>
      <c r="J1" s="26"/>
      <c r="K1" s="26"/>
      <c r="L1" s="27"/>
      <c r="M1" s="28"/>
      <c r="N1" s="28"/>
      <c r="O1" s="28"/>
    </row>
    <row r="2" customFormat="false" ht="15" hidden="false" customHeight="false" outlineLevel="0" collapsed="false">
      <c r="A2" s="29" t="s">
        <v>19</v>
      </c>
      <c r="B2" s="30" t="s">
        <v>20</v>
      </c>
      <c r="C2" s="31" t="n">
        <v>27.8</v>
      </c>
      <c r="E2" s="29" t="s">
        <v>21</v>
      </c>
      <c r="F2" s="30" t="s">
        <v>22</v>
      </c>
      <c r="G2" s="32" t="n">
        <v>1076.17</v>
      </c>
      <c r="I2" s="33"/>
      <c r="J2" s="33"/>
      <c r="K2" s="33"/>
      <c r="M2" s="28"/>
      <c r="N2" s="28"/>
      <c r="O2" s="28"/>
    </row>
    <row r="3" customFormat="false" ht="15" hidden="false" customHeight="false" outlineLevel="0" collapsed="false">
      <c r="A3" s="29" t="s">
        <v>23</v>
      </c>
      <c r="B3" s="30" t="s">
        <v>24</v>
      </c>
      <c r="C3" s="34" t="n">
        <v>0.428</v>
      </c>
      <c r="E3" s="29" t="s">
        <v>25</v>
      </c>
      <c r="F3" s="30" t="s">
        <v>22</v>
      </c>
      <c r="G3" s="35" t="n">
        <v>988.158</v>
      </c>
      <c r="I3" s="33"/>
      <c r="J3" s="33"/>
      <c r="K3" s="33"/>
    </row>
    <row r="4" customFormat="false" ht="15" hidden="false" customHeight="false" outlineLevel="0" collapsed="false">
      <c r="A4" s="29" t="s">
        <v>26</v>
      </c>
      <c r="B4" s="30" t="s">
        <v>20</v>
      </c>
      <c r="C4" s="31" t="n">
        <v>10.6</v>
      </c>
      <c r="E4" s="29" t="s">
        <v>27</v>
      </c>
      <c r="F4" s="36" t="s">
        <v>28</v>
      </c>
      <c r="G4" s="37" t="n">
        <v>10.4652</v>
      </c>
      <c r="I4" s="33"/>
      <c r="J4" s="33"/>
      <c r="K4" s="33"/>
      <c r="L4" s="2"/>
    </row>
    <row r="5" customFormat="false" ht="15" hidden="false" customHeight="false" outlineLevel="0" collapsed="false">
      <c r="A5" s="29" t="s">
        <v>29</v>
      </c>
      <c r="B5" s="30" t="s">
        <v>30</v>
      </c>
      <c r="C5" s="38" t="n">
        <v>85.1771</v>
      </c>
      <c r="E5" s="39" t="s">
        <v>31</v>
      </c>
      <c r="F5" s="39"/>
      <c r="G5" s="40"/>
      <c r="I5" s="33"/>
      <c r="J5" s="33"/>
      <c r="K5" s="33"/>
    </row>
    <row r="6" customFormat="false" ht="15" hidden="false" customHeight="false" outlineLevel="0" collapsed="false">
      <c r="A6" s="29" t="s">
        <v>32</v>
      </c>
      <c r="B6" s="30" t="s">
        <v>33</v>
      </c>
      <c r="C6" s="41" t="n">
        <v>-0.01</v>
      </c>
      <c r="E6" s="29" t="s">
        <v>34</v>
      </c>
      <c r="F6" s="36" t="s">
        <v>28</v>
      </c>
      <c r="G6" s="40" t="n">
        <v>10.4027</v>
      </c>
      <c r="H6" s="15"/>
      <c r="I6" s="33"/>
      <c r="J6" s="33"/>
      <c r="K6" s="33"/>
      <c r="M6" s="28"/>
      <c r="N6" s="28"/>
      <c r="O6" s="28"/>
    </row>
    <row r="7" customFormat="false" ht="15" hidden="false" customHeight="false" outlineLevel="0" collapsed="false">
      <c r="A7" s="42" t="s">
        <v>35</v>
      </c>
      <c r="B7" s="42" t="s">
        <v>24</v>
      </c>
      <c r="C7" s="42" t="n">
        <v>1</v>
      </c>
      <c r="E7" s="29" t="s">
        <v>36</v>
      </c>
      <c r="F7" s="36" t="s">
        <v>28</v>
      </c>
      <c r="G7" s="43" t="n">
        <v>10.345</v>
      </c>
      <c r="H7" s="15"/>
      <c r="I7" s="33"/>
      <c r="J7" s="33"/>
      <c r="K7" s="33"/>
    </row>
    <row r="8" customFormat="false" ht="15" hidden="false" customHeight="false" outlineLevel="0" collapsed="false">
      <c r="A8" s="29" t="s">
        <v>37</v>
      </c>
      <c r="B8" s="30" t="s">
        <v>24</v>
      </c>
      <c r="C8" s="44" t="n">
        <v>1</v>
      </c>
      <c r="E8" s="29" t="s">
        <v>38</v>
      </c>
      <c r="F8" s="36" t="s">
        <v>28</v>
      </c>
      <c r="G8" s="40" t="n">
        <v>10.2768</v>
      </c>
      <c r="I8" s="33"/>
      <c r="J8" s="33"/>
      <c r="K8" s="33"/>
    </row>
    <row r="9" customFormat="false" ht="15" hidden="false" customHeight="false" outlineLevel="0" collapsed="false">
      <c r="A9" s="29" t="s">
        <v>39</v>
      </c>
      <c r="B9" s="30" t="s">
        <v>24</v>
      </c>
      <c r="C9" s="41" t="n">
        <v>0.42</v>
      </c>
      <c r="E9" s="29" t="s">
        <v>40</v>
      </c>
      <c r="F9" s="36" t="s">
        <v>28</v>
      </c>
      <c r="G9" s="40" t="n">
        <v>10.265</v>
      </c>
      <c r="I9" s="33"/>
      <c r="J9" s="33"/>
      <c r="K9" s="33"/>
      <c r="L9" s="20"/>
    </row>
    <row r="10" customFormat="false" ht="15" hidden="false" customHeight="false" outlineLevel="0" collapsed="false">
      <c r="A10" s="29" t="s">
        <v>41</v>
      </c>
      <c r="B10" s="30" t="s">
        <v>33</v>
      </c>
      <c r="C10" s="45" t="n">
        <v>0.003</v>
      </c>
      <c r="E10" s="39" t="s">
        <v>42</v>
      </c>
      <c r="F10" s="39"/>
      <c r="G10" s="46"/>
      <c r="I10" s="33"/>
      <c r="J10" s="33"/>
      <c r="K10" s="33"/>
    </row>
    <row r="11" customFormat="false" ht="15" hidden="false" customHeight="false" outlineLevel="0" collapsed="false">
      <c r="A11" s="29" t="s">
        <v>43</v>
      </c>
      <c r="B11" s="30" t="s">
        <v>24</v>
      </c>
      <c r="C11" s="47" t="n">
        <v>3.92</v>
      </c>
      <c r="E11" s="29" t="s">
        <v>34</v>
      </c>
      <c r="F11" s="48" t="s">
        <v>44</v>
      </c>
      <c r="G11" s="47" t="n">
        <v>0.3506</v>
      </c>
      <c r="I11" s="33"/>
      <c r="J11" s="33"/>
      <c r="K11" s="33"/>
    </row>
    <row r="12" customFormat="false" ht="15" hidden="false" customHeight="false" outlineLevel="0" collapsed="false">
      <c r="A12" s="29" t="s">
        <v>45</v>
      </c>
      <c r="B12" s="30" t="s">
        <v>24</v>
      </c>
      <c r="C12" s="49" t="n">
        <v>9.7</v>
      </c>
      <c r="E12" s="29" t="s">
        <v>36</v>
      </c>
      <c r="F12" s="48" t="s">
        <v>44</v>
      </c>
      <c r="G12" s="50" t="n">
        <v>0.1814</v>
      </c>
      <c r="I12" s="33"/>
      <c r="J12" s="33"/>
      <c r="K12" s="33"/>
    </row>
    <row r="13" customFormat="false" ht="15" hidden="false" customHeight="false" outlineLevel="0" collapsed="false">
      <c r="A13" s="29" t="s">
        <v>46</v>
      </c>
      <c r="B13" s="30" t="s">
        <v>28</v>
      </c>
      <c r="C13" s="51" t="n">
        <v>10.2373</v>
      </c>
      <c r="E13" s="29" t="s">
        <v>38</v>
      </c>
      <c r="F13" s="48" t="s">
        <v>44</v>
      </c>
      <c r="G13" s="50" t="n">
        <v>0.1492</v>
      </c>
      <c r="I13" s="33"/>
      <c r="J13" s="33"/>
      <c r="K13" s="33"/>
    </row>
    <row r="14" customFormat="false" ht="15.75" hidden="false" customHeight="false" outlineLevel="0" collapsed="false">
      <c r="A14" s="29" t="s">
        <v>47</v>
      </c>
      <c r="B14" s="30" t="s">
        <v>48</v>
      </c>
      <c r="C14" s="44" t="n">
        <v>1</v>
      </c>
      <c r="E14" s="29" t="s">
        <v>40</v>
      </c>
      <c r="F14" s="48" t="s">
        <v>44</v>
      </c>
      <c r="G14" s="52" t="n">
        <v>0.00038</v>
      </c>
    </row>
    <row r="15" customFormat="false" ht="15" hidden="false" customHeight="false" outlineLevel="0" collapsed="false">
      <c r="A15" s="29" t="s">
        <v>49</v>
      </c>
      <c r="B15" s="30" t="s">
        <v>50</v>
      </c>
      <c r="C15" s="44" t="n">
        <v>100</v>
      </c>
    </row>
    <row r="16" customFormat="false" ht="15.75" hidden="false" customHeight="false" outlineLevel="0" collapsed="false">
      <c r="A16" s="53" t="s">
        <v>51</v>
      </c>
      <c r="B16" s="53"/>
      <c r="C16" s="54"/>
    </row>
    <row r="17" customFormat="false" ht="15.75" hidden="false" customHeight="false" outlineLevel="0" collapsed="false">
      <c r="A17" s="29" t="s">
        <v>34</v>
      </c>
      <c r="B17" s="48" t="s">
        <v>50</v>
      </c>
      <c r="C17" s="44" t="n">
        <v>300</v>
      </c>
      <c r="E17" s="55" t="s">
        <v>52</v>
      </c>
      <c r="F17" s="55"/>
      <c r="G17" s="55"/>
      <c r="H17" s="27"/>
      <c r="I17" s="27"/>
    </row>
    <row r="18" customFormat="false" ht="15" hidden="false" customHeight="false" outlineLevel="0" collapsed="false">
      <c r="A18" s="29" t="s">
        <v>36</v>
      </c>
      <c r="B18" s="48" t="s">
        <v>50</v>
      </c>
      <c r="C18" s="44" t="n">
        <v>300</v>
      </c>
      <c r="E18" s="56" t="s">
        <v>53</v>
      </c>
      <c r="F18" s="57" t="s">
        <v>54</v>
      </c>
      <c r="G18" s="50" t="n">
        <v>5.35</v>
      </c>
    </row>
    <row r="19" customFormat="false" ht="15" hidden="false" customHeight="false" outlineLevel="0" collapsed="false">
      <c r="A19" s="29" t="s">
        <v>38</v>
      </c>
      <c r="B19" s="48" t="s">
        <v>50</v>
      </c>
      <c r="C19" s="44" t="n">
        <v>1300</v>
      </c>
      <c r="E19" s="56" t="s">
        <v>55</v>
      </c>
      <c r="F19" s="48" t="s">
        <v>24</v>
      </c>
      <c r="G19" s="44" t="n">
        <v>1</v>
      </c>
    </row>
    <row r="20" customFormat="false" ht="15" hidden="false" customHeight="false" outlineLevel="0" collapsed="false">
      <c r="A20" s="29" t="s">
        <v>40</v>
      </c>
      <c r="B20" s="48" t="s">
        <v>50</v>
      </c>
      <c r="C20" s="44" t="n">
        <v>1800</v>
      </c>
      <c r="E20" s="56" t="s">
        <v>56</v>
      </c>
      <c r="F20" s="48" t="s">
        <v>57</v>
      </c>
      <c r="G20" s="41" t="n">
        <v>1.23</v>
      </c>
    </row>
    <row r="21" customFormat="false" ht="15" hidden="false" customHeight="false" outlineLevel="0" collapsed="false">
      <c r="A21" s="29" t="s">
        <v>58</v>
      </c>
      <c r="B21" s="48" t="s">
        <v>24</v>
      </c>
      <c r="C21" s="44" t="n">
        <v>1</v>
      </c>
      <c r="E21" s="56" t="s">
        <v>59</v>
      </c>
      <c r="F21" s="36" t="s">
        <v>44</v>
      </c>
      <c r="G21" s="58" t="n">
        <v>2.9</v>
      </c>
    </row>
    <row r="22" customFormat="false" ht="15" hidden="false" customHeight="false" outlineLevel="0" collapsed="false">
      <c r="A22" s="29" t="s">
        <v>60</v>
      </c>
      <c r="B22" s="48" t="s">
        <v>61</v>
      </c>
      <c r="C22" s="44" t="n">
        <v>4400</v>
      </c>
      <c r="E22" s="56" t="s">
        <v>62</v>
      </c>
      <c r="F22" s="36" t="s">
        <v>44</v>
      </c>
      <c r="G22" s="59" t="n">
        <f aca="false">0.36+0.225</f>
        <v>0.585</v>
      </c>
      <c r="H22" s="60"/>
    </row>
    <row r="23" customFormat="false" ht="15.75" hidden="false" customHeight="false" outlineLevel="0" collapsed="false">
      <c r="A23" s="29" t="s">
        <v>63</v>
      </c>
      <c r="B23" s="48" t="s">
        <v>44</v>
      </c>
      <c r="C23" s="44" t="n">
        <v>5</v>
      </c>
      <c r="E23" s="61" t="s">
        <v>64</v>
      </c>
      <c r="F23" s="62" t="s">
        <v>50</v>
      </c>
      <c r="G23" s="63" t="n">
        <v>8.4</v>
      </c>
    </row>
    <row r="24" customFormat="false" ht="15.75" hidden="false" customHeight="false" outlineLevel="0" collapsed="false">
      <c r="A24" s="42" t="s">
        <v>65</v>
      </c>
      <c r="B24" s="42" t="s">
        <v>24</v>
      </c>
      <c r="C24" s="42" t="n">
        <v>0</v>
      </c>
      <c r="E24" s="3"/>
    </row>
    <row r="25" customFormat="false" ht="15" hidden="false" customHeight="false" outlineLevel="0" collapsed="false">
      <c r="A25" s="29" t="s">
        <v>66</v>
      </c>
      <c r="B25" s="48" t="s">
        <v>67</v>
      </c>
      <c r="C25" s="64" t="n">
        <v>8E-005</v>
      </c>
      <c r="E25" s="65" t="s">
        <v>68</v>
      </c>
      <c r="F25" s="66" t="s">
        <v>69</v>
      </c>
      <c r="G25" s="67" t="n">
        <v>590</v>
      </c>
    </row>
    <row r="26" customFormat="false" ht="15.75" hidden="false" customHeight="false" outlineLevel="0" collapsed="false">
      <c r="A26" s="68" t="s">
        <v>70</v>
      </c>
      <c r="B26" s="62" t="s">
        <v>67</v>
      </c>
      <c r="C26" s="69" t="n">
        <v>8E-005</v>
      </c>
      <c r="E26" s="61" t="s">
        <v>71</v>
      </c>
      <c r="F26" s="70" t="s">
        <v>72</v>
      </c>
      <c r="G26" s="71" t="n">
        <v>360.3</v>
      </c>
    </row>
    <row r="28" customFormat="false" ht="15.75" hidden="false" customHeight="false" outlineLevel="0" collapsed="false"/>
    <row r="29" customFormat="false" ht="15.75" hidden="false" customHeight="false" outlineLevel="0" collapsed="false">
      <c r="A29" s="72" t="s">
        <v>73</v>
      </c>
      <c r="B29" s="72"/>
      <c r="C29" s="72"/>
      <c r="D29" s="72"/>
    </row>
    <row r="30" customFormat="false" ht="15" hidden="false" customHeight="false" outlineLevel="0" collapsed="false">
      <c r="A30" s="73" t="s">
        <v>74</v>
      </c>
      <c r="B30" s="66" t="s">
        <v>75</v>
      </c>
      <c r="C30" s="74" t="n">
        <v>1726</v>
      </c>
      <c r="D30" s="75" t="s">
        <v>4</v>
      </c>
    </row>
    <row r="31" customFormat="false" ht="15" hidden="false" customHeight="true" outlineLevel="0" collapsed="false">
      <c r="A31" s="76" t="s">
        <v>76</v>
      </c>
      <c r="B31" s="30" t="s">
        <v>77</v>
      </c>
      <c r="C31" s="77" t="n">
        <v>2213</v>
      </c>
      <c r="D31" s="75"/>
    </row>
    <row r="32" customFormat="false" ht="15" hidden="false" customHeight="false" outlineLevel="0" collapsed="false">
      <c r="A32" s="76" t="s">
        <v>78</v>
      </c>
      <c r="B32" s="30" t="s">
        <v>79</v>
      </c>
      <c r="C32" s="77" t="n">
        <v>50</v>
      </c>
      <c r="D32" s="75"/>
    </row>
    <row r="33" customFormat="false" ht="15" hidden="false" customHeight="false" outlineLevel="0" collapsed="false">
      <c r="A33" s="78" t="s">
        <v>80</v>
      </c>
      <c r="B33" s="79" t="s">
        <v>79</v>
      </c>
      <c r="C33" s="79" t="n">
        <v>0</v>
      </c>
      <c r="D33" s="75"/>
    </row>
    <row r="34" customFormat="false" ht="15" hidden="false" customHeight="false" outlineLevel="0" collapsed="false">
      <c r="A34" s="76" t="s">
        <v>81</v>
      </c>
      <c r="B34" s="30" t="s">
        <v>44</v>
      </c>
      <c r="C34" s="77" t="n">
        <v>1</v>
      </c>
      <c r="D34" s="75"/>
    </row>
    <row r="35" customFormat="false" ht="15" hidden="false" customHeight="false" outlineLevel="0" collapsed="false">
      <c r="A35" s="76" t="s">
        <v>82</v>
      </c>
      <c r="B35" s="30" t="s">
        <v>48</v>
      </c>
      <c r="C35" s="80" t="n">
        <v>8.5</v>
      </c>
      <c r="D35" s="75"/>
    </row>
    <row r="36" customFormat="false" ht="15" hidden="false" customHeight="false" outlineLevel="0" collapsed="false">
      <c r="A36" s="76" t="s">
        <v>83</v>
      </c>
      <c r="B36" s="30" t="s">
        <v>84</v>
      </c>
      <c r="C36" s="80" t="n">
        <v>0.88</v>
      </c>
      <c r="D36" s="75"/>
    </row>
    <row r="37" customFormat="false" ht="15" hidden="false" customHeight="false" outlineLevel="0" collapsed="false">
      <c r="A37" s="76" t="s">
        <v>85</v>
      </c>
      <c r="B37" s="30" t="s">
        <v>84</v>
      </c>
      <c r="C37" s="80" t="n">
        <v>0.08</v>
      </c>
      <c r="D37" s="75"/>
    </row>
    <row r="38" customFormat="false" ht="15.75" hidden="false" customHeight="false" outlineLevel="0" collapsed="false">
      <c r="A38" s="81" t="s">
        <v>86</v>
      </c>
      <c r="B38" s="82" t="s">
        <v>79</v>
      </c>
      <c r="C38" s="83" t="n">
        <v>1</v>
      </c>
      <c r="D38" s="75"/>
    </row>
    <row r="39" customFormat="false" ht="15" hidden="false" customHeight="false" outlineLevel="0" collapsed="false">
      <c r="A39" s="73" t="s">
        <v>87</v>
      </c>
      <c r="B39" s="66" t="s">
        <v>88</v>
      </c>
      <c r="C39" s="84" t="n">
        <v>11</v>
      </c>
      <c r="D39" s="85" t="s">
        <v>5</v>
      </c>
    </row>
    <row r="40" customFormat="false" ht="15" hidden="false" customHeight="false" outlineLevel="0" collapsed="false">
      <c r="A40" s="76" t="s">
        <v>89</v>
      </c>
      <c r="B40" s="30" t="s">
        <v>75</v>
      </c>
      <c r="C40" s="86" t="n">
        <v>312.3</v>
      </c>
      <c r="D40" s="85"/>
    </row>
    <row r="41" customFormat="false" ht="15.75" hidden="false" customHeight="false" outlineLevel="0" collapsed="false">
      <c r="A41" s="81" t="s">
        <v>90</v>
      </c>
      <c r="B41" s="82" t="s">
        <v>91</v>
      </c>
      <c r="C41" s="83" t="n">
        <v>117</v>
      </c>
      <c r="D41" s="85"/>
    </row>
    <row r="42" customFormat="false" ht="15" hidden="false" customHeight="false" outlineLevel="0" collapsed="false">
      <c r="A42" s="73" t="s">
        <v>92</v>
      </c>
      <c r="B42" s="66" t="s">
        <v>93</v>
      </c>
      <c r="C42" s="84" t="n">
        <v>76</v>
      </c>
      <c r="D42" s="87" t="s">
        <v>94</v>
      </c>
    </row>
    <row r="43" customFormat="false" ht="15" hidden="false" customHeight="false" outlineLevel="0" collapsed="false">
      <c r="A43" s="76" t="s">
        <v>95</v>
      </c>
      <c r="B43" s="30" t="s">
        <v>91</v>
      </c>
      <c r="C43" s="77" t="n">
        <v>50000</v>
      </c>
      <c r="D43" s="87"/>
    </row>
    <row r="44" customFormat="false" ht="15" hidden="false" customHeight="false" outlineLevel="0" collapsed="false">
      <c r="A44" s="76" t="s">
        <v>96</v>
      </c>
      <c r="B44" s="30" t="s">
        <v>93</v>
      </c>
      <c r="C44" s="77" t="n">
        <v>40</v>
      </c>
      <c r="D44" s="87"/>
    </row>
    <row r="45" customFormat="false" ht="15.75" hidden="false" customHeight="false" outlineLevel="0" collapsed="false">
      <c r="A45" s="81" t="s">
        <v>97</v>
      </c>
      <c r="B45" s="82" t="s">
        <v>98</v>
      </c>
      <c r="C45" s="88" t="n">
        <v>0.09</v>
      </c>
      <c r="D45" s="87"/>
    </row>
    <row r="46" customFormat="false" ht="15" hidden="false" customHeight="false" outlineLevel="0" collapsed="false">
      <c r="A46" s="73" t="s">
        <v>99</v>
      </c>
      <c r="B46" s="66" t="s">
        <v>93</v>
      </c>
      <c r="C46" s="89" t="n">
        <v>3.47</v>
      </c>
      <c r="D46" s="90" t="s">
        <v>7</v>
      </c>
    </row>
    <row r="47" customFormat="false" ht="15" hidden="false" customHeight="false" outlineLevel="0" collapsed="false">
      <c r="A47" s="76" t="s">
        <v>100</v>
      </c>
      <c r="B47" s="30" t="s">
        <v>91</v>
      </c>
      <c r="C47" s="77" t="n">
        <v>3200</v>
      </c>
      <c r="D47" s="90"/>
    </row>
    <row r="48" customFormat="false" ht="15" hidden="false" customHeight="false" outlineLevel="0" collapsed="false">
      <c r="A48" s="76" t="s">
        <v>101</v>
      </c>
      <c r="B48" s="30" t="s">
        <v>93</v>
      </c>
      <c r="C48" s="77" t="n">
        <v>0</v>
      </c>
      <c r="D48" s="90"/>
    </row>
    <row r="49" customFormat="false" ht="15.75" hidden="false" customHeight="false" outlineLevel="0" collapsed="false">
      <c r="A49" s="91" t="s">
        <v>102</v>
      </c>
      <c r="B49" s="92" t="s">
        <v>98</v>
      </c>
      <c r="C49" s="93" t="n">
        <v>0.57</v>
      </c>
      <c r="D49" s="90"/>
    </row>
    <row r="50" customFormat="false" ht="15" hidden="false" customHeight="false" outlineLevel="0" collapsed="false">
      <c r="A50" s="94" t="s">
        <v>103</v>
      </c>
      <c r="B50" s="95" t="s">
        <v>104</v>
      </c>
      <c r="C50" s="96" t="s">
        <v>105</v>
      </c>
      <c r="D50" s="97" t="s">
        <v>106</v>
      </c>
    </row>
    <row r="51" customFormat="false" ht="15" hidden="false" customHeight="false" outlineLevel="0" collapsed="false">
      <c r="A51" s="98" t="s">
        <v>107</v>
      </c>
      <c r="B51" s="30" t="s">
        <v>93</v>
      </c>
      <c r="C51" s="80" t="s">
        <v>91</v>
      </c>
      <c r="D51" s="99" t="s">
        <v>98</v>
      </c>
    </row>
    <row r="52" customFormat="false" ht="15" hidden="false" customHeight="true" outlineLevel="0" collapsed="false">
      <c r="A52" s="100" t="s">
        <v>8</v>
      </c>
      <c r="B52" s="80" t="n">
        <v>1.67</v>
      </c>
      <c r="C52" s="86" t="n">
        <v>13.4</v>
      </c>
      <c r="D52" s="41" t="n">
        <v>0.19</v>
      </c>
    </row>
    <row r="53" customFormat="false" ht="15" hidden="false" customHeight="false" outlineLevel="0" collapsed="false">
      <c r="A53" s="100" t="s">
        <v>9</v>
      </c>
      <c r="B53" s="86" t="n">
        <v>11.5</v>
      </c>
      <c r="C53" s="77" t="n">
        <v>222</v>
      </c>
      <c r="D53" s="41" t="n">
        <v>0.18</v>
      </c>
    </row>
    <row r="54" customFormat="false" ht="15" hidden="false" customHeight="false" outlineLevel="0" collapsed="false">
      <c r="A54" s="100" t="s">
        <v>10</v>
      </c>
      <c r="B54" s="77" t="n">
        <v>0</v>
      </c>
      <c r="C54" s="86" t="n">
        <v>5.2</v>
      </c>
      <c r="D54" s="41" t="n">
        <v>0.11</v>
      </c>
    </row>
    <row r="55" customFormat="false" ht="15" hidden="false" customHeight="false" outlineLevel="0" collapsed="false">
      <c r="A55" s="100" t="s">
        <v>11</v>
      </c>
      <c r="B55" s="77" t="n">
        <v>0</v>
      </c>
      <c r="C55" s="86" t="n">
        <v>28.2</v>
      </c>
      <c r="D55" s="41" t="n">
        <v>0.23</v>
      </c>
    </row>
    <row r="56" customFormat="false" ht="15.75" hidden="false" customHeight="true" outlineLevel="0" collapsed="false">
      <c r="A56" s="100" t="s">
        <v>12</v>
      </c>
      <c r="B56" s="77" t="n">
        <v>0</v>
      </c>
      <c r="C56" s="86" t="n">
        <v>47.1</v>
      </c>
      <c r="D56" s="41" t="n">
        <v>0.16</v>
      </c>
    </row>
    <row r="57" customFormat="false" ht="15" hidden="false" customHeight="false" outlineLevel="0" collapsed="false">
      <c r="A57" s="100" t="s">
        <v>13</v>
      </c>
      <c r="B57" s="77" t="n">
        <v>0</v>
      </c>
      <c r="C57" s="86" t="n">
        <v>1.5</v>
      </c>
      <c r="D57" s="41" t="n">
        <v>0.1</v>
      </c>
    </row>
    <row r="58" customFormat="false" ht="15" hidden="false" customHeight="false" outlineLevel="0" collapsed="false">
      <c r="A58" s="100" t="s">
        <v>14</v>
      </c>
      <c r="B58" s="77" t="n">
        <v>0</v>
      </c>
      <c r="C58" s="86" t="n">
        <v>38.9</v>
      </c>
      <c r="D58" s="41" t="n">
        <v>0.26</v>
      </c>
    </row>
    <row r="59" customFormat="false" ht="15" hidden="false" customHeight="false" outlineLevel="0" collapsed="false">
      <c r="A59" s="100" t="s">
        <v>15</v>
      </c>
      <c r="B59" s="77" t="n">
        <v>0</v>
      </c>
      <c r="C59" s="86" t="n">
        <v>6.5</v>
      </c>
      <c r="D59" s="41" t="n">
        <v>0.24</v>
      </c>
    </row>
    <row r="60" customFormat="false" ht="15.75" hidden="false" customHeight="false" outlineLevel="0" collapsed="false">
      <c r="A60" s="101" t="s">
        <v>16</v>
      </c>
      <c r="B60" s="83" t="n">
        <v>0</v>
      </c>
      <c r="C60" s="102" t="n">
        <v>16.1</v>
      </c>
      <c r="D60" s="103" t="n">
        <v>0.42</v>
      </c>
    </row>
    <row r="61" customFormat="false" ht="15" hidden="false" customHeight="false" outlineLevel="0" collapsed="false">
      <c r="A61" s="104" t="s">
        <v>108</v>
      </c>
      <c r="B61" s="48" t="s">
        <v>93</v>
      </c>
      <c r="C61" s="77" t="n">
        <v>0</v>
      </c>
    </row>
    <row r="63" customFormat="false" ht="15.75" hidden="false" customHeight="false" outlineLevel="0" collapsed="false"/>
    <row r="64" customFormat="false" ht="15" hidden="false" customHeight="false" outlineLevel="0" collapsed="false">
      <c r="A64" s="105" t="s">
        <v>109</v>
      </c>
      <c r="B64" s="105"/>
      <c r="C64" s="105"/>
    </row>
    <row r="65" customFormat="false" ht="15" hidden="false" customHeight="false" outlineLevel="0" collapsed="false">
      <c r="A65" s="76" t="s">
        <v>110</v>
      </c>
      <c r="B65" s="48" t="s">
        <v>111</v>
      </c>
      <c r="C65" s="106" t="n">
        <v>2200</v>
      </c>
    </row>
    <row r="66" customFormat="false" ht="15" hidden="false" customHeight="false" outlineLevel="0" collapsed="false">
      <c r="A66" s="107" t="s">
        <v>112</v>
      </c>
      <c r="B66" s="108"/>
      <c r="C66" s="54"/>
    </row>
    <row r="67" customFormat="false" ht="15" hidden="false" customHeight="false" outlineLevel="0" collapsed="false">
      <c r="A67" s="76" t="s">
        <v>113</v>
      </c>
      <c r="B67" s="48" t="s">
        <v>54</v>
      </c>
      <c r="C67" s="45" t="n">
        <v>0.036</v>
      </c>
    </row>
    <row r="68" customFormat="false" ht="15" hidden="false" customHeight="false" outlineLevel="0" collapsed="false">
      <c r="A68" s="76" t="s">
        <v>114</v>
      </c>
      <c r="B68" s="48" t="s">
        <v>115</v>
      </c>
      <c r="C68" s="44" t="n">
        <v>722</v>
      </c>
    </row>
    <row r="69" customFormat="false" ht="15" hidden="false" customHeight="false" outlineLevel="0" collapsed="false">
      <c r="A69" s="76" t="s">
        <v>116</v>
      </c>
      <c r="B69" s="48" t="s">
        <v>117</v>
      </c>
      <c r="C69" s="44" t="n">
        <v>1</v>
      </c>
    </row>
    <row r="70" customFormat="false" ht="15" hidden="false" customHeight="false" outlineLevel="0" collapsed="false">
      <c r="A70" s="76" t="s">
        <v>118</v>
      </c>
      <c r="B70" s="48" t="s">
        <v>115</v>
      </c>
      <c r="C70" s="44" t="n">
        <v>270</v>
      </c>
    </row>
    <row r="71" customFormat="false" ht="15" hidden="false" customHeight="false" outlineLevel="0" collapsed="false">
      <c r="A71" s="76" t="s">
        <v>119</v>
      </c>
      <c r="B71" s="48" t="s">
        <v>54</v>
      </c>
      <c r="C71" s="41" t="n">
        <v>0.47</v>
      </c>
    </row>
    <row r="72" customFormat="false" ht="15" hidden="false" customHeight="false" outlineLevel="0" collapsed="false">
      <c r="A72" s="76" t="s">
        <v>120</v>
      </c>
      <c r="B72" s="48" t="s">
        <v>24</v>
      </c>
      <c r="C72" s="109" t="n">
        <v>2.01E-005</v>
      </c>
    </row>
    <row r="73" customFormat="false" ht="15" hidden="false" customHeight="false" outlineLevel="0" collapsed="false">
      <c r="A73" s="76" t="s">
        <v>121</v>
      </c>
      <c r="B73" s="48" t="s">
        <v>24</v>
      </c>
      <c r="C73" s="109" t="n">
        <v>5.31E-015</v>
      </c>
    </row>
    <row r="74" customFormat="false" ht="15" hidden="false" customHeight="false" outlineLevel="0" collapsed="false">
      <c r="A74" s="76" t="s">
        <v>122</v>
      </c>
      <c r="B74" s="48" t="s">
        <v>24</v>
      </c>
      <c r="C74" s="110" t="n">
        <v>0.75</v>
      </c>
    </row>
    <row r="75" customFormat="false" ht="15" hidden="false" customHeight="false" outlineLevel="0" collapsed="false">
      <c r="A75" s="76" t="s">
        <v>123</v>
      </c>
      <c r="B75" s="48" t="s">
        <v>24</v>
      </c>
      <c r="C75" s="110" t="n">
        <v>1.52</v>
      </c>
    </row>
    <row r="76" customFormat="false" ht="15.75" hidden="false" customHeight="false" outlineLevel="0" collapsed="false">
      <c r="A76" s="81" t="s">
        <v>124</v>
      </c>
      <c r="B76" s="62" t="s">
        <v>54</v>
      </c>
      <c r="C76" s="111" t="n">
        <v>0.12</v>
      </c>
    </row>
    <row r="77" customFormat="false" ht="15.75" hidden="false" customHeight="false" outlineLevel="0" collapsed="false"/>
    <row r="78" customFormat="false" ht="15" hidden="false" customHeight="false" outlineLevel="0" collapsed="false">
      <c r="A78" s="112" t="s">
        <v>20</v>
      </c>
      <c r="B78" s="113"/>
      <c r="C78" s="114" t="n">
        <v>1995</v>
      </c>
      <c r="D78" s="114" t="n">
        <v>1996</v>
      </c>
      <c r="E78" s="114" t="n">
        <v>1997</v>
      </c>
      <c r="F78" s="114" t="n">
        <v>1998</v>
      </c>
      <c r="G78" s="114" t="n">
        <v>1999</v>
      </c>
      <c r="H78" s="114" t="n">
        <v>2000</v>
      </c>
      <c r="I78" s="114" t="n">
        <v>2001</v>
      </c>
      <c r="J78" s="114" t="n">
        <v>2002</v>
      </c>
      <c r="K78" s="114" t="n">
        <v>2003</v>
      </c>
      <c r="L78" s="114" t="n">
        <v>2004</v>
      </c>
      <c r="M78" s="114" t="n">
        <v>2005</v>
      </c>
      <c r="N78" s="114" t="n">
        <v>2006</v>
      </c>
      <c r="O78" s="114" t="n">
        <v>2007</v>
      </c>
      <c r="P78" s="114" t="n">
        <v>2008</v>
      </c>
      <c r="Q78" s="114" t="n">
        <v>2009</v>
      </c>
      <c r="R78" s="114" t="n">
        <v>2010</v>
      </c>
      <c r="S78" s="114" t="n">
        <v>2015</v>
      </c>
      <c r="T78" s="114" t="n">
        <v>2020</v>
      </c>
      <c r="U78" s="114" t="n">
        <v>2025</v>
      </c>
      <c r="V78" s="114" t="n">
        <v>2030</v>
      </c>
      <c r="W78" s="114" t="n">
        <v>2035</v>
      </c>
      <c r="X78" s="114" t="n">
        <v>2040</v>
      </c>
      <c r="Y78" s="114" t="n">
        <v>2045</v>
      </c>
      <c r="Z78" s="114" t="n">
        <v>2050</v>
      </c>
      <c r="AA78" s="114" t="n">
        <v>2055</v>
      </c>
      <c r="AB78" s="114" t="n">
        <v>2060</v>
      </c>
      <c r="AC78" s="114" t="n">
        <v>2065</v>
      </c>
      <c r="AD78" s="114" t="n">
        <v>2070</v>
      </c>
      <c r="AE78" s="114" t="n">
        <v>2075</v>
      </c>
      <c r="AF78" s="114" t="n">
        <v>2080</v>
      </c>
      <c r="AG78" s="114" t="n">
        <v>2085</v>
      </c>
      <c r="AH78" s="114" t="n">
        <v>2090</v>
      </c>
      <c r="AI78" s="114" t="n">
        <v>2095</v>
      </c>
      <c r="AJ78" s="114" t="n">
        <v>2100</v>
      </c>
    </row>
    <row r="79" customFormat="false" ht="15" hidden="false" customHeight="false" outlineLevel="0" collapsed="false">
      <c r="A79" s="115" t="s">
        <v>125</v>
      </c>
      <c r="B79" s="30" t="s">
        <v>54</v>
      </c>
      <c r="C79" s="116" t="n">
        <v>0.3179608</v>
      </c>
      <c r="D79" s="116" t="n">
        <v>0.3205225</v>
      </c>
      <c r="E79" s="116" t="n">
        <v>0.3220829</v>
      </c>
      <c r="F79" s="116" t="n">
        <v>0.3229099</v>
      </c>
      <c r="G79" s="116" t="n">
        <v>0.3241693</v>
      </c>
      <c r="H79" s="116" t="n">
        <v>0.3249535</v>
      </c>
      <c r="I79" s="116" t="n">
        <v>0.3257069</v>
      </c>
      <c r="J79" s="116" t="n">
        <v>0.326343</v>
      </c>
      <c r="K79" s="116" t="n">
        <v>0.3262146</v>
      </c>
      <c r="L79" s="116" t="n">
        <v>0.3262945</v>
      </c>
      <c r="M79" s="116" t="n">
        <v>0.3259691</v>
      </c>
      <c r="N79" s="116" t="n">
        <v>0.3249552</v>
      </c>
      <c r="O79" s="116" t="n">
        <v>0.3240776</v>
      </c>
      <c r="P79" s="116" t="n">
        <v>0.3231531</v>
      </c>
      <c r="Q79" s="116" t="n">
        <v>0.3222741</v>
      </c>
      <c r="R79" s="116" t="n">
        <v>0.3214179</v>
      </c>
      <c r="S79" s="116" t="n">
        <v>0.316705</v>
      </c>
      <c r="T79" s="116" t="n">
        <v>0.3112558</v>
      </c>
      <c r="U79" s="116" t="n">
        <v>0.3047842</v>
      </c>
      <c r="V79" s="116" t="n">
        <v>0.297133</v>
      </c>
      <c r="W79" s="116" t="n">
        <v>0.2870987</v>
      </c>
      <c r="X79" s="116" t="n">
        <v>0.2699835</v>
      </c>
      <c r="Y79" s="116" t="n">
        <v>0.2462071</v>
      </c>
      <c r="Z79" s="116" t="n">
        <v>0.221897</v>
      </c>
      <c r="AA79" s="116" t="n">
        <v>0.20014</v>
      </c>
      <c r="AB79" s="116" t="n">
        <v>0.1816</v>
      </c>
      <c r="AC79" s="116" t="n">
        <v>0.16609</v>
      </c>
      <c r="AD79" s="116" t="n">
        <v>0.153</v>
      </c>
      <c r="AE79" s="116" t="n">
        <v>0.14193</v>
      </c>
      <c r="AF79" s="116" t="n">
        <v>0.13232</v>
      </c>
      <c r="AG79" s="116" t="n">
        <v>0.124</v>
      </c>
      <c r="AH79" s="116" t="n">
        <v>0.11653</v>
      </c>
      <c r="AI79" s="116" t="n">
        <v>0.10983</v>
      </c>
      <c r="AJ79" s="116" t="n">
        <v>0.10374</v>
      </c>
    </row>
    <row r="80" customFormat="false" ht="15.75" hidden="false" customHeight="false" outlineLevel="0" collapsed="false">
      <c r="A80" s="117"/>
      <c r="B80" s="3"/>
      <c r="C80" s="118"/>
      <c r="D80" s="118"/>
      <c r="E80" s="118"/>
      <c r="F80" s="118"/>
      <c r="G80" s="118"/>
      <c r="H80" s="118"/>
      <c r="I80" s="118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</row>
    <row r="81" customFormat="false" ht="15" hidden="false" customHeight="false" outlineLevel="0" collapsed="false">
      <c r="A81" s="112" t="s">
        <v>20</v>
      </c>
      <c r="B81" s="120"/>
      <c r="C81" s="114" t="n">
        <v>1995</v>
      </c>
      <c r="D81" s="121" t="n">
        <v>2000</v>
      </c>
      <c r="E81" s="121" t="n">
        <v>2005</v>
      </c>
      <c r="F81" s="121" t="n">
        <v>2010</v>
      </c>
    </row>
    <row r="82" customFormat="false" ht="15" hidden="false" customHeight="false" outlineLevel="0" collapsed="false">
      <c r="A82" s="115" t="s">
        <v>126</v>
      </c>
      <c r="B82" s="30" t="s">
        <v>54</v>
      </c>
      <c r="C82" s="122" t="n">
        <v>-0.7171</v>
      </c>
      <c r="D82" s="123" t="n">
        <v>-0.981</v>
      </c>
      <c r="E82" s="123" t="n">
        <v>-0.966</v>
      </c>
      <c r="F82" s="123" t="n">
        <v>-0.896</v>
      </c>
    </row>
    <row r="83" customFormat="false" ht="15.75" hidden="false" customHeight="false" outlineLevel="0" collapsed="false">
      <c r="B83" s="3"/>
    </row>
    <row r="84" customFormat="false" ht="15" hidden="false" customHeight="false" outlineLevel="0" collapsed="false">
      <c r="A84" s="112" t="s">
        <v>20</v>
      </c>
      <c r="B84" s="120"/>
      <c r="C84" s="114" t="n">
        <v>2010</v>
      </c>
      <c r="D84" s="114" t="n">
        <v>2020</v>
      </c>
      <c r="E84" s="114" t="n">
        <v>2030</v>
      </c>
      <c r="F84" s="114" t="n">
        <v>2040</v>
      </c>
      <c r="G84" s="114" t="n">
        <v>2050</v>
      </c>
      <c r="H84" s="114" t="n">
        <v>2060</v>
      </c>
      <c r="I84" s="114" t="n">
        <v>2070</v>
      </c>
      <c r="J84" s="114" t="n">
        <v>2080</v>
      </c>
      <c r="K84" s="114" t="n">
        <v>2090</v>
      </c>
      <c r="L84" s="114" t="n">
        <v>2100</v>
      </c>
    </row>
    <row r="85" customFormat="false" ht="15" hidden="false" customHeight="true" outlineLevel="0" collapsed="false">
      <c r="A85" s="115" t="s">
        <v>127</v>
      </c>
      <c r="B85" s="124" t="s">
        <v>54</v>
      </c>
      <c r="C85" s="122" t="n">
        <v>-0.71688</v>
      </c>
      <c r="D85" s="122" t="n">
        <v>-0.57694</v>
      </c>
      <c r="E85" s="122" t="n">
        <v>-0.48852</v>
      </c>
      <c r="F85" s="122" t="n">
        <v>-0.42674</v>
      </c>
      <c r="G85" s="122" t="n">
        <v>-0.41276</v>
      </c>
      <c r="H85" s="122" t="n">
        <v>-0.43195</v>
      </c>
      <c r="I85" s="122" t="n">
        <v>-0.41792</v>
      </c>
      <c r="J85" s="122" t="n">
        <v>-0.38228</v>
      </c>
      <c r="K85" s="122" t="n">
        <v>-0.35317</v>
      </c>
      <c r="L85" s="122" t="n">
        <v>-0.32284</v>
      </c>
    </row>
    <row r="86" customFormat="false" ht="15" hidden="false" customHeight="false" outlineLevel="0" collapsed="false">
      <c r="A86" s="115" t="s">
        <v>128</v>
      </c>
      <c r="B86" s="124"/>
      <c r="C86" s="122" t="n">
        <v>-0.71329</v>
      </c>
      <c r="D86" s="122" t="n">
        <v>-0.60463</v>
      </c>
      <c r="E86" s="122" t="n">
        <v>-0.51849</v>
      </c>
      <c r="F86" s="122" t="n">
        <v>-0.43097</v>
      </c>
      <c r="G86" s="122" t="n">
        <v>-0.34356</v>
      </c>
      <c r="H86" s="122" t="n">
        <v>-0.29633</v>
      </c>
      <c r="I86" s="122" t="n">
        <v>-0.25669</v>
      </c>
      <c r="J86" s="122" t="n">
        <v>-0.22573</v>
      </c>
      <c r="K86" s="122" t="n">
        <v>-0.22653</v>
      </c>
      <c r="L86" s="122" t="n">
        <v>-0.22386</v>
      </c>
    </row>
    <row r="87" customFormat="false" ht="15" hidden="false" customHeight="false" outlineLevel="0" collapsed="false">
      <c r="A87" s="115" t="s">
        <v>129</v>
      </c>
      <c r="B87" s="124"/>
      <c r="C87" s="122" t="n">
        <v>-0.75125</v>
      </c>
      <c r="D87" s="122" t="n">
        <v>-0.67085</v>
      </c>
      <c r="E87" s="122" t="n">
        <v>-0.5727</v>
      </c>
      <c r="F87" s="122" t="n">
        <v>-0.57466</v>
      </c>
      <c r="G87" s="122" t="n">
        <v>-0.52115</v>
      </c>
      <c r="H87" s="122" t="n">
        <v>-0.50936</v>
      </c>
      <c r="I87" s="122" t="n">
        <v>-0.3863</v>
      </c>
      <c r="J87" s="122" t="n">
        <v>-0.32024</v>
      </c>
      <c r="K87" s="122" t="n">
        <v>-0.32243</v>
      </c>
      <c r="L87" s="122" t="n">
        <v>-0.32754</v>
      </c>
    </row>
    <row r="88" customFormat="false" ht="15" hidden="false" customHeight="false" outlineLevel="0" collapsed="false">
      <c r="A88" s="115" t="s">
        <v>130</v>
      </c>
      <c r="B88" s="124"/>
      <c r="C88" s="122" t="n">
        <v>-0.69615</v>
      </c>
      <c r="D88" s="122" t="n">
        <v>-0.6482</v>
      </c>
      <c r="E88" s="122" t="n">
        <v>-0.57292</v>
      </c>
      <c r="F88" s="122" t="n">
        <v>-0.45195</v>
      </c>
      <c r="G88" s="122" t="n">
        <v>-0.34149</v>
      </c>
      <c r="H88" s="122" t="n">
        <v>-0.27418</v>
      </c>
      <c r="I88" s="122" t="n">
        <v>-0.22593</v>
      </c>
      <c r="J88" s="122" t="n">
        <v>-0.18895</v>
      </c>
      <c r="K88" s="122" t="n">
        <v>-0.12128</v>
      </c>
      <c r="L88" s="122" t="n">
        <v>-0.08835</v>
      </c>
    </row>
    <row r="89" customFormat="false" ht="15" hidden="false" customHeight="false" outlineLevel="0" collapsed="false">
      <c r="B89" s="3"/>
    </row>
    <row r="90" customFormat="false" ht="15" hidden="false" customHeight="false" outlineLevel="0" collapsed="false">
      <c r="A90" s="104" t="s">
        <v>131</v>
      </c>
      <c r="B90" s="48" t="s">
        <v>48</v>
      </c>
      <c r="C90" s="125" t="n">
        <v>2010</v>
      </c>
    </row>
    <row r="91" customFormat="false" ht="15" hidden="false" customHeight="false" outlineLevel="0" collapsed="false">
      <c r="A91" s="104" t="s">
        <v>132</v>
      </c>
      <c r="B91" s="30" t="s">
        <v>54</v>
      </c>
      <c r="C91" s="126" t="n">
        <v>-0.3</v>
      </c>
    </row>
    <row r="93" customFormat="false" ht="15.75" hidden="false" customHeight="false" outlineLevel="0" collapsed="false"/>
    <row r="94" customFormat="false" ht="15.75" hidden="false" customHeight="false" outlineLevel="0" collapsed="false">
      <c r="A94" s="127" t="s">
        <v>133</v>
      </c>
      <c r="B94" s="128"/>
      <c r="C94" s="128"/>
      <c r="D94" s="129" t="n">
        <v>1990</v>
      </c>
      <c r="E94" s="129" t="n">
        <v>2000</v>
      </c>
      <c r="F94" s="129" t="n">
        <v>2005</v>
      </c>
      <c r="G94" s="129" t="n">
        <v>2010</v>
      </c>
      <c r="H94" s="129" t="n">
        <v>2020</v>
      </c>
      <c r="I94" s="129" t="n">
        <v>2030</v>
      </c>
      <c r="J94" s="129" t="n">
        <v>2040</v>
      </c>
      <c r="K94" s="129" t="n">
        <v>2050</v>
      </c>
      <c r="L94" s="129" t="n">
        <v>2060</v>
      </c>
      <c r="M94" s="129" t="n">
        <v>2070</v>
      </c>
      <c r="N94" s="129" t="n">
        <v>2080</v>
      </c>
      <c r="O94" s="129" t="n">
        <v>2090</v>
      </c>
      <c r="P94" s="129" t="n">
        <v>2100</v>
      </c>
    </row>
    <row r="95" customFormat="false" ht="15.75" hidden="false" customHeight="true" outlineLevel="0" collapsed="false">
      <c r="A95" s="130" t="s">
        <v>134</v>
      </c>
      <c r="B95" s="131" t="s">
        <v>88</v>
      </c>
      <c r="C95" s="132" t="s">
        <v>135</v>
      </c>
      <c r="D95" s="133" t="n">
        <v>226.47982</v>
      </c>
      <c r="E95" s="134" t="n">
        <v>229.35242</v>
      </c>
      <c r="F95" s="135" t="n">
        <v>231.19312</v>
      </c>
      <c r="G95" s="135" t="n">
        <v>242.67688</v>
      </c>
      <c r="H95" s="136" t="n">
        <v>208.7452</v>
      </c>
      <c r="I95" s="136" t="n">
        <v>197.1581</v>
      </c>
      <c r="J95" s="136" t="n">
        <v>187.833</v>
      </c>
      <c r="K95" s="136" t="n">
        <v>158.7792</v>
      </c>
      <c r="L95" s="136" t="n">
        <v>152.2405</v>
      </c>
      <c r="M95" s="136" t="n">
        <v>146.4999</v>
      </c>
      <c r="N95" s="136" t="n">
        <v>140.8769</v>
      </c>
      <c r="O95" s="136" t="n">
        <v>135.1028</v>
      </c>
      <c r="P95" s="137" t="n">
        <v>130.4424</v>
      </c>
    </row>
    <row r="96" customFormat="false" ht="15.75" hidden="false" customHeight="false" outlineLevel="0" collapsed="false">
      <c r="A96" s="130"/>
      <c r="B96" s="131"/>
      <c r="C96" s="138" t="s">
        <v>136</v>
      </c>
      <c r="D96" s="139" t="n">
        <v>226.47982</v>
      </c>
      <c r="E96" s="123" t="n">
        <v>229.24152</v>
      </c>
      <c r="F96" s="140" t="n">
        <v>232.26423</v>
      </c>
      <c r="G96" s="140" t="n">
        <v>238.28172</v>
      </c>
      <c r="H96" s="116" t="n">
        <v>250.3293</v>
      </c>
      <c r="I96" s="116" t="n">
        <v>255.8582</v>
      </c>
      <c r="J96" s="116" t="n">
        <v>257.0696</v>
      </c>
      <c r="K96" s="116" t="n">
        <v>253.9631</v>
      </c>
      <c r="L96" s="116" t="n">
        <v>245.0126</v>
      </c>
      <c r="M96" s="116" t="n">
        <v>233.6735</v>
      </c>
      <c r="N96" s="116" t="n">
        <v>219.9503</v>
      </c>
      <c r="O96" s="116" t="n">
        <v>213.9687</v>
      </c>
      <c r="P96" s="43" t="n">
        <v>207.987</v>
      </c>
    </row>
    <row r="97" customFormat="false" ht="15.75" hidden="false" customHeight="false" outlineLevel="0" collapsed="false">
      <c r="A97" s="130"/>
      <c r="B97" s="131"/>
      <c r="C97" s="138" t="s">
        <v>137</v>
      </c>
      <c r="D97" s="139" t="n">
        <v>226.47982</v>
      </c>
      <c r="E97" s="123" t="n">
        <v>229.27952</v>
      </c>
      <c r="F97" s="140" t="n">
        <v>240.16632</v>
      </c>
      <c r="G97" s="140" t="n">
        <v>247.16665</v>
      </c>
      <c r="H97" s="116" t="n">
        <v>237.8823</v>
      </c>
      <c r="I97" s="116" t="n">
        <v>247.3007</v>
      </c>
      <c r="J97" s="116" t="n">
        <v>255.6114</v>
      </c>
      <c r="K97" s="116" t="n">
        <v>261.3207</v>
      </c>
      <c r="L97" s="116" t="n">
        <v>268.9658</v>
      </c>
      <c r="M97" s="116" t="n">
        <v>276.2532</v>
      </c>
      <c r="N97" s="116" t="n">
        <v>269.4883</v>
      </c>
      <c r="O97" s="116" t="n">
        <v>228.5847</v>
      </c>
      <c r="P97" s="43" t="n">
        <v>210.3058</v>
      </c>
    </row>
    <row r="98" customFormat="false" ht="15.75" hidden="false" customHeight="false" outlineLevel="0" collapsed="false">
      <c r="A98" s="130"/>
      <c r="B98" s="131"/>
      <c r="C98" s="141" t="s">
        <v>138</v>
      </c>
      <c r="D98" s="142" t="n">
        <v>226.47982</v>
      </c>
      <c r="E98" s="143" t="n">
        <v>229.27932</v>
      </c>
      <c r="F98" s="144" t="n">
        <v>250.01143</v>
      </c>
      <c r="G98" s="144" t="n">
        <v>269.93085</v>
      </c>
      <c r="H98" s="145" t="n">
        <v>312.293</v>
      </c>
      <c r="I98" s="145" t="n">
        <v>355.548</v>
      </c>
      <c r="J98" s="145" t="n">
        <v>408.229</v>
      </c>
      <c r="K98" s="145" t="n">
        <v>464.021</v>
      </c>
      <c r="L98" s="145" t="n">
        <v>503.03</v>
      </c>
      <c r="M98" s="145" t="n">
        <v>527.515</v>
      </c>
      <c r="N98" s="145" t="n">
        <v>547.772</v>
      </c>
      <c r="O98" s="145" t="n">
        <v>559.518</v>
      </c>
      <c r="P98" s="146" t="n">
        <v>558.015</v>
      </c>
    </row>
    <row r="99" customFormat="false" ht="15.75" hidden="false" customHeight="true" outlineLevel="0" collapsed="false">
      <c r="A99" s="147" t="s">
        <v>139</v>
      </c>
      <c r="B99" s="131" t="s">
        <v>140</v>
      </c>
      <c r="C99" s="132" t="s">
        <v>135</v>
      </c>
      <c r="D99" s="136" t="n">
        <f aca="false">11.92*(28/44)</f>
        <v>7.58545454545455</v>
      </c>
      <c r="E99" s="134" t="n">
        <f aca="false">11.718*(28/44)</f>
        <v>7.45690909090909</v>
      </c>
      <c r="F99" s="148" t="n">
        <f aca="false">12.075*(28/44)</f>
        <v>7.68409090909091</v>
      </c>
      <c r="G99" s="148" t="n">
        <v>7.83800181818182</v>
      </c>
      <c r="H99" s="148" t="n">
        <v>7.3633</v>
      </c>
      <c r="I99" s="148" t="n">
        <v>7.30500272727273</v>
      </c>
      <c r="J99" s="148" t="n">
        <v>7.17720181818182</v>
      </c>
      <c r="K99" s="148" t="n">
        <v>6.24660272727273</v>
      </c>
      <c r="L99" s="148" t="n">
        <v>5.71810272727273</v>
      </c>
      <c r="M99" s="148" t="n">
        <v>5.74110090909091</v>
      </c>
      <c r="N99" s="148" t="n">
        <v>5.61340181818182</v>
      </c>
      <c r="O99" s="148" t="n">
        <v>5.4607</v>
      </c>
      <c r="P99" s="149" t="n">
        <v>5.28230181818182</v>
      </c>
    </row>
    <row r="100" customFormat="false" ht="15.75" hidden="false" customHeight="false" outlineLevel="0" collapsed="false">
      <c r="A100" s="147"/>
      <c r="B100" s="131"/>
      <c r="C100" s="138" t="s">
        <v>136</v>
      </c>
      <c r="D100" s="116" t="n">
        <f aca="false">11.92*(28/44)</f>
        <v>7.58545454545455</v>
      </c>
      <c r="E100" s="123" t="n">
        <f aca="false">11.718*(28/44)</f>
        <v>7.45690909090909</v>
      </c>
      <c r="F100" s="150" t="n">
        <f aca="false">12.075*(28/44)</f>
        <v>7.68409090909091</v>
      </c>
      <c r="G100" s="150" t="n">
        <v>7.86819727272727</v>
      </c>
      <c r="H100" s="150" t="n">
        <v>8.23530272727273</v>
      </c>
      <c r="I100" s="150" t="n">
        <v>8.57179909090909</v>
      </c>
      <c r="J100" s="150" t="n">
        <v>8.68869909090909</v>
      </c>
      <c r="K100" s="150" t="n">
        <v>8.5883</v>
      </c>
      <c r="L100" s="150" t="n">
        <v>8.5064</v>
      </c>
      <c r="M100" s="150" t="n">
        <v>8.35929818181818</v>
      </c>
      <c r="N100" s="150" t="n">
        <v>8.14679727272727</v>
      </c>
      <c r="O100" s="150" t="n">
        <v>8.12929727272727</v>
      </c>
      <c r="P100" s="151" t="n">
        <v>8.11170181818182</v>
      </c>
    </row>
    <row r="101" customFormat="false" ht="15.75" hidden="false" customHeight="false" outlineLevel="0" collapsed="false">
      <c r="A101" s="147"/>
      <c r="B101" s="131"/>
      <c r="C101" s="138" t="s">
        <v>137</v>
      </c>
      <c r="D101" s="116" t="n">
        <f aca="false">11.92*(28/44)</f>
        <v>7.58545454545455</v>
      </c>
      <c r="E101" s="123" t="n">
        <f aca="false">11.718*(28/44)</f>
        <v>7.45690909090909</v>
      </c>
      <c r="F101" s="150" t="n">
        <f aca="false">12.075*(28/44)</f>
        <v>7.68409090909091</v>
      </c>
      <c r="G101" s="123" t="n">
        <v>8.18539909090909</v>
      </c>
      <c r="H101" s="123" t="n">
        <v>7.9296</v>
      </c>
      <c r="I101" s="123" t="n">
        <v>8.8179</v>
      </c>
      <c r="J101" s="123" t="n">
        <v>9.72830090909091</v>
      </c>
      <c r="K101" s="123" t="n">
        <v>10.5371</v>
      </c>
      <c r="L101" s="123" t="n">
        <v>11.3611018181818</v>
      </c>
      <c r="M101" s="123" t="n">
        <v>12.0311990909091</v>
      </c>
      <c r="N101" s="123" t="n">
        <v>12.3625027272727</v>
      </c>
      <c r="O101" s="123" t="n">
        <v>12.3597027272727</v>
      </c>
      <c r="P101" s="152" t="n">
        <v>12.2700009090909</v>
      </c>
    </row>
    <row r="102" customFormat="false" ht="15.75" hidden="false" customHeight="false" outlineLevel="0" collapsed="false">
      <c r="A102" s="147"/>
      <c r="B102" s="131"/>
      <c r="C102" s="141" t="s">
        <v>138</v>
      </c>
      <c r="D102" s="145" t="n">
        <f aca="false">11.92*(28/44)</f>
        <v>7.58545454545455</v>
      </c>
      <c r="E102" s="143" t="n">
        <f aca="false">11.718*(28/44)</f>
        <v>7.45690909090909</v>
      </c>
      <c r="F102" s="153" t="n">
        <f aca="false">12.075*(28/44)</f>
        <v>7.68409090909091</v>
      </c>
      <c r="G102" s="153" t="n">
        <v>8.15270272727273</v>
      </c>
      <c r="H102" s="153" t="n">
        <v>9.55529909090909</v>
      </c>
      <c r="I102" s="153" t="n">
        <v>10.7788990909091</v>
      </c>
      <c r="J102" s="153" t="n">
        <v>12.0281</v>
      </c>
      <c r="K102" s="153" t="n">
        <v>12.7958981818182</v>
      </c>
      <c r="L102" s="153" t="n">
        <v>13.4216027272727</v>
      </c>
      <c r="M102" s="153" t="n">
        <v>13.9402009090909</v>
      </c>
      <c r="N102" s="153" t="n">
        <v>14.5586</v>
      </c>
      <c r="O102" s="153" t="n">
        <v>15.2927027272727</v>
      </c>
      <c r="P102" s="154" t="n">
        <v>15.7756009090909</v>
      </c>
    </row>
    <row r="103" customFormat="false" ht="15.75" hidden="false" customHeight="false" outlineLevel="0" collapsed="false">
      <c r="A103" s="155" t="s">
        <v>141</v>
      </c>
      <c r="B103" s="156" t="s">
        <v>142</v>
      </c>
      <c r="C103" s="132" t="s">
        <v>135</v>
      </c>
      <c r="D103" s="157" t="n">
        <v>11997.68</v>
      </c>
      <c r="E103" s="158" t="n">
        <v>12000.1</v>
      </c>
      <c r="F103" s="159" t="n">
        <v>11605.9</v>
      </c>
      <c r="G103" s="157" t="n">
        <v>1491.67</v>
      </c>
      <c r="H103" s="157" t="n">
        <v>1221.68</v>
      </c>
      <c r="I103" s="157" t="n">
        <v>669.49</v>
      </c>
      <c r="J103" s="157" t="n">
        <v>505.22</v>
      </c>
      <c r="K103" s="157" t="n">
        <v>263.85</v>
      </c>
      <c r="L103" s="157" t="n">
        <v>217.6</v>
      </c>
      <c r="M103" s="157" t="n">
        <v>213.77</v>
      </c>
      <c r="N103" s="157" t="n">
        <v>144.4</v>
      </c>
      <c r="O103" s="157" t="n">
        <v>119.57</v>
      </c>
      <c r="P103" s="160" t="n">
        <v>109.21</v>
      </c>
    </row>
    <row r="104" customFormat="false" ht="15.75" hidden="false" customHeight="false" outlineLevel="0" collapsed="false">
      <c r="A104" s="155"/>
      <c r="B104" s="156"/>
      <c r="C104" s="138" t="s">
        <v>136</v>
      </c>
      <c r="D104" s="161" t="n">
        <v>11997.68</v>
      </c>
      <c r="E104" s="162" t="n">
        <v>12000.1</v>
      </c>
      <c r="F104" s="163" t="n">
        <v>11605.9</v>
      </c>
      <c r="G104" s="161" t="n">
        <v>10608.6</v>
      </c>
      <c r="H104" s="161" t="n">
        <v>8441.5</v>
      </c>
      <c r="I104" s="161" t="n">
        <v>8445.6</v>
      </c>
      <c r="J104" s="161" t="n">
        <v>8663.4</v>
      </c>
      <c r="K104" s="161" t="n">
        <v>9135.7</v>
      </c>
      <c r="L104" s="161" t="n">
        <v>8904.3</v>
      </c>
      <c r="M104" s="161" t="n">
        <v>9003.9</v>
      </c>
      <c r="N104" s="161" t="n">
        <v>9465.2</v>
      </c>
      <c r="O104" s="161" t="n">
        <v>10581.6</v>
      </c>
      <c r="P104" s="164" t="n">
        <v>11396.4</v>
      </c>
    </row>
    <row r="105" customFormat="false" ht="15.75" hidden="false" customHeight="false" outlineLevel="0" collapsed="false">
      <c r="A105" s="155"/>
      <c r="B105" s="156"/>
      <c r="C105" s="138" t="s">
        <v>137</v>
      </c>
      <c r="D105" s="161" t="n">
        <v>11997.68</v>
      </c>
      <c r="E105" s="162" t="n">
        <v>12000.1</v>
      </c>
      <c r="F105" s="163" t="n">
        <v>11605.9</v>
      </c>
      <c r="G105" s="161" t="n">
        <v>22209.7</v>
      </c>
      <c r="H105" s="161" t="n">
        <v>22873.5</v>
      </c>
      <c r="I105" s="161" t="n">
        <v>23524.4</v>
      </c>
      <c r="J105" s="161" t="n">
        <v>23833.3</v>
      </c>
      <c r="K105" s="161" t="n">
        <v>23712.8</v>
      </c>
      <c r="L105" s="161" t="n">
        <v>23725.3</v>
      </c>
      <c r="M105" s="161" t="n">
        <v>23459.5</v>
      </c>
      <c r="N105" s="161" t="n">
        <v>22934.6</v>
      </c>
      <c r="O105" s="161" t="n">
        <v>21940.4</v>
      </c>
      <c r="P105" s="164" t="n">
        <v>20799</v>
      </c>
    </row>
    <row r="106" customFormat="false" ht="15.75" hidden="false" customHeight="false" outlineLevel="0" collapsed="false">
      <c r="A106" s="155"/>
      <c r="B106" s="156"/>
      <c r="C106" s="165" t="s">
        <v>138</v>
      </c>
      <c r="D106" s="166" t="n">
        <v>11997.68</v>
      </c>
      <c r="E106" s="167" t="n">
        <v>12000.1</v>
      </c>
      <c r="F106" s="168" t="n">
        <v>11605.9</v>
      </c>
      <c r="G106" s="166" t="n">
        <v>10634.4</v>
      </c>
      <c r="H106" s="166" t="n">
        <v>11774.6</v>
      </c>
      <c r="I106" s="166" t="n">
        <v>12414.8</v>
      </c>
      <c r="J106" s="166" t="n">
        <v>12139.6</v>
      </c>
      <c r="K106" s="166" t="n">
        <v>12490.8</v>
      </c>
      <c r="L106" s="166" t="n">
        <v>11773.5</v>
      </c>
      <c r="M106" s="166" t="n">
        <v>11840.9</v>
      </c>
      <c r="N106" s="166" t="n">
        <v>11592.8</v>
      </c>
      <c r="O106" s="166" t="n">
        <v>11093.2</v>
      </c>
      <c r="P106" s="169" t="n">
        <v>10765.4</v>
      </c>
    </row>
    <row r="107" customFormat="false" ht="15.75" hidden="false" customHeight="false" outlineLevel="0" collapsed="false">
      <c r="A107" s="147" t="s">
        <v>143</v>
      </c>
      <c r="B107" s="170" t="s">
        <v>142</v>
      </c>
      <c r="C107" s="132" t="s">
        <v>135</v>
      </c>
      <c r="D107" s="157" t="n">
        <v>5520.77</v>
      </c>
      <c r="E107" s="157" t="n">
        <v>5538</v>
      </c>
      <c r="F107" s="157" t="n">
        <v>6341</v>
      </c>
      <c r="G107" s="157" t="n">
        <v>6623.1</v>
      </c>
      <c r="H107" s="157" t="n">
        <v>2244.2</v>
      </c>
      <c r="I107" s="157" t="n">
        <v>1952.3</v>
      </c>
      <c r="J107" s="157" t="n">
        <v>1567.6</v>
      </c>
      <c r="K107" s="157" t="n">
        <v>632.2</v>
      </c>
      <c r="L107" s="157" t="n">
        <v>498.5</v>
      </c>
      <c r="M107" s="157" t="n">
        <v>418.3</v>
      </c>
      <c r="N107" s="157" t="n">
        <v>315.8</v>
      </c>
      <c r="O107" s="157" t="n">
        <v>185.2</v>
      </c>
      <c r="P107" s="160" t="n">
        <v>44.2</v>
      </c>
    </row>
    <row r="108" customFormat="false" ht="15.75" hidden="false" customHeight="false" outlineLevel="0" collapsed="false">
      <c r="A108" s="147"/>
      <c r="B108" s="170"/>
      <c r="C108" s="171" t="s">
        <v>136</v>
      </c>
      <c r="D108" s="161" t="n">
        <v>5520.77</v>
      </c>
      <c r="E108" s="161" t="n">
        <v>5538</v>
      </c>
      <c r="F108" s="161" t="n">
        <v>6341</v>
      </c>
      <c r="G108" s="161" t="n">
        <v>5655.4</v>
      </c>
      <c r="H108" s="161" t="n">
        <v>2502.7</v>
      </c>
      <c r="I108" s="161" t="n">
        <v>2910.9</v>
      </c>
      <c r="J108" s="161" t="n">
        <v>3337.1</v>
      </c>
      <c r="K108" s="161" t="n">
        <v>3781.6</v>
      </c>
      <c r="L108" s="161" t="n">
        <v>4293</v>
      </c>
      <c r="M108" s="161" t="n">
        <v>4894.8</v>
      </c>
      <c r="N108" s="161" t="n">
        <v>5586.9</v>
      </c>
      <c r="O108" s="161" t="n">
        <v>6010.6</v>
      </c>
      <c r="P108" s="164" t="n">
        <v>6434.3</v>
      </c>
    </row>
    <row r="109" customFormat="false" ht="15.75" hidden="false" customHeight="false" outlineLevel="0" collapsed="false">
      <c r="A109" s="147"/>
      <c r="B109" s="170"/>
      <c r="C109" s="171" t="s">
        <v>137</v>
      </c>
      <c r="D109" s="161" t="n">
        <v>5520.77</v>
      </c>
      <c r="E109" s="161" t="n">
        <v>5538</v>
      </c>
      <c r="F109" s="161" t="n">
        <v>6341</v>
      </c>
      <c r="G109" s="161" t="n">
        <v>7770.3</v>
      </c>
      <c r="H109" s="161" t="n">
        <v>9425.4</v>
      </c>
      <c r="I109" s="161" t="n">
        <v>9602.5</v>
      </c>
      <c r="J109" s="161" t="n">
        <v>9687.3</v>
      </c>
      <c r="K109" s="161" t="n">
        <v>9779.5</v>
      </c>
      <c r="L109" s="161" t="n">
        <v>9928</v>
      </c>
      <c r="M109" s="161" t="n">
        <v>10082.8</v>
      </c>
      <c r="N109" s="161" t="n">
        <v>9996.1</v>
      </c>
      <c r="O109" s="161" t="n">
        <v>9874.9</v>
      </c>
      <c r="P109" s="164" t="n">
        <v>9497.1</v>
      </c>
    </row>
    <row r="110" customFormat="false" ht="15.75" hidden="false" customHeight="false" outlineLevel="0" collapsed="false">
      <c r="A110" s="147"/>
      <c r="B110" s="170"/>
      <c r="C110" s="172" t="s">
        <v>138</v>
      </c>
      <c r="D110" s="173" t="n">
        <v>5520.77</v>
      </c>
      <c r="E110" s="173" t="n">
        <v>5538</v>
      </c>
      <c r="F110" s="173" t="n">
        <v>6341</v>
      </c>
      <c r="G110" s="173" t="n">
        <v>7044.3</v>
      </c>
      <c r="H110" s="173" t="n">
        <v>8081.2</v>
      </c>
      <c r="I110" s="173" t="n">
        <v>9988.3</v>
      </c>
      <c r="J110" s="173" t="n">
        <v>11260.3</v>
      </c>
      <c r="K110" s="173" t="n">
        <v>11965.3</v>
      </c>
      <c r="L110" s="173" t="n">
        <v>14059.7</v>
      </c>
      <c r="M110" s="173" t="n">
        <v>13492</v>
      </c>
      <c r="N110" s="173" t="n">
        <v>14875.8</v>
      </c>
      <c r="O110" s="173" t="n">
        <v>16052.7</v>
      </c>
      <c r="P110" s="174" t="n">
        <v>16922.3</v>
      </c>
    </row>
    <row r="111" customFormat="false" ht="15" hidden="false" customHeight="false" outlineLevel="0" collapsed="false">
      <c r="A111" s="175" t="s">
        <v>144</v>
      </c>
      <c r="B111" s="176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176"/>
      <c r="P111" s="177"/>
    </row>
    <row r="112" customFormat="false" ht="15" hidden="false" customHeight="false" outlineLevel="0" collapsed="false">
      <c r="A112" s="178" t="s">
        <v>8</v>
      </c>
      <c r="B112" s="179" t="s">
        <v>142</v>
      </c>
      <c r="C112" s="138" t="s">
        <v>135</v>
      </c>
      <c r="D112" s="162" t="n">
        <v>1010</v>
      </c>
      <c r="E112" s="162" t="n">
        <v>75039</v>
      </c>
      <c r="F112" s="163" t="n">
        <v>120933</v>
      </c>
      <c r="G112" s="162" t="n">
        <v>157043</v>
      </c>
      <c r="H112" s="162" t="n">
        <v>173879</v>
      </c>
      <c r="I112" s="162" t="n">
        <v>194186</v>
      </c>
      <c r="J112" s="162" t="n">
        <v>212829</v>
      </c>
      <c r="K112" s="162" t="n">
        <v>198351</v>
      </c>
      <c r="L112" s="162" t="n">
        <v>226357</v>
      </c>
      <c r="M112" s="162" t="n">
        <v>255846</v>
      </c>
      <c r="N112" s="162" t="n">
        <v>265700</v>
      </c>
      <c r="O112" s="162" t="n">
        <v>256848</v>
      </c>
      <c r="P112" s="180" t="n">
        <v>235392</v>
      </c>
    </row>
    <row r="113" customFormat="false" ht="15" hidden="false" customHeight="false" outlineLevel="0" collapsed="false">
      <c r="A113" s="178"/>
      <c r="B113" s="179"/>
      <c r="C113" s="138" t="s">
        <v>136</v>
      </c>
      <c r="D113" s="162" t="n">
        <v>1010</v>
      </c>
      <c r="E113" s="162" t="n">
        <v>75039</v>
      </c>
      <c r="F113" s="163" t="n">
        <v>120933</v>
      </c>
      <c r="G113" s="162" t="n">
        <v>142731</v>
      </c>
      <c r="H113" s="162" t="n">
        <v>189436</v>
      </c>
      <c r="I113" s="162" t="n">
        <v>208276</v>
      </c>
      <c r="J113" s="162" t="n">
        <v>229429</v>
      </c>
      <c r="K113" s="162" t="n">
        <v>252971</v>
      </c>
      <c r="L113" s="162" t="n">
        <v>243443</v>
      </c>
      <c r="M113" s="162" t="n">
        <v>258052</v>
      </c>
      <c r="N113" s="162" t="n">
        <v>300616</v>
      </c>
      <c r="O113" s="162" t="n">
        <v>353004</v>
      </c>
      <c r="P113" s="180" t="n">
        <v>409075</v>
      </c>
    </row>
    <row r="114" customFormat="false" ht="15" hidden="false" customHeight="false" outlineLevel="0" collapsed="false">
      <c r="A114" s="178"/>
      <c r="B114" s="179"/>
      <c r="C114" s="138" t="s">
        <v>137</v>
      </c>
      <c r="D114" s="162" t="n">
        <v>1010</v>
      </c>
      <c r="E114" s="162" t="n">
        <v>75039</v>
      </c>
      <c r="F114" s="163" t="n">
        <v>120933</v>
      </c>
      <c r="G114" s="162" t="n">
        <v>146301</v>
      </c>
      <c r="H114" s="162" t="n">
        <v>153891</v>
      </c>
      <c r="I114" s="162" t="n">
        <v>159119</v>
      </c>
      <c r="J114" s="162" t="n">
        <v>163629</v>
      </c>
      <c r="K114" s="162" t="n">
        <v>167105</v>
      </c>
      <c r="L114" s="162" t="n">
        <v>171969</v>
      </c>
      <c r="M114" s="162" t="n">
        <v>175922</v>
      </c>
      <c r="N114" s="162" t="n">
        <v>177072</v>
      </c>
      <c r="O114" s="162" t="n">
        <v>174566</v>
      </c>
      <c r="P114" s="180" t="n">
        <v>170500</v>
      </c>
    </row>
    <row r="115" customFormat="false" ht="15" hidden="false" customHeight="false" outlineLevel="0" collapsed="false">
      <c r="A115" s="178"/>
      <c r="B115" s="179"/>
      <c r="C115" s="138" t="s">
        <v>138</v>
      </c>
      <c r="D115" s="162" t="n">
        <v>1010</v>
      </c>
      <c r="E115" s="162" t="n">
        <v>75039</v>
      </c>
      <c r="F115" s="163" t="n">
        <v>120933</v>
      </c>
      <c r="G115" s="162" t="n">
        <v>152513</v>
      </c>
      <c r="H115" s="162" t="n">
        <v>265080</v>
      </c>
      <c r="I115" s="162" t="n">
        <v>333876</v>
      </c>
      <c r="J115" s="162" t="n">
        <v>406963</v>
      </c>
      <c r="K115" s="162" t="n">
        <v>464903</v>
      </c>
      <c r="L115" s="162" t="n">
        <v>508058</v>
      </c>
      <c r="M115" s="162" t="n">
        <v>554713</v>
      </c>
      <c r="N115" s="162" t="n">
        <v>605051</v>
      </c>
      <c r="O115" s="162" t="n">
        <v>653132</v>
      </c>
      <c r="P115" s="180" t="n">
        <v>703459</v>
      </c>
    </row>
    <row r="116" customFormat="false" ht="15" hidden="false" customHeight="false" outlineLevel="0" collapsed="false">
      <c r="A116" s="178" t="s">
        <v>9</v>
      </c>
      <c r="B116" s="179" t="s">
        <v>142</v>
      </c>
      <c r="C116" s="181" t="s">
        <v>135</v>
      </c>
      <c r="D116" s="162" t="n">
        <v>6622</v>
      </c>
      <c r="E116" s="162" t="n">
        <v>10395</v>
      </c>
      <c r="F116" s="162" t="n">
        <v>10812</v>
      </c>
      <c r="G116" s="162" t="n">
        <v>9522</v>
      </c>
      <c r="H116" s="162" t="n">
        <v>1152</v>
      </c>
      <c r="I116" s="162" t="n">
        <v>691</v>
      </c>
      <c r="J116" s="162" t="n">
        <v>413</v>
      </c>
      <c r="K116" s="162" t="n">
        <v>246</v>
      </c>
      <c r="L116" s="162" t="n">
        <v>138</v>
      </c>
      <c r="M116" s="162" t="n">
        <v>73</v>
      </c>
      <c r="N116" s="162" t="n">
        <v>37</v>
      </c>
      <c r="O116" s="162" t="n">
        <v>0</v>
      </c>
      <c r="P116" s="180" t="n">
        <v>0</v>
      </c>
    </row>
    <row r="117" customFormat="false" ht="15" hidden="false" customHeight="false" outlineLevel="0" collapsed="false">
      <c r="A117" s="178"/>
      <c r="B117" s="179"/>
      <c r="C117" s="138" t="s">
        <v>136</v>
      </c>
      <c r="D117" s="162" t="n">
        <v>6622</v>
      </c>
      <c r="E117" s="162" t="n">
        <v>10395</v>
      </c>
      <c r="F117" s="162" t="n">
        <v>10812</v>
      </c>
      <c r="G117" s="162" t="n">
        <v>9522</v>
      </c>
      <c r="H117" s="162" t="n">
        <v>1152</v>
      </c>
      <c r="I117" s="162" t="n">
        <v>691</v>
      </c>
      <c r="J117" s="162" t="n">
        <v>413</v>
      </c>
      <c r="K117" s="162" t="n">
        <v>246</v>
      </c>
      <c r="L117" s="162" t="n">
        <v>138</v>
      </c>
      <c r="M117" s="162" t="n">
        <v>73</v>
      </c>
      <c r="N117" s="162" t="n">
        <v>37</v>
      </c>
      <c r="O117" s="162" t="n">
        <v>0</v>
      </c>
      <c r="P117" s="180" t="n">
        <v>0</v>
      </c>
    </row>
    <row r="118" customFormat="false" ht="15" hidden="false" customHeight="false" outlineLevel="0" collapsed="false">
      <c r="A118" s="178"/>
      <c r="B118" s="179"/>
      <c r="C118" s="138" t="s">
        <v>137</v>
      </c>
      <c r="D118" s="162" t="n">
        <v>6622</v>
      </c>
      <c r="E118" s="162" t="n">
        <v>10395</v>
      </c>
      <c r="F118" s="162" t="n">
        <v>10812</v>
      </c>
      <c r="G118" s="162" t="n">
        <v>9522</v>
      </c>
      <c r="H118" s="162" t="n">
        <v>1152</v>
      </c>
      <c r="I118" s="162" t="n">
        <v>691</v>
      </c>
      <c r="J118" s="162" t="n">
        <v>413</v>
      </c>
      <c r="K118" s="162" t="n">
        <v>246</v>
      </c>
      <c r="L118" s="162" t="n">
        <v>138</v>
      </c>
      <c r="M118" s="162" t="n">
        <v>73</v>
      </c>
      <c r="N118" s="162" t="n">
        <v>37</v>
      </c>
      <c r="O118" s="162" t="n">
        <v>0</v>
      </c>
      <c r="P118" s="180" t="n">
        <v>0</v>
      </c>
    </row>
    <row r="119" customFormat="false" ht="15" hidden="false" customHeight="false" outlineLevel="0" collapsed="false">
      <c r="A119" s="178"/>
      <c r="B119" s="179"/>
      <c r="C119" s="138" t="s">
        <v>138</v>
      </c>
      <c r="D119" s="162" t="n">
        <v>6622</v>
      </c>
      <c r="E119" s="162" t="n">
        <v>10395</v>
      </c>
      <c r="F119" s="162" t="n">
        <v>10812</v>
      </c>
      <c r="G119" s="162" t="n">
        <v>9522</v>
      </c>
      <c r="H119" s="162" t="n">
        <v>1152</v>
      </c>
      <c r="I119" s="162" t="n">
        <v>691</v>
      </c>
      <c r="J119" s="162" t="n">
        <v>413</v>
      </c>
      <c r="K119" s="162" t="n">
        <v>246</v>
      </c>
      <c r="L119" s="162" t="n">
        <v>138</v>
      </c>
      <c r="M119" s="162" t="n">
        <v>73</v>
      </c>
      <c r="N119" s="162" t="n">
        <v>37</v>
      </c>
      <c r="O119" s="162" t="n">
        <v>0</v>
      </c>
      <c r="P119" s="180" t="n">
        <v>0</v>
      </c>
    </row>
    <row r="120" customFormat="false" ht="15" hidden="false" customHeight="false" outlineLevel="0" collapsed="false">
      <c r="A120" s="178" t="s">
        <v>10</v>
      </c>
      <c r="B120" s="179" t="s">
        <v>142</v>
      </c>
      <c r="C120" s="138" t="s">
        <v>135</v>
      </c>
      <c r="D120" s="162" t="n">
        <v>0</v>
      </c>
      <c r="E120" s="162" t="n">
        <v>4000</v>
      </c>
      <c r="F120" s="163" t="n">
        <v>10994</v>
      </c>
      <c r="G120" s="162" t="n">
        <v>17942</v>
      </c>
      <c r="H120" s="162" t="n">
        <v>60642</v>
      </c>
      <c r="I120" s="162" t="n">
        <v>72035</v>
      </c>
      <c r="J120" s="162" t="n">
        <v>80712</v>
      </c>
      <c r="K120" s="162" t="n">
        <v>74607</v>
      </c>
      <c r="L120" s="162" t="n">
        <v>84086</v>
      </c>
      <c r="M120" s="162" t="n">
        <v>93880</v>
      </c>
      <c r="N120" s="162" t="n">
        <v>96271</v>
      </c>
      <c r="O120" s="162" t="n">
        <v>91204</v>
      </c>
      <c r="P120" s="180" t="n">
        <v>81227</v>
      </c>
    </row>
    <row r="121" customFormat="false" ht="15" hidden="false" customHeight="false" outlineLevel="0" collapsed="false">
      <c r="A121" s="178"/>
      <c r="B121" s="179"/>
      <c r="C121" s="138" t="s">
        <v>136</v>
      </c>
      <c r="D121" s="162" t="n">
        <v>0</v>
      </c>
      <c r="E121" s="162" t="n">
        <v>4000</v>
      </c>
      <c r="F121" s="163" t="n">
        <v>10994</v>
      </c>
      <c r="G121" s="162" t="n">
        <v>17942</v>
      </c>
      <c r="H121" s="162" t="n">
        <v>60642</v>
      </c>
      <c r="I121" s="162" t="n">
        <v>72035</v>
      </c>
      <c r="J121" s="162" t="n">
        <v>80712</v>
      </c>
      <c r="K121" s="162" t="n">
        <v>74607</v>
      </c>
      <c r="L121" s="162" t="n">
        <v>84086</v>
      </c>
      <c r="M121" s="162" t="n">
        <v>93880</v>
      </c>
      <c r="N121" s="162" t="n">
        <v>96271</v>
      </c>
      <c r="O121" s="162" t="n">
        <v>91204</v>
      </c>
      <c r="P121" s="180" t="n">
        <v>81227</v>
      </c>
    </row>
    <row r="122" customFormat="false" ht="15" hidden="false" customHeight="false" outlineLevel="0" collapsed="false">
      <c r="A122" s="178"/>
      <c r="B122" s="179"/>
      <c r="C122" s="138" t="s">
        <v>137</v>
      </c>
      <c r="D122" s="162" t="n">
        <v>0</v>
      </c>
      <c r="E122" s="162" t="n">
        <v>4000</v>
      </c>
      <c r="F122" s="163" t="n">
        <v>10994</v>
      </c>
      <c r="G122" s="162" t="n">
        <v>17942</v>
      </c>
      <c r="H122" s="162" t="n">
        <v>60642</v>
      </c>
      <c r="I122" s="162" t="n">
        <v>72035</v>
      </c>
      <c r="J122" s="162" t="n">
        <v>80712</v>
      </c>
      <c r="K122" s="162" t="n">
        <v>74607</v>
      </c>
      <c r="L122" s="162" t="n">
        <v>84086</v>
      </c>
      <c r="M122" s="162" t="n">
        <v>93880</v>
      </c>
      <c r="N122" s="162" t="n">
        <v>96271</v>
      </c>
      <c r="O122" s="162" t="n">
        <v>91204</v>
      </c>
      <c r="P122" s="180" t="n">
        <v>81227</v>
      </c>
    </row>
    <row r="123" customFormat="false" ht="15" hidden="false" customHeight="false" outlineLevel="0" collapsed="false">
      <c r="A123" s="178"/>
      <c r="B123" s="179"/>
      <c r="C123" s="138" t="s">
        <v>138</v>
      </c>
      <c r="D123" s="162" t="n">
        <v>0</v>
      </c>
      <c r="E123" s="162" t="n">
        <v>4000</v>
      </c>
      <c r="F123" s="163" t="n">
        <v>10994</v>
      </c>
      <c r="G123" s="162" t="n">
        <v>17942</v>
      </c>
      <c r="H123" s="162" t="n">
        <v>60642</v>
      </c>
      <c r="I123" s="162" t="n">
        <v>72035</v>
      </c>
      <c r="J123" s="162" t="n">
        <v>80712</v>
      </c>
      <c r="K123" s="162" t="n">
        <v>74607</v>
      </c>
      <c r="L123" s="162" t="n">
        <v>84086</v>
      </c>
      <c r="M123" s="162" t="n">
        <v>93880</v>
      </c>
      <c r="N123" s="162" t="n">
        <v>96271</v>
      </c>
      <c r="O123" s="162" t="n">
        <v>91204</v>
      </c>
      <c r="P123" s="180" t="n">
        <v>81227</v>
      </c>
    </row>
    <row r="124" customFormat="false" ht="15" hidden="false" customHeight="false" outlineLevel="0" collapsed="false">
      <c r="A124" s="178" t="s">
        <v>11</v>
      </c>
      <c r="B124" s="179" t="s">
        <v>142</v>
      </c>
      <c r="C124" s="138" t="s">
        <v>135</v>
      </c>
      <c r="D124" s="182" t="n">
        <v>186</v>
      </c>
      <c r="E124" s="182" t="n">
        <v>8538</v>
      </c>
      <c r="F124" s="183" t="n">
        <v>13759</v>
      </c>
      <c r="G124" s="183" t="n">
        <v>26279</v>
      </c>
      <c r="H124" s="183" t="n">
        <v>89349</v>
      </c>
      <c r="I124" s="183" t="n">
        <v>108899</v>
      </c>
      <c r="J124" s="183" t="n">
        <v>124961</v>
      </c>
      <c r="K124" s="183" t="n">
        <v>119137</v>
      </c>
      <c r="L124" s="183" t="n">
        <v>138797</v>
      </c>
      <c r="M124" s="183" t="n">
        <v>159182</v>
      </c>
      <c r="N124" s="183" t="n">
        <v>166569</v>
      </c>
      <c r="O124" s="183" t="n">
        <v>161556</v>
      </c>
      <c r="P124" s="184" t="n">
        <v>148214</v>
      </c>
    </row>
    <row r="125" customFormat="false" ht="15" hidden="false" customHeight="false" outlineLevel="0" collapsed="false">
      <c r="A125" s="178"/>
      <c r="B125" s="179"/>
      <c r="C125" s="138" t="s">
        <v>136</v>
      </c>
      <c r="D125" s="182" t="n">
        <v>186</v>
      </c>
      <c r="E125" s="182" t="n">
        <v>8538</v>
      </c>
      <c r="F125" s="183" t="n">
        <v>13759</v>
      </c>
      <c r="G125" s="183" t="n">
        <v>17127</v>
      </c>
      <c r="H125" s="183" t="n">
        <v>31282</v>
      </c>
      <c r="I125" s="183" t="n">
        <v>31762</v>
      </c>
      <c r="J125" s="183" t="n">
        <v>31380</v>
      </c>
      <c r="K125" s="183" t="n">
        <v>30710</v>
      </c>
      <c r="L125" s="183" t="n">
        <v>26222</v>
      </c>
      <c r="M125" s="183" t="n">
        <v>23990</v>
      </c>
      <c r="N125" s="183" t="n">
        <v>23536</v>
      </c>
      <c r="O125" s="183" t="n">
        <v>23520</v>
      </c>
      <c r="P125" s="184" t="n">
        <v>23006</v>
      </c>
    </row>
    <row r="126" customFormat="false" ht="15" hidden="false" customHeight="false" outlineLevel="0" collapsed="false">
      <c r="A126" s="178"/>
      <c r="B126" s="179"/>
      <c r="C126" s="138" t="s">
        <v>137</v>
      </c>
      <c r="D126" s="182" t="n">
        <v>186</v>
      </c>
      <c r="E126" s="182" t="n">
        <v>8538</v>
      </c>
      <c r="F126" s="183" t="n">
        <v>13759</v>
      </c>
      <c r="G126" s="183" t="n">
        <v>8121</v>
      </c>
      <c r="H126" s="183" t="n">
        <v>8889</v>
      </c>
      <c r="I126" s="183" t="n">
        <v>9418</v>
      </c>
      <c r="J126" s="183" t="n">
        <v>10006</v>
      </c>
      <c r="K126" s="183" t="n">
        <v>10385</v>
      </c>
      <c r="L126" s="183" t="n">
        <v>10938</v>
      </c>
      <c r="M126" s="183" t="n">
        <v>11420</v>
      </c>
      <c r="N126" s="183" t="n">
        <v>11739</v>
      </c>
      <c r="O126" s="183" t="n">
        <v>11779</v>
      </c>
      <c r="P126" s="184" t="n">
        <v>11699</v>
      </c>
    </row>
    <row r="127" customFormat="false" ht="15" hidden="false" customHeight="false" outlineLevel="0" collapsed="false">
      <c r="A127" s="178"/>
      <c r="B127" s="179"/>
      <c r="C127" s="138" t="s">
        <v>138</v>
      </c>
      <c r="D127" s="182" t="n">
        <v>186</v>
      </c>
      <c r="E127" s="182" t="n">
        <v>8538</v>
      </c>
      <c r="F127" s="183" t="n">
        <v>13759</v>
      </c>
      <c r="G127" s="183" t="n">
        <v>34598</v>
      </c>
      <c r="H127" s="183" t="n">
        <v>66696</v>
      </c>
      <c r="I127" s="183" t="n">
        <v>78956</v>
      </c>
      <c r="J127" s="183" t="n">
        <v>100250</v>
      </c>
      <c r="K127" s="183" t="n">
        <v>116135</v>
      </c>
      <c r="L127" s="183" t="n">
        <v>128080</v>
      </c>
      <c r="M127" s="183" t="n">
        <v>140714</v>
      </c>
      <c r="N127" s="183" t="n">
        <v>144726</v>
      </c>
      <c r="O127" s="183" t="n">
        <v>147547</v>
      </c>
      <c r="P127" s="184" t="n">
        <v>148304</v>
      </c>
    </row>
    <row r="128" customFormat="false" ht="15" hidden="false" customHeight="false" outlineLevel="0" collapsed="false">
      <c r="A128" s="178" t="s">
        <v>12</v>
      </c>
      <c r="B128" s="179" t="s">
        <v>142</v>
      </c>
      <c r="C128" s="138" t="s">
        <v>135</v>
      </c>
      <c r="D128" s="162" t="n">
        <v>889</v>
      </c>
      <c r="E128" s="162" t="n">
        <v>6234</v>
      </c>
      <c r="F128" s="163" t="n">
        <v>12448</v>
      </c>
      <c r="G128" s="163" t="n">
        <v>21616</v>
      </c>
      <c r="H128" s="163" t="n">
        <v>64374</v>
      </c>
      <c r="I128" s="163" t="n">
        <v>75555</v>
      </c>
      <c r="J128" s="163" t="n">
        <v>83724</v>
      </c>
      <c r="K128" s="163" t="n">
        <v>77089</v>
      </c>
      <c r="L128" s="163" t="n">
        <v>86593</v>
      </c>
      <c r="M128" s="163" t="n">
        <v>95507</v>
      </c>
      <c r="N128" s="163" t="n">
        <v>95810</v>
      </c>
      <c r="O128" s="163" t="n">
        <v>88763</v>
      </c>
      <c r="P128" s="185" t="n">
        <v>77457</v>
      </c>
    </row>
    <row r="129" customFormat="false" ht="15" hidden="false" customHeight="false" outlineLevel="0" collapsed="false">
      <c r="A129" s="178"/>
      <c r="B129" s="179"/>
      <c r="C129" s="138" t="s">
        <v>136</v>
      </c>
      <c r="D129" s="162" t="n">
        <v>889</v>
      </c>
      <c r="E129" s="162" t="n">
        <v>6234</v>
      </c>
      <c r="F129" s="163" t="n">
        <v>12448</v>
      </c>
      <c r="G129" s="163" t="n">
        <v>14163</v>
      </c>
      <c r="H129" s="163" t="n">
        <v>17666</v>
      </c>
      <c r="I129" s="163" t="n">
        <v>20459</v>
      </c>
      <c r="J129" s="163" t="n">
        <v>23292</v>
      </c>
      <c r="K129" s="163" t="n">
        <v>26118</v>
      </c>
      <c r="L129" s="163" t="n">
        <v>25539</v>
      </c>
      <c r="M129" s="163" t="n">
        <v>28046</v>
      </c>
      <c r="N129" s="163" t="n">
        <v>33790</v>
      </c>
      <c r="O129" s="163" t="n">
        <v>39928</v>
      </c>
      <c r="P129" s="185" t="n">
        <v>46270</v>
      </c>
    </row>
    <row r="130" customFormat="false" ht="15" hidden="false" customHeight="false" outlineLevel="0" collapsed="false">
      <c r="A130" s="178"/>
      <c r="B130" s="179"/>
      <c r="C130" s="138" t="s">
        <v>137</v>
      </c>
      <c r="D130" s="162" t="n">
        <v>889</v>
      </c>
      <c r="E130" s="162" t="n">
        <v>6234</v>
      </c>
      <c r="F130" s="163" t="n">
        <v>12448</v>
      </c>
      <c r="G130" s="163" t="n">
        <v>4514</v>
      </c>
      <c r="H130" s="163" t="n">
        <v>5554</v>
      </c>
      <c r="I130" s="163" t="n">
        <v>6059</v>
      </c>
      <c r="J130" s="163" t="n">
        <v>6639</v>
      </c>
      <c r="K130" s="163" t="n">
        <v>7119</v>
      </c>
      <c r="L130" s="163" t="n">
        <v>7758</v>
      </c>
      <c r="M130" s="163" t="n">
        <v>8342</v>
      </c>
      <c r="N130" s="163" t="n">
        <v>8768</v>
      </c>
      <c r="O130" s="163" t="n">
        <v>8999</v>
      </c>
      <c r="P130" s="185" t="n">
        <v>9099</v>
      </c>
    </row>
    <row r="131" customFormat="false" ht="15" hidden="false" customHeight="false" outlineLevel="0" collapsed="false">
      <c r="A131" s="178"/>
      <c r="B131" s="179"/>
      <c r="C131" s="138" t="s">
        <v>138</v>
      </c>
      <c r="D131" s="162" t="n">
        <v>889</v>
      </c>
      <c r="E131" s="162" t="n">
        <v>6234</v>
      </c>
      <c r="F131" s="163" t="n">
        <v>12448</v>
      </c>
      <c r="G131" s="163" t="n">
        <v>26537</v>
      </c>
      <c r="H131" s="163" t="n">
        <v>35067</v>
      </c>
      <c r="I131" s="163" t="n">
        <v>38184</v>
      </c>
      <c r="J131" s="163" t="n">
        <v>45837</v>
      </c>
      <c r="K131" s="163" t="n">
        <v>50207</v>
      </c>
      <c r="L131" s="163" t="n">
        <v>52424</v>
      </c>
      <c r="M131" s="163" t="n">
        <v>54619</v>
      </c>
      <c r="N131" s="163" t="n">
        <v>52707</v>
      </c>
      <c r="O131" s="163" t="n">
        <v>50177</v>
      </c>
      <c r="P131" s="185" t="n">
        <v>46842</v>
      </c>
    </row>
    <row r="132" customFormat="false" ht="15" hidden="false" customHeight="false" outlineLevel="0" collapsed="false">
      <c r="A132" s="178" t="s">
        <v>13</v>
      </c>
      <c r="B132" s="179" t="s">
        <v>142</v>
      </c>
      <c r="C132" s="138" t="s">
        <v>135</v>
      </c>
      <c r="D132" s="186" t="n">
        <v>12</v>
      </c>
      <c r="E132" s="186" t="n">
        <v>15200</v>
      </c>
      <c r="F132" s="163" t="n">
        <v>23010</v>
      </c>
      <c r="G132" s="162" t="n">
        <v>34530</v>
      </c>
      <c r="H132" s="162" t="n">
        <v>0</v>
      </c>
      <c r="I132" s="162" t="n">
        <v>0</v>
      </c>
      <c r="J132" s="162" t="n">
        <v>0</v>
      </c>
      <c r="K132" s="162" t="n">
        <v>0</v>
      </c>
      <c r="L132" s="162" t="n">
        <v>0</v>
      </c>
      <c r="M132" s="162" t="n">
        <v>0</v>
      </c>
      <c r="N132" s="162" t="n">
        <v>0</v>
      </c>
      <c r="O132" s="162" t="n">
        <v>0</v>
      </c>
      <c r="P132" s="180" t="n">
        <v>0</v>
      </c>
    </row>
    <row r="133" customFormat="false" ht="15" hidden="false" customHeight="false" outlineLevel="0" collapsed="false">
      <c r="A133" s="178"/>
      <c r="B133" s="179"/>
      <c r="C133" s="138" t="s">
        <v>136</v>
      </c>
      <c r="D133" s="186" t="n">
        <v>12</v>
      </c>
      <c r="E133" s="186" t="n">
        <v>15200</v>
      </c>
      <c r="F133" s="163" t="n">
        <v>23010</v>
      </c>
      <c r="G133" s="162" t="n">
        <v>34530</v>
      </c>
      <c r="H133" s="162" t="n">
        <v>0</v>
      </c>
      <c r="I133" s="162" t="n">
        <v>0</v>
      </c>
      <c r="J133" s="162" t="n">
        <v>0</v>
      </c>
      <c r="K133" s="162" t="n">
        <v>0</v>
      </c>
      <c r="L133" s="162" t="n">
        <v>0</v>
      </c>
      <c r="M133" s="162" t="n">
        <v>0</v>
      </c>
      <c r="N133" s="162" t="n">
        <v>0</v>
      </c>
      <c r="O133" s="162" t="n">
        <v>0</v>
      </c>
      <c r="P133" s="180" t="n">
        <v>0</v>
      </c>
    </row>
    <row r="134" customFormat="false" ht="15" hidden="false" customHeight="false" outlineLevel="0" collapsed="false">
      <c r="A134" s="178"/>
      <c r="B134" s="179"/>
      <c r="C134" s="138" t="s">
        <v>137</v>
      </c>
      <c r="D134" s="162" t="n">
        <v>12</v>
      </c>
      <c r="E134" s="162" t="n">
        <v>15200</v>
      </c>
      <c r="F134" s="163" t="n">
        <v>23010</v>
      </c>
      <c r="G134" s="162" t="n">
        <v>34530</v>
      </c>
      <c r="H134" s="162" t="n">
        <v>0</v>
      </c>
      <c r="I134" s="162" t="n">
        <v>0</v>
      </c>
      <c r="J134" s="162" t="n">
        <v>0</v>
      </c>
      <c r="K134" s="162" t="n">
        <v>0</v>
      </c>
      <c r="L134" s="162" t="n">
        <v>0</v>
      </c>
      <c r="M134" s="162" t="n">
        <v>0</v>
      </c>
      <c r="N134" s="162" t="n">
        <v>0</v>
      </c>
      <c r="O134" s="162" t="n">
        <v>0</v>
      </c>
      <c r="P134" s="180" t="n">
        <v>0</v>
      </c>
    </row>
    <row r="135" customFormat="false" ht="15" hidden="false" customHeight="false" outlineLevel="0" collapsed="false">
      <c r="A135" s="178"/>
      <c r="B135" s="179"/>
      <c r="C135" s="138" t="s">
        <v>138</v>
      </c>
      <c r="D135" s="162" t="n">
        <v>12</v>
      </c>
      <c r="E135" s="162" t="n">
        <v>15200</v>
      </c>
      <c r="F135" s="163" t="n">
        <v>23010</v>
      </c>
      <c r="G135" s="162" t="n">
        <v>34530</v>
      </c>
      <c r="H135" s="162" t="n">
        <v>0</v>
      </c>
      <c r="I135" s="162" t="n">
        <v>0</v>
      </c>
      <c r="J135" s="162" t="n">
        <v>0</v>
      </c>
      <c r="K135" s="162" t="n">
        <v>0</v>
      </c>
      <c r="L135" s="162" t="n">
        <v>0</v>
      </c>
      <c r="M135" s="162" t="n">
        <v>0</v>
      </c>
      <c r="N135" s="162" t="n">
        <v>0</v>
      </c>
      <c r="O135" s="162" t="n">
        <v>0</v>
      </c>
      <c r="P135" s="180" t="n">
        <v>0</v>
      </c>
    </row>
    <row r="136" customFormat="false" ht="15" hidden="false" customHeight="false" outlineLevel="0" collapsed="false">
      <c r="A136" s="178" t="s">
        <v>14</v>
      </c>
      <c r="B136" s="179" t="s">
        <v>142</v>
      </c>
      <c r="C136" s="138" t="s">
        <v>135</v>
      </c>
      <c r="D136" s="162" t="n">
        <v>0</v>
      </c>
      <c r="E136" s="162" t="n">
        <v>1951</v>
      </c>
      <c r="F136" s="163" t="n">
        <v>4890</v>
      </c>
      <c r="G136" s="163" t="n">
        <v>8979</v>
      </c>
      <c r="H136" s="163" t="n">
        <v>1608</v>
      </c>
      <c r="I136" s="163" t="n">
        <v>795</v>
      </c>
      <c r="J136" s="163" t="n">
        <v>886</v>
      </c>
      <c r="K136" s="163" t="n">
        <v>296</v>
      </c>
      <c r="L136" s="163" t="n">
        <v>142</v>
      </c>
      <c r="M136" s="163" t="n">
        <v>132</v>
      </c>
      <c r="N136" s="163" t="n">
        <v>120</v>
      </c>
      <c r="O136" s="163" t="n">
        <v>107</v>
      </c>
      <c r="P136" s="185" t="n">
        <v>91</v>
      </c>
    </row>
    <row r="137" customFormat="false" ht="15" hidden="false" customHeight="false" outlineLevel="0" collapsed="false">
      <c r="A137" s="178"/>
      <c r="B137" s="179"/>
      <c r="C137" s="138" t="s">
        <v>136</v>
      </c>
      <c r="D137" s="162" t="n">
        <v>0</v>
      </c>
      <c r="E137" s="162" t="n">
        <v>1951</v>
      </c>
      <c r="F137" s="163" t="n">
        <v>4890</v>
      </c>
      <c r="G137" s="163" t="n">
        <v>6212</v>
      </c>
      <c r="H137" s="163" t="n">
        <v>600</v>
      </c>
      <c r="I137" s="163" t="n">
        <v>258</v>
      </c>
      <c r="J137" s="163" t="n">
        <v>257</v>
      </c>
      <c r="K137" s="163" t="n">
        <v>89</v>
      </c>
      <c r="L137" s="163" t="n">
        <v>31</v>
      </c>
      <c r="M137" s="163" t="n">
        <v>22</v>
      </c>
      <c r="N137" s="163" t="n">
        <v>18</v>
      </c>
      <c r="O137" s="163" t="n">
        <v>16</v>
      </c>
      <c r="P137" s="185" t="n">
        <v>14</v>
      </c>
    </row>
    <row r="138" customFormat="false" ht="15" hidden="false" customHeight="false" outlineLevel="0" collapsed="false">
      <c r="A138" s="178"/>
      <c r="B138" s="179"/>
      <c r="C138" s="138" t="s">
        <v>137</v>
      </c>
      <c r="D138" s="162" t="n">
        <v>0</v>
      </c>
      <c r="E138" s="162" t="n">
        <v>1951</v>
      </c>
      <c r="F138" s="163" t="n">
        <v>4890</v>
      </c>
      <c r="G138" s="163" t="n">
        <v>8820</v>
      </c>
      <c r="H138" s="163" t="n">
        <v>1516</v>
      </c>
      <c r="I138" s="163" t="n">
        <v>701</v>
      </c>
      <c r="J138" s="163" t="n">
        <v>707</v>
      </c>
      <c r="K138" s="163" t="n">
        <v>207</v>
      </c>
      <c r="L138" s="163" t="n">
        <v>85</v>
      </c>
      <c r="M138" s="163" t="n">
        <v>66</v>
      </c>
      <c r="N138" s="163" t="n">
        <v>51</v>
      </c>
      <c r="O138" s="163" t="n">
        <v>38</v>
      </c>
      <c r="P138" s="185" t="n">
        <v>27</v>
      </c>
    </row>
    <row r="139" customFormat="false" ht="15" hidden="false" customHeight="false" outlineLevel="0" collapsed="false">
      <c r="A139" s="178"/>
      <c r="B139" s="179"/>
      <c r="C139" s="138" t="s">
        <v>138</v>
      </c>
      <c r="D139" s="162" t="n">
        <v>0</v>
      </c>
      <c r="E139" s="162" t="n">
        <v>1951</v>
      </c>
      <c r="F139" s="163" t="n">
        <v>4890</v>
      </c>
      <c r="G139" s="163" t="n">
        <v>11541</v>
      </c>
      <c r="H139" s="163" t="n">
        <v>1159</v>
      </c>
      <c r="I139" s="163" t="n">
        <v>606</v>
      </c>
      <c r="J139" s="163" t="n">
        <v>764</v>
      </c>
      <c r="K139" s="163" t="n">
        <v>320</v>
      </c>
      <c r="L139" s="163" t="n">
        <v>148</v>
      </c>
      <c r="M139" s="163" t="n">
        <v>129</v>
      </c>
      <c r="N139" s="163" t="n">
        <v>113</v>
      </c>
      <c r="O139" s="163" t="n">
        <v>102</v>
      </c>
      <c r="P139" s="185" t="n">
        <v>91</v>
      </c>
    </row>
    <row r="140" customFormat="false" ht="15" hidden="false" customHeight="false" outlineLevel="0" collapsed="false">
      <c r="A140" s="98" t="s">
        <v>15</v>
      </c>
      <c r="B140" s="179" t="s">
        <v>142</v>
      </c>
      <c r="C140" s="138" t="s">
        <v>135</v>
      </c>
      <c r="D140" s="162" t="n">
        <v>0</v>
      </c>
      <c r="E140" s="162" t="n">
        <v>17926</v>
      </c>
      <c r="F140" s="163" t="n">
        <v>26888</v>
      </c>
      <c r="G140" s="163" t="n">
        <v>51053</v>
      </c>
      <c r="H140" s="163" t="n">
        <v>32321</v>
      </c>
      <c r="I140" s="163" t="n">
        <v>3174</v>
      </c>
      <c r="J140" s="163" t="n">
        <v>0</v>
      </c>
      <c r="K140" s="163" t="n">
        <v>0</v>
      </c>
      <c r="L140" s="163" t="n">
        <v>0</v>
      </c>
      <c r="M140" s="163" t="n">
        <v>0</v>
      </c>
      <c r="N140" s="163" t="n">
        <v>0</v>
      </c>
      <c r="O140" s="163" t="n">
        <v>0</v>
      </c>
      <c r="P140" s="185" t="n">
        <v>0</v>
      </c>
    </row>
    <row r="141" customFormat="false" ht="15" hidden="false" customHeight="false" outlineLevel="0" collapsed="false">
      <c r="A141" s="98"/>
      <c r="B141" s="179"/>
      <c r="C141" s="138" t="s">
        <v>136</v>
      </c>
      <c r="D141" s="162" t="n">
        <v>0</v>
      </c>
      <c r="E141" s="162" t="n">
        <v>17926</v>
      </c>
      <c r="F141" s="163" t="n">
        <v>26888</v>
      </c>
      <c r="G141" s="163" t="n">
        <v>48596</v>
      </c>
      <c r="H141" s="163" t="n">
        <v>92011</v>
      </c>
      <c r="I141" s="163" t="n">
        <v>95765</v>
      </c>
      <c r="J141" s="163" t="n">
        <v>96916</v>
      </c>
      <c r="K141" s="163" t="n">
        <v>95465</v>
      </c>
      <c r="L141" s="163" t="n">
        <v>86276</v>
      </c>
      <c r="M141" s="163" t="n">
        <v>80878</v>
      </c>
      <c r="N141" s="163" t="n">
        <v>79272</v>
      </c>
      <c r="O141" s="163" t="n">
        <v>81080</v>
      </c>
      <c r="P141" s="185" t="n">
        <v>82888</v>
      </c>
    </row>
    <row r="142" customFormat="false" ht="15" hidden="false" customHeight="false" outlineLevel="0" collapsed="false">
      <c r="A142" s="98"/>
      <c r="B142" s="179"/>
      <c r="C142" s="138" t="s">
        <v>137</v>
      </c>
      <c r="D142" s="162" t="n">
        <v>0</v>
      </c>
      <c r="E142" s="162" t="n">
        <v>17926</v>
      </c>
      <c r="F142" s="163" t="n">
        <v>26888</v>
      </c>
      <c r="G142" s="163" t="n">
        <v>63231</v>
      </c>
      <c r="H142" s="163" t="n">
        <v>65706</v>
      </c>
      <c r="I142" s="163" t="n">
        <v>67329</v>
      </c>
      <c r="J142" s="163" t="n">
        <v>68510</v>
      </c>
      <c r="K142" s="163" t="n">
        <v>68946</v>
      </c>
      <c r="L142" s="163" t="n">
        <v>70024</v>
      </c>
      <c r="M142" s="163" t="n">
        <v>70671</v>
      </c>
      <c r="N142" s="163" t="n">
        <v>70024</v>
      </c>
      <c r="O142" s="163" t="n">
        <v>67758</v>
      </c>
      <c r="P142" s="185" t="n">
        <v>65062</v>
      </c>
    </row>
    <row r="143" customFormat="false" ht="15" hidden="false" customHeight="false" outlineLevel="0" collapsed="false">
      <c r="A143" s="98"/>
      <c r="B143" s="179"/>
      <c r="C143" s="138" t="s">
        <v>138</v>
      </c>
      <c r="D143" s="162" t="n">
        <v>0</v>
      </c>
      <c r="E143" s="162" t="n">
        <v>17926</v>
      </c>
      <c r="F143" s="163" t="n">
        <v>26888</v>
      </c>
      <c r="G143" s="163" t="n">
        <v>85605</v>
      </c>
      <c r="H143" s="163" t="n">
        <v>148223</v>
      </c>
      <c r="I143" s="163" t="n">
        <v>193765</v>
      </c>
      <c r="J143" s="163" t="n">
        <v>181171</v>
      </c>
      <c r="K143" s="163" t="n">
        <v>161710</v>
      </c>
      <c r="L143" s="163" t="n">
        <v>149109</v>
      </c>
      <c r="M143" s="163" t="n">
        <v>136491</v>
      </c>
      <c r="N143" s="163" t="n">
        <v>128236</v>
      </c>
      <c r="O143" s="163" t="n">
        <v>120245</v>
      </c>
      <c r="P143" s="185" t="n">
        <v>131805</v>
      </c>
    </row>
    <row r="144" customFormat="false" ht="15.75" hidden="false" customHeight="false" outlineLevel="0" collapsed="false">
      <c r="A144" s="187" t="s">
        <v>16</v>
      </c>
      <c r="B144" s="188" t="s">
        <v>142</v>
      </c>
      <c r="C144" s="138" t="s">
        <v>135</v>
      </c>
      <c r="D144" s="123" t="n">
        <v>1.037</v>
      </c>
      <c r="E144" s="186" t="n">
        <v>105.5</v>
      </c>
      <c r="F144" s="189" t="n">
        <v>206.6</v>
      </c>
      <c r="G144" s="190" t="n">
        <v>305.2</v>
      </c>
      <c r="H144" s="162" t="n">
        <v>0</v>
      </c>
      <c r="I144" s="162" t="n">
        <v>0</v>
      </c>
      <c r="J144" s="162" t="n">
        <v>0</v>
      </c>
      <c r="K144" s="162" t="n">
        <v>0</v>
      </c>
      <c r="L144" s="162" t="n">
        <v>0</v>
      </c>
      <c r="M144" s="162" t="n">
        <v>0</v>
      </c>
      <c r="N144" s="162" t="n">
        <v>0</v>
      </c>
      <c r="O144" s="162" t="n">
        <v>0</v>
      </c>
      <c r="P144" s="180" t="n">
        <v>0</v>
      </c>
    </row>
    <row r="145" customFormat="false" ht="15.75" hidden="false" customHeight="false" outlineLevel="0" collapsed="false">
      <c r="A145" s="187"/>
      <c r="B145" s="188"/>
      <c r="C145" s="138" t="s">
        <v>136</v>
      </c>
      <c r="D145" s="123" t="n">
        <v>1.037</v>
      </c>
      <c r="E145" s="186" t="n">
        <v>105.5</v>
      </c>
      <c r="F145" s="189" t="n">
        <v>206.6</v>
      </c>
      <c r="G145" s="190" t="n">
        <v>305.2</v>
      </c>
      <c r="H145" s="162" t="n">
        <v>0</v>
      </c>
      <c r="I145" s="162" t="n">
        <v>0</v>
      </c>
      <c r="J145" s="162" t="n">
        <v>0</v>
      </c>
      <c r="K145" s="162" t="n">
        <v>0</v>
      </c>
      <c r="L145" s="162" t="n">
        <v>0</v>
      </c>
      <c r="M145" s="162" t="n">
        <v>0</v>
      </c>
      <c r="N145" s="162" t="n">
        <v>0</v>
      </c>
      <c r="O145" s="162" t="n">
        <v>0</v>
      </c>
      <c r="P145" s="180" t="n">
        <v>0</v>
      </c>
    </row>
    <row r="146" customFormat="false" ht="15.75" hidden="false" customHeight="false" outlineLevel="0" collapsed="false">
      <c r="A146" s="187"/>
      <c r="B146" s="188"/>
      <c r="C146" s="138" t="s">
        <v>137</v>
      </c>
      <c r="D146" s="123" t="n">
        <v>1.037</v>
      </c>
      <c r="E146" s="190" t="n">
        <v>105.5</v>
      </c>
      <c r="F146" s="189" t="n">
        <v>206.6</v>
      </c>
      <c r="G146" s="190" t="n">
        <v>305.2</v>
      </c>
      <c r="H146" s="162" t="n">
        <v>0</v>
      </c>
      <c r="I146" s="162" t="n">
        <v>0</v>
      </c>
      <c r="J146" s="162" t="n">
        <v>0</v>
      </c>
      <c r="K146" s="162" t="n">
        <v>0</v>
      </c>
      <c r="L146" s="162" t="n">
        <v>0</v>
      </c>
      <c r="M146" s="162" t="n">
        <v>0</v>
      </c>
      <c r="N146" s="162" t="n">
        <v>0</v>
      </c>
      <c r="O146" s="162" t="n">
        <v>0</v>
      </c>
      <c r="P146" s="180" t="n">
        <v>0</v>
      </c>
    </row>
    <row r="147" customFormat="false" ht="15.75" hidden="false" customHeight="false" outlineLevel="0" collapsed="false">
      <c r="A147" s="187"/>
      <c r="B147" s="188"/>
      <c r="C147" s="141" t="s">
        <v>138</v>
      </c>
      <c r="D147" s="143" t="n">
        <v>1.037</v>
      </c>
      <c r="E147" s="191" t="n">
        <v>105.5</v>
      </c>
      <c r="F147" s="192" t="n">
        <v>206.6</v>
      </c>
      <c r="G147" s="191" t="n">
        <v>305.2</v>
      </c>
      <c r="H147" s="193" t="n">
        <v>0</v>
      </c>
      <c r="I147" s="193" t="n">
        <v>0</v>
      </c>
      <c r="J147" s="193" t="n">
        <v>0</v>
      </c>
      <c r="K147" s="193" t="n">
        <v>0</v>
      </c>
      <c r="L147" s="193" t="n">
        <v>0</v>
      </c>
      <c r="M147" s="193" t="n">
        <v>0</v>
      </c>
      <c r="N147" s="193" t="n">
        <v>0</v>
      </c>
      <c r="O147" s="193" t="n">
        <v>0</v>
      </c>
      <c r="P147" s="194" t="n">
        <v>0</v>
      </c>
    </row>
  </sheetData>
  <mergeCells count="39">
    <mergeCell ref="A1:C1"/>
    <mergeCell ref="E1:G1"/>
    <mergeCell ref="E5:F5"/>
    <mergeCell ref="E10:F10"/>
    <mergeCell ref="A16:B16"/>
    <mergeCell ref="E17:G17"/>
    <mergeCell ref="A29:D29"/>
    <mergeCell ref="D30:D38"/>
    <mergeCell ref="D39:D41"/>
    <mergeCell ref="D42:D45"/>
    <mergeCell ref="D46:D49"/>
    <mergeCell ref="A64:C64"/>
    <mergeCell ref="B85:B88"/>
    <mergeCell ref="A95:A98"/>
    <mergeCell ref="B95:B98"/>
    <mergeCell ref="A99:A102"/>
    <mergeCell ref="B99:B102"/>
    <mergeCell ref="A103:A106"/>
    <mergeCell ref="B103:B106"/>
    <mergeCell ref="A107:A110"/>
    <mergeCell ref="B107:B110"/>
    <mergeCell ref="A112:A115"/>
    <mergeCell ref="B112:B115"/>
    <mergeCell ref="A116:A119"/>
    <mergeCell ref="B116:B119"/>
    <mergeCell ref="A120:A123"/>
    <mergeCell ref="B120:B123"/>
    <mergeCell ref="A124:A127"/>
    <mergeCell ref="B124:B127"/>
    <mergeCell ref="A128:A131"/>
    <mergeCell ref="B128:B131"/>
    <mergeCell ref="A132:A135"/>
    <mergeCell ref="B132:B135"/>
    <mergeCell ref="A136:A139"/>
    <mergeCell ref="B136:B139"/>
    <mergeCell ref="A140:A143"/>
    <mergeCell ref="B140:B143"/>
    <mergeCell ref="A144:A147"/>
    <mergeCell ref="B144:B14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2017-01-25T13:20:29Z</dcterms:created>
  <dc:creator>IdB</dc:creator>
  <dc:description/>
  <dc:language>en-US</dc:language>
  <cp:lastModifiedBy>Eneko Martin</cp:lastModifiedBy>
  <dcterms:modified xsi:type="dcterms:W3CDTF">2022-03-17T12:19:01Z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