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Z:\CREAF\dev\medeas_models_vensim\models_for_pymedeas2\world\"/>
    </mc:Choice>
  </mc:AlternateContent>
  <xr:revisionPtr revIDLastSave="0" documentId="13_ncr:1_{106BAB9F-DAEF-4D22-A33F-E79D30BFA410}" xr6:coauthVersionLast="47" xr6:coauthVersionMax="47" xr10:uidLastSave="{00000000-0000-0000-0000-000000000000}"/>
  <bookViews>
    <workbookView xWindow="-120" yWindow="-120" windowWidth="29040" windowHeight="15840" tabRatio="500" xr2:uid="{00000000-000D-0000-FFFF-FFFF00000000}"/>
  </bookViews>
  <sheets>
    <sheet name="Readme" sheetId="1" r:id="rId1"/>
    <sheet name="Economy" sheetId="2" r:id="rId2"/>
    <sheet name="Transportation" sheetId="3" r:id="rId3"/>
    <sheet name="Materials" sheetId="4" r:id="rId4"/>
    <sheet name="Water" sheetId="5" r:id="rId5"/>
    <sheet name="Climate" sheetId="6" r:id="rId6"/>
    <sheet name="Constants" sheetId="7" r:id="rId7"/>
    <sheet name="Parameters" sheetId="8" r:id="rId8"/>
    <sheet name="Result comparison" sheetId="9" r:id="rId9"/>
  </sheets>
  <definedNames>
    <definedName name="d">Climate!$D$16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9" l="1"/>
  <c r="F33" i="9" s="1"/>
  <c r="G33" i="9" s="1"/>
  <c r="H33" i="9" s="1"/>
  <c r="I33" i="9" s="1"/>
  <c r="J33" i="9" s="1"/>
  <c r="K33" i="9" s="1"/>
  <c r="L33" i="9" s="1"/>
  <c r="M33" i="9" s="1"/>
  <c r="N33" i="9" s="1"/>
  <c r="O33" i="9" s="1"/>
  <c r="P33" i="9" s="1"/>
  <c r="Q33" i="9" s="1"/>
  <c r="R33" i="9" s="1"/>
  <c r="S33" i="9" s="1"/>
  <c r="T33" i="9" s="1"/>
  <c r="U33" i="9" s="1"/>
  <c r="V33" i="9" s="1"/>
  <c r="W33" i="9" s="1"/>
  <c r="X33" i="9" s="1"/>
  <c r="Y33" i="9" s="1"/>
  <c r="Z33" i="9" s="1"/>
  <c r="AA33" i="9" s="1"/>
  <c r="AB33" i="9" s="1"/>
  <c r="AC33" i="9" s="1"/>
  <c r="AD33" i="9" s="1"/>
  <c r="AE33" i="9" s="1"/>
  <c r="AF33" i="9" s="1"/>
  <c r="AG33" i="9" s="1"/>
  <c r="AH33" i="9" s="1"/>
  <c r="AI33" i="9" s="1"/>
  <c r="AJ33" i="9" s="1"/>
  <c r="AK33" i="9" s="1"/>
  <c r="AL33" i="9" s="1"/>
  <c r="AM33" i="9" s="1"/>
  <c r="AN33" i="9" s="1"/>
  <c r="AO33" i="9" s="1"/>
  <c r="AP33" i="9" s="1"/>
  <c r="AQ33" i="9" s="1"/>
  <c r="AR33" i="9" s="1"/>
  <c r="AS33" i="9" s="1"/>
  <c r="AT33" i="9" s="1"/>
  <c r="AU33" i="9" s="1"/>
  <c r="AV33" i="9" s="1"/>
  <c r="AW33" i="9" s="1"/>
  <c r="AX33" i="9" s="1"/>
  <c r="AY33" i="9" s="1"/>
  <c r="AZ33" i="9" s="1"/>
  <c r="BA33" i="9" s="1"/>
  <c r="BB33" i="9" s="1"/>
  <c r="BC33" i="9" s="1"/>
  <c r="BD33" i="9" s="1"/>
  <c r="BE33" i="9" s="1"/>
  <c r="BF33" i="9" s="1"/>
  <c r="BG33" i="9" s="1"/>
  <c r="BH33" i="9" s="1"/>
  <c r="BI33" i="9" s="1"/>
  <c r="BJ33" i="9" s="1"/>
  <c r="BK33" i="9" s="1"/>
  <c r="BL33" i="9" s="1"/>
  <c r="BM33" i="9" s="1"/>
  <c r="BN33" i="9" s="1"/>
  <c r="BO33" i="9" s="1"/>
  <c r="BP33" i="9" s="1"/>
  <c r="BQ33" i="9" s="1"/>
  <c r="BR33" i="9" s="1"/>
  <c r="BS33" i="9" s="1"/>
  <c r="BT33" i="9" s="1"/>
  <c r="BU33" i="9" s="1"/>
  <c r="BV33" i="9" s="1"/>
  <c r="BW33" i="9" s="1"/>
  <c r="BX33" i="9" s="1"/>
  <c r="BY33" i="9" s="1"/>
  <c r="BZ33" i="9" s="1"/>
  <c r="CA33" i="9" s="1"/>
  <c r="CB33" i="9" s="1"/>
  <c r="CC33" i="9" s="1"/>
  <c r="CD33" i="9" s="1"/>
  <c r="CE33" i="9" s="1"/>
  <c r="CF33" i="9" s="1"/>
  <c r="CG33" i="9" s="1"/>
  <c r="CH33" i="9" s="1"/>
  <c r="CI33" i="9" s="1"/>
  <c r="CJ33" i="9" s="1"/>
  <c r="D33" i="9"/>
  <c r="M31" i="9"/>
  <c r="M30" i="9"/>
  <c r="M29" i="9"/>
  <c r="M28" i="9"/>
  <c r="M27" i="9"/>
  <c r="D25" i="9"/>
  <c r="E25" i="9" s="1"/>
  <c r="F25" i="9" s="1"/>
  <c r="G25" i="9" s="1"/>
  <c r="H25" i="9" s="1"/>
  <c r="I25" i="9" s="1"/>
  <c r="J25" i="9" s="1"/>
  <c r="K25" i="9" s="1"/>
  <c r="L25" i="9" s="1"/>
  <c r="E125" i="8"/>
  <c r="F125" i="8" s="1"/>
  <c r="G125" i="8" s="1"/>
  <c r="H125" i="8" s="1"/>
  <c r="I125" i="8" s="1"/>
  <c r="J125" i="8" s="1"/>
  <c r="K125" i="8" s="1"/>
  <c r="L125" i="8" s="1"/>
  <c r="M125" i="8" s="1"/>
  <c r="N125" i="8" s="1"/>
  <c r="O125" i="8" s="1"/>
  <c r="P125" i="8" s="1"/>
  <c r="Q125" i="8" s="1"/>
  <c r="R125" i="8" s="1"/>
  <c r="S125" i="8" s="1"/>
  <c r="T125" i="8" s="1"/>
  <c r="U125" i="8" s="1"/>
  <c r="V125" i="8" s="1"/>
  <c r="W125" i="8" s="1"/>
  <c r="X125" i="8" s="1"/>
  <c r="D102" i="8"/>
  <c r="G57" i="8"/>
  <c r="G42" i="8"/>
  <c r="C42" i="8"/>
  <c r="C28" i="8"/>
  <c r="D28" i="8" s="1"/>
  <c r="E28" i="8" s="1"/>
  <c r="F28" i="8" s="1"/>
  <c r="G28" i="8" s="1"/>
  <c r="H28" i="8" s="1"/>
  <c r="I28" i="8" s="1"/>
  <c r="J28" i="8" s="1"/>
  <c r="K28" i="8" s="1"/>
  <c r="L28" i="8" s="1"/>
  <c r="M28" i="8" s="1"/>
  <c r="N28" i="8" s="1"/>
  <c r="O28" i="8" s="1"/>
  <c r="D24" i="8"/>
  <c r="E24" i="8" s="1"/>
  <c r="F24" i="8" s="1"/>
  <c r="G24" i="8" s="1"/>
  <c r="H24" i="8" s="1"/>
  <c r="I24" i="8" s="1"/>
  <c r="J24" i="8" s="1"/>
  <c r="K24" i="8" s="1"/>
  <c r="L24" i="8" s="1"/>
  <c r="C24" i="8"/>
  <c r="F19" i="8"/>
  <c r="C19" i="8"/>
  <c r="V16" i="8"/>
  <c r="N16" i="8"/>
  <c r="O16" i="8" s="1"/>
  <c r="P16" i="8" s="1"/>
  <c r="Q16" i="8" s="1"/>
  <c r="R16" i="8" s="1"/>
  <c r="G16" i="8"/>
  <c r="B16" i="8"/>
  <c r="J15" i="8"/>
  <c r="K15" i="8" s="1"/>
  <c r="L15" i="8" s="1"/>
  <c r="M15" i="8" s="1"/>
  <c r="N15" i="8" s="1"/>
  <c r="O15" i="8" s="1"/>
  <c r="P15" i="8" s="1"/>
  <c r="Q15" i="8" s="1"/>
  <c r="R15" i="8" s="1"/>
  <c r="H15" i="8"/>
  <c r="G15" i="8" s="1"/>
  <c r="N14" i="8"/>
  <c r="O14" i="8" s="1"/>
  <c r="P14" i="8" s="1"/>
  <c r="Q14" i="8" s="1"/>
  <c r="R14" i="8" s="1"/>
  <c r="G14" i="8"/>
  <c r="V13" i="8"/>
  <c r="H13" i="8"/>
  <c r="I13" i="8" s="1"/>
  <c r="J13" i="8" s="1"/>
  <c r="V12" i="8"/>
  <c r="N12" i="8"/>
  <c r="O12" i="8" s="1"/>
  <c r="P12" i="8" s="1"/>
  <c r="Q12" i="8" s="1"/>
  <c r="R12" i="8" s="1"/>
  <c r="G12" i="8"/>
  <c r="C12" i="8"/>
  <c r="V11" i="8"/>
  <c r="O11" i="8"/>
  <c r="P11" i="8" s="1"/>
  <c r="Q11" i="8" s="1"/>
  <c r="R11" i="8" s="1"/>
  <c r="N11" i="8"/>
  <c r="G11" i="8"/>
  <c r="V10" i="8"/>
  <c r="N10" i="8"/>
  <c r="O10" i="8" s="1"/>
  <c r="P10" i="8" s="1"/>
  <c r="Q10" i="8" s="1"/>
  <c r="R10" i="8" s="1"/>
  <c r="G10" i="8"/>
  <c r="N9" i="8"/>
  <c r="O9" i="8" s="1"/>
  <c r="P9" i="8" s="1"/>
  <c r="Q9" i="8" s="1"/>
  <c r="R9" i="8" s="1"/>
  <c r="G9" i="8"/>
  <c r="V8" i="8"/>
  <c r="V9" i="8" s="1"/>
  <c r="O8" i="8"/>
  <c r="P8" i="8" s="1"/>
  <c r="Q8" i="8" s="1"/>
  <c r="R8" i="8" s="1"/>
  <c r="N8" i="8"/>
  <c r="G8" i="8"/>
  <c r="O7" i="8"/>
  <c r="P7" i="8" s="1"/>
  <c r="Q7" i="8" s="1"/>
  <c r="R7" i="8" s="1"/>
  <c r="N7" i="8"/>
  <c r="G7" i="8"/>
  <c r="Z6" i="8"/>
  <c r="Q193" i="7"/>
  <c r="P193" i="7"/>
  <c r="O193" i="7"/>
  <c r="N193" i="7"/>
  <c r="M193" i="7"/>
  <c r="L193" i="7"/>
  <c r="K193" i="7"/>
  <c r="J193" i="7"/>
  <c r="I193" i="7"/>
  <c r="H193" i="7"/>
  <c r="G193" i="7"/>
  <c r="F193" i="7"/>
  <c r="E193" i="7"/>
  <c r="D193" i="7"/>
  <c r="C193" i="7"/>
  <c r="B155" i="7"/>
  <c r="AC56" i="7"/>
  <c r="G19" i="7"/>
  <c r="G17" i="7"/>
  <c r="C14" i="7"/>
  <c r="E7" i="7"/>
  <c r="L113" i="6"/>
  <c r="I113" i="6"/>
  <c r="J113" i="6" s="1"/>
  <c r="K113" i="6" s="1"/>
  <c r="H113" i="6"/>
  <c r="D110" i="6"/>
  <c r="E110" i="6" s="1"/>
  <c r="F110" i="6" s="1"/>
  <c r="G110" i="6" s="1"/>
  <c r="H110" i="6" s="1"/>
  <c r="F107" i="6"/>
  <c r="G107" i="6" s="1"/>
  <c r="H107" i="6" s="1"/>
  <c r="I107" i="6" s="1"/>
  <c r="J107" i="6" s="1"/>
  <c r="K107" i="6" s="1"/>
  <c r="L107" i="6" s="1"/>
  <c r="M107" i="6" s="1"/>
  <c r="N107" i="6" s="1"/>
  <c r="O107" i="6" s="1"/>
  <c r="P107" i="6" s="1"/>
  <c r="Q107" i="6" s="1"/>
  <c r="R107" i="6" s="1"/>
  <c r="S107" i="6" s="1"/>
  <c r="T107" i="6" s="1"/>
  <c r="U107" i="6" s="1"/>
  <c r="V107" i="6" s="1"/>
  <c r="W107" i="6" s="1"/>
  <c r="X107" i="6" s="1"/>
  <c r="Y107" i="6" s="1"/>
  <c r="Z107" i="6" s="1"/>
  <c r="AA107" i="6" s="1"/>
  <c r="AB107" i="6" s="1"/>
  <c r="AC107" i="6" s="1"/>
  <c r="AD107" i="6" s="1"/>
  <c r="AE107" i="6" s="1"/>
  <c r="AF107" i="6" s="1"/>
  <c r="AG107" i="6" s="1"/>
  <c r="AH107" i="6" s="1"/>
  <c r="AI107" i="6" s="1"/>
  <c r="AJ107" i="6" s="1"/>
  <c r="AK107" i="6" s="1"/>
  <c r="AL107" i="6" s="1"/>
  <c r="AM107" i="6" s="1"/>
  <c r="AN107" i="6" s="1"/>
  <c r="AO107" i="6" s="1"/>
  <c r="E107" i="6"/>
  <c r="D107" i="6"/>
  <c r="L58" i="6"/>
  <c r="K58" i="6"/>
  <c r="J58" i="6"/>
  <c r="L57" i="6"/>
  <c r="K57" i="6"/>
  <c r="J57" i="6"/>
  <c r="L56" i="6"/>
  <c r="K56" i="6"/>
  <c r="J56" i="6"/>
  <c r="L55" i="6"/>
  <c r="K55" i="6"/>
  <c r="J55" i="6"/>
  <c r="C38" i="6"/>
  <c r="C29" i="6"/>
  <c r="Q7" i="6"/>
  <c r="R7" i="6" s="1"/>
  <c r="S7" i="6" s="1"/>
  <c r="T7" i="6" s="1"/>
  <c r="U7" i="6" s="1"/>
  <c r="V7" i="6" s="1"/>
  <c r="W7" i="6" s="1"/>
  <c r="X7" i="6" s="1"/>
  <c r="Y7" i="6" s="1"/>
  <c r="Z7" i="6" s="1"/>
  <c r="AA7" i="6" s="1"/>
  <c r="AB7" i="6" s="1"/>
  <c r="AC7" i="6" s="1"/>
  <c r="AD7" i="6" s="1"/>
  <c r="AE7" i="6" s="1"/>
  <c r="AF7" i="6" s="1"/>
  <c r="AG7" i="6" s="1"/>
  <c r="AH7" i="6" s="1"/>
  <c r="AI7" i="6" s="1"/>
  <c r="AJ7" i="6" s="1"/>
  <c r="AK7" i="6" s="1"/>
  <c r="AL7" i="6" s="1"/>
  <c r="AM7" i="6" s="1"/>
  <c r="AN7" i="6" s="1"/>
  <c r="AO7" i="6" s="1"/>
  <c r="AP7" i="6" s="1"/>
  <c r="AQ7" i="6" s="1"/>
  <c r="AR7" i="6" s="1"/>
  <c r="AS7" i="6" s="1"/>
  <c r="AT7" i="6" s="1"/>
  <c r="AU7" i="6" s="1"/>
  <c r="AV7" i="6" s="1"/>
  <c r="AW7" i="6" s="1"/>
  <c r="AX7" i="6" s="1"/>
  <c r="AY7" i="6" s="1"/>
  <c r="AZ7" i="6" s="1"/>
  <c r="BA7" i="6" s="1"/>
  <c r="BB7" i="6" s="1"/>
  <c r="BC7" i="6" s="1"/>
  <c r="BD7" i="6" s="1"/>
  <c r="BE7" i="6" s="1"/>
  <c r="BF7" i="6" s="1"/>
  <c r="BG7" i="6" s="1"/>
  <c r="BH7" i="6" s="1"/>
  <c r="BI7" i="6" s="1"/>
  <c r="BJ7" i="6" s="1"/>
  <c r="BK7" i="6" s="1"/>
  <c r="BL7" i="6" s="1"/>
  <c r="BM7" i="6" s="1"/>
  <c r="BN7" i="6" s="1"/>
  <c r="BO7" i="6" s="1"/>
  <c r="BP7" i="6" s="1"/>
  <c r="BQ7" i="6" s="1"/>
  <c r="BR7" i="6" s="1"/>
  <c r="BS7" i="6" s="1"/>
  <c r="BT7" i="6" s="1"/>
  <c r="BU7" i="6" s="1"/>
  <c r="BV7" i="6" s="1"/>
  <c r="BW7" i="6" s="1"/>
  <c r="BX7" i="6" s="1"/>
  <c r="BY7" i="6" s="1"/>
  <c r="BZ7" i="6" s="1"/>
  <c r="CA7" i="6" s="1"/>
  <c r="CB7" i="6" s="1"/>
  <c r="CC7" i="6" s="1"/>
  <c r="CD7" i="6" s="1"/>
  <c r="CE7" i="6" s="1"/>
  <c r="CF7" i="6" s="1"/>
  <c r="CG7" i="6" s="1"/>
  <c r="CH7" i="6" s="1"/>
  <c r="CI7" i="6" s="1"/>
  <c r="CJ7" i="6" s="1"/>
  <c r="CK7" i="6" s="1"/>
  <c r="CL7" i="6" s="1"/>
  <c r="CM7" i="6" s="1"/>
  <c r="CN7" i="6" s="1"/>
  <c r="CO7" i="6" s="1"/>
  <c r="CP7" i="6" s="1"/>
  <c r="CQ7" i="6" s="1"/>
  <c r="CR7" i="6" s="1"/>
  <c r="CS7" i="6" s="1"/>
  <c r="CT7" i="6" s="1"/>
  <c r="CU7" i="6" s="1"/>
  <c r="CV7" i="6" s="1"/>
  <c r="CW7" i="6" s="1"/>
  <c r="CX7" i="6" s="1"/>
  <c r="CY7" i="6" s="1"/>
  <c r="CZ7" i="6" s="1"/>
  <c r="DA7" i="6" s="1"/>
  <c r="DB7" i="6" s="1"/>
  <c r="DC7" i="6" s="1"/>
  <c r="DD7" i="6" s="1"/>
  <c r="DE7" i="6" s="1"/>
  <c r="DF7" i="6" s="1"/>
  <c r="DG7" i="6" s="1"/>
  <c r="DH7" i="6" s="1"/>
  <c r="DI7" i="6" s="1"/>
  <c r="DJ7" i="6" s="1"/>
  <c r="DK7" i="6" s="1"/>
  <c r="DL7" i="6" s="1"/>
  <c r="DM7" i="6" s="1"/>
  <c r="DN7" i="6" s="1"/>
  <c r="DO7" i="6" s="1"/>
  <c r="DP7" i="6" s="1"/>
  <c r="DQ7" i="6" s="1"/>
  <c r="DR7" i="6" s="1"/>
  <c r="DS7" i="6" s="1"/>
  <c r="DT7" i="6" s="1"/>
  <c r="DU7" i="6" s="1"/>
  <c r="DV7" i="6" s="1"/>
  <c r="DW7" i="6" s="1"/>
  <c r="DX7" i="6" s="1"/>
  <c r="DY7" i="6" s="1"/>
  <c r="DZ7" i="6" s="1"/>
  <c r="EA7" i="6" s="1"/>
  <c r="EB7" i="6" s="1"/>
  <c r="EC7" i="6" s="1"/>
  <c r="ED7" i="6" s="1"/>
  <c r="EE7" i="6" s="1"/>
  <c r="EF7" i="6" s="1"/>
  <c r="EG7" i="6" s="1"/>
  <c r="EH7" i="6" s="1"/>
  <c r="EI7" i="6" s="1"/>
  <c r="EJ7" i="6" s="1"/>
  <c r="EK7" i="6" s="1"/>
  <c r="EL7" i="6" s="1"/>
  <c r="EM7" i="6" s="1"/>
  <c r="EN7" i="6" s="1"/>
  <c r="EO7" i="6" s="1"/>
  <c r="EP7" i="6" s="1"/>
  <c r="EQ7" i="6" s="1"/>
  <c r="ER7" i="6" s="1"/>
  <c r="ES7" i="6" s="1"/>
  <c r="ET7" i="6" s="1"/>
  <c r="EU7" i="6" s="1"/>
  <c r="EV7" i="6" s="1"/>
  <c r="EW7" i="6" s="1"/>
  <c r="EX7" i="6" s="1"/>
  <c r="EY7" i="6" s="1"/>
  <c r="EZ7" i="6" s="1"/>
  <c r="FA7" i="6" s="1"/>
  <c r="FB7" i="6" s="1"/>
  <c r="FC7" i="6" s="1"/>
  <c r="FD7" i="6" s="1"/>
  <c r="FE7" i="6" s="1"/>
  <c r="FF7" i="6" s="1"/>
  <c r="FG7" i="6" s="1"/>
  <c r="FH7" i="6" s="1"/>
  <c r="FI7" i="6" s="1"/>
  <c r="FJ7" i="6" s="1"/>
  <c r="FK7" i="6" s="1"/>
  <c r="FL7" i="6" s="1"/>
  <c r="FM7" i="6" s="1"/>
  <c r="FN7" i="6" s="1"/>
  <c r="FO7" i="6" s="1"/>
  <c r="FP7" i="6" s="1"/>
  <c r="FQ7" i="6" s="1"/>
  <c r="FR7" i="6" s="1"/>
  <c r="FS7" i="6" s="1"/>
  <c r="FT7" i="6" s="1"/>
  <c r="FU7" i="6" s="1"/>
  <c r="FV7" i="6" s="1"/>
  <c r="FW7" i="6" s="1"/>
  <c r="FX7" i="6" s="1"/>
  <c r="FY7" i="6" s="1"/>
  <c r="P7" i="6"/>
  <c r="Q3" i="6"/>
  <c r="R3" i="6" s="1"/>
  <c r="S3" i="6" s="1"/>
  <c r="T3" i="6" s="1"/>
  <c r="U3" i="6" s="1"/>
  <c r="V3" i="6" s="1"/>
  <c r="W3" i="6" s="1"/>
  <c r="X3" i="6" s="1"/>
  <c r="Y3" i="6" s="1"/>
  <c r="Z3" i="6" s="1"/>
  <c r="AA3" i="6" s="1"/>
  <c r="AB3" i="6" s="1"/>
  <c r="AC3" i="6" s="1"/>
  <c r="AD3" i="6" s="1"/>
  <c r="AE3" i="6" s="1"/>
  <c r="AF3" i="6" s="1"/>
  <c r="AG3" i="6" s="1"/>
  <c r="AH3" i="6" s="1"/>
  <c r="AI3" i="6" s="1"/>
  <c r="AJ3" i="6" s="1"/>
  <c r="AK3" i="6" s="1"/>
  <c r="AL3" i="6" s="1"/>
  <c r="AM3" i="6" s="1"/>
  <c r="AN3" i="6" s="1"/>
  <c r="AO3" i="6" s="1"/>
  <c r="AP3" i="6" s="1"/>
  <c r="AQ3" i="6" s="1"/>
  <c r="AR3" i="6" s="1"/>
  <c r="AS3" i="6" s="1"/>
  <c r="AT3" i="6" s="1"/>
  <c r="AU3" i="6" s="1"/>
  <c r="AV3" i="6" s="1"/>
  <c r="AW3" i="6" s="1"/>
  <c r="AX3" i="6" s="1"/>
  <c r="AY3" i="6" s="1"/>
  <c r="AZ3" i="6" s="1"/>
  <c r="BA3" i="6" s="1"/>
  <c r="BB3" i="6" s="1"/>
  <c r="BC3" i="6" s="1"/>
  <c r="BD3" i="6" s="1"/>
  <c r="BE3" i="6" s="1"/>
  <c r="BF3" i="6" s="1"/>
  <c r="BG3" i="6" s="1"/>
  <c r="BH3" i="6" s="1"/>
  <c r="BI3" i="6" s="1"/>
  <c r="BJ3" i="6" s="1"/>
  <c r="BK3" i="6" s="1"/>
  <c r="BL3" i="6" s="1"/>
  <c r="BM3" i="6" s="1"/>
  <c r="BN3" i="6" s="1"/>
  <c r="BO3" i="6" s="1"/>
  <c r="BP3" i="6" s="1"/>
  <c r="BQ3" i="6" s="1"/>
  <c r="BR3" i="6" s="1"/>
  <c r="BS3" i="6" s="1"/>
  <c r="BT3" i="6" s="1"/>
  <c r="P3" i="6"/>
  <c r="P153" i="5"/>
  <c r="O153" i="5"/>
  <c r="N153" i="5"/>
  <c r="M153" i="5"/>
  <c r="L153" i="5"/>
  <c r="K153" i="5"/>
  <c r="J153" i="5"/>
  <c r="I153" i="5"/>
  <c r="H153" i="5"/>
  <c r="G153" i="5"/>
  <c r="F153" i="5"/>
  <c r="E153" i="5"/>
  <c r="D153" i="5"/>
  <c r="C153" i="5"/>
  <c r="B153" i="5"/>
  <c r="P114" i="5"/>
  <c r="O114" i="5"/>
  <c r="N114" i="5"/>
  <c r="M114" i="5"/>
  <c r="L114" i="5"/>
  <c r="K114" i="5"/>
  <c r="J114" i="5"/>
  <c r="I114" i="5"/>
  <c r="H114" i="5"/>
  <c r="G114" i="5"/>
  <c r="F114" i="5"/>
  <c r="E114" i="5"/>
  <c r="D114" i="5"/>
  <c r="C114" i="5"/>
  <c r="B114" i="5"/>
  <c r="P76" i="5"/>
  <c r="O76" i="5"/>
  <c r="N76" i="5"/>
  <c r="M76" i="5"/>
  <c r="L76" i="5"/>
  <c r="K76" i="5"/>
  <c r="J76" i="5"/>
  <c r="I76" i="5"/>
  <c r="H76" i="5"/>
  <c r="G76" i="5"/>
  <c r="F76" i="5"/>
  <c r="E76" i="5"/>
  <c r="D76" i="5"/>
  <c r="C76" i="5"/>
  <c r="B76" i="5"/>
  <c r="P38" i="5"/>
  <c r="O38" i="5"/>
  <c r="N38" i="5"/>
  <c r="M38" i="5"/>
  <c r="L38" i="5"/>
  <c r="K38" i="5"/>
  <c r="J38" i="5"/>
  <c r="I38" i="5"/>
  <c r="H38" i="5"/>
  <c r="G38" i="5"/>
  <c r="F38" i="5"/>
  <c r="E38" i="5"/>
  <c r="D38" i="5"/>
  <c r="C38" i="5"/>
  <c r="B38" i="5"/>
  <c r="D122" i="4"/>
  <c r="E122" i="4" s="1"/>
  <c r="C122" i="4"/>
  <c r="AC115" i="4"/>
  <c r="AC114" i="4"/>
  <c r="AB114" i="4"/>
  <c r="AC113" i="4"/>
  <c r="AB113" i="4"/>
  <c r="AC112" i="4"/>
  <c r="AB112" i="4"/>
  <c r="AC111" i="4"/>
  <c r="AC110" i="4"/>
  <c r="AB110" i="4"/>
  <c r="AC109" i="4"/>
  <c r="AB109" i="4"/>
  <c r="AC108" i="4"/>
  <c r="AB108" i="4"/>
  <c r="AC107" i="4"/>
  <c r="AB107" i="4"/>
  <c r="AC106" i="4"/>
  <c r="AB106" i="4"/>
  <c r="AC105" i="4"/>
  <c r="AB105" i="4"/>
  <c r="AC104" i="4"/>
  <c r="AB104" i="4"/>
  <c r="AC103" i="4"/>
  <c r="AB103" i="4"/>
  <c r="AC102" i="4"/>
  <c r="AC116" i="4" s="1"/>
  <c r="AB102" i="4"/>
  <c r="AB116" i="4" s="1"/>
  <c r="AC101" i="4"/>
  <c r="AB101" i="4"/>
  <c r="AC100" i="4"/>
  <c r="AB100" i="4"/>
  <c r="AC99" i="4"/>
  <c r="AB99" i="4"/>
  <c r="AB98" i="4"/>
  <c r="AC98" i="4" s="1"/>
  <c r="E98" i="4"/>
  <c r="C98" i="4"/>
  <c r="D98" i="4" s="1"/>
  <c r="AR62" i="4"/>
  <c r="C62" i="4"/>
  <c r="C60" i="4"/>
  <c r="C58" i="4"/>
  <c r="D52" i="4"/>
  <c r="C52" i="4"/>
  <c r="AR51" i="4"/>
  <c r="AR43" i="4"/>
  <c r="AR39" i="4"/>
  <c r="C39" i="4"/>
  <c r="C35" i="4"/>
  <c r="D33" i="4"/>
  <c r="E33" i="4" s="1"/>
  <c r="C32" i="4"/>
  <c r="AR24" i="4"/>
  <c r="C24" i="4"/>
  <c r="E13" i="4"/>
  <c r="AR12" i="4"/>
  <c r="AR11" i="4"/>
  <c r="C11" i="4"/>
  <c r="AR6" i="4"/>
  <c r="H2" i="4"/>
  <c r="C2" i="4"/>
  <c r="D2" i="4" s="1"/>
  <c r="E2" i="4" s="1"/>
  <c r="F2" i="4" s="1"/>
  <c r="C75" i="3"/>
  <c r="B74" i="3"/>
  <c r="B24" i="3"/>
  <c r="B10" i="3"/>
  <c r="B332" i="2"/>
  <c r="Q328" i="2"/>
  <c r="P328" i="2"/>
  <c r="O328" i="2"/>
  <c r="N328" i="2"/>
  <c r="M328" i="2"/>
  <c r="L328" i="2"/>
  <c r="K328" i="2"/>
  <c r="J328" i="2"/>
  <c r="I328" i="2"/>
  <c r="H328" i="2"/>
  <c r="G328" i="2"/>
  <c r="F328" i="2"/>
  <c r="E328" i="2"/>
  <c r="D328" i="2"/>
  <c r="C328" i="2"/>
  <c r="B328" i="2"/>
  <c r="R327" i="2"/>
  <c r="R328" i="2" s="1"/>
  <c r="Q327" i="2"/>
  <c r="P37" i="2"/>
  <c r="O37" i="2"/>
  <c r="N37" i="2"/>
  <c r="M37" i="2"/>
  <c r="L37" i="2"/>
  <c r="K37" i="2"/>
  <c r="J37" i="2"/>
  <c r="I37" i="2"/>
  <c r="H37" i="2"/>
  <c r="G37" i="2"/>
  <c r="F37" i="2"/>
  <c r="E37" i="2"/>
  <c r="D37" i="2"/>
  <c r="C37" i="2"/>
  <c r="B37" i="2"/>
  <c r="AB119" i="4" l="1"/>
  <c r="AB118" i="4"/>
  <c r="AC118" i="4"/>
  <c r="AC119" i="4"/>
  <c r="S327" i="2"/>
  <c r="E102" i="8"/>
  <c r="F102" i="8" s="1"/>
  <c r="G102" i="8" s="1"/>
  <c r="H102" i="8" s="1"/>
  <c r="I102" i="8" s="1"/>
  <c r="J102" i="8" s="1"/>
  <c r="K102" i="8" s="1"/>
  <c r="L102" i="8" s="1"/>
  <c r="M102" i="8" s="1"/>
  <c r="N102" i="8" s="1"/>
  <c r="O102" i="8" s="1"/>
  <c r="P102" i="8" s="1"/>
  <c r="Q102" i="8" s="1"/>
  <c r="R102" i="8" s="1"/>
  <c r="S102" i="8" s="1"/>
  <c r="T102" i="8" s="1"/>
  <c r="U102" i="8" s="1"/>
  <c r="V102" i="8" s="1"/>
  <c r="W102" i="8" s="1"/>
  <c r="X102" i="8" s="1"/>
  <c r="Y102" i="8" s="1"/>
  <c r="Z102" i="8" s="1"/>
  <c r="AA102" i="8" s="1"/>
  <c r="AB102" i="8" s="1"/>
  <c r="AC102" i="8" s="1"/>
  <c r="AD102" i="8" s="1"/>
  <c r="AE102" i="8" s="1"/>
  <c r="AF102" i="8" s="1"/>
  <c r="AG102" i="8" s="1"/>
  <c r="AH102" i="8" s="1"/>
  <c r="AI102" i="8" s="1"/>
  <c r="AJ102" i="8" s="1"/>
  <c r="AK102" i="8" s="1"/>
  <c r="AL102" i="8" s="1"/>
  <c r="AM102" i="8" s="1"/>
  <c r="AN102" i="8" s="1"/>
  <c r="AO102" i="8" s="1"/>
  <c r="AP102" i="8" s="1"/>
  <c r="AQ102" i="8" s="1"/>
  <c r="AR102" i="8" s="1"/>
  <c r="AS102" i="8" s="1"/>
  <c r="AT102" i="8" s="1"/>
  <c r="AU102" i="8" s="1"/>
  <c r="AV102" i="8" s="1"/>
  <c r="AW102" i="8" s="1"/>
  <c r="AX102" i="8" s="1"/>
  <c r="AY102" i="8" s="1"/>
  <c r="AZ102" i="8" s="1"/>
  <c r="BA102" i="8" s="1"/>
  <c r="BB102" i="8" s="1"/>
  <c r="BC102" i="8" s="1"/>
  <c r="BD102" i="8" s="1"/>
  <c r="BE102" i="8" s="1"/>
  <c r="BF102" i="8" s="1"/>
  <c r="BG102" i="8" s="1"/>
  <c r="BH102" i="8" s="1"/>
  <c r="BI102" i="8" s="1"/>
  <c r="BJ102" i="8" s="1"/>
  <c r="BK102" i="8" s="1"/>
  <c r="BL102" i="8" s="1"/>
  <c r="BM102" i="8" s="1"/>
  <c r="BN102" i="8" s="1"/>
  <c r="BO102" i="8" s="1"/>
  <c r="BP102" i="8" s="1"/>
  <c r="BQ102" i="8" s="1"/>
  <c r="BR102" i="8" s="1"/>
  <c r="BS102" i="8" s="1"/>
  <c r="BT102" i="8" s="1"/>
  <c r="BU102" i="8" s="1"/>
  <c r="BV102" i="8" s="1"/>
  <c r="BW102" i="8" s="1"/>
  <c r="BX102" i="8" s="1"/>
  <c r="BY102" i="8" s="1"/>
  <c r="BZ102" i="8" s="1"/>
  <c r="CA102" i="8" s="1"/>
  <c r="CB102" i="8" s="1"/>
  <c r="CC102" i="8" s="1"/>
  <c r="CD102" i="8" s="1"/>
  <c r="CE102" i="8" s="1"/>
  <c r="CF102" i="8" s="1"/>
  <c r="CG102" i="8" s="1"/>
  <c r="CH102" i="8" s="1"/>
  <c r="CI102" i="8" s="1"/>
  <c r="CJ102" i="8" s="1"/>
  <c r="CK102" i="8" s="1"/>
  <c r="CL102" i="8" s="1"/>
  <c r="CM102" i="8" s="1"/>
  <c r="CN102" i="8" s="1"/>
  <c r="CO102" i="8" s="1"/>
  <c r="CP102" i="8" s="1"/>
  <c r="CQ102" i="8" s="1"/>
  <c r="CR102" i="8" s="1"/>
  <c r="CS102" i="8" s="1"/>
  <c r="CT102" i="8" s="1"/>
  <c r="CU102" i="8" s="1"/>
  <c r="CV102" i="8" s="1"/>
  <c r="CW102" i="8" s="1"/>
  <c r="CX102" i="8" s="1"/>
  <c r="CY102" i="8" s="1"/>
  <c r="CZ102" i="8" s="1"/>
  <c r="DA102" i="8" s="1"/>
  <c r="DB102" i="8" s="1"/>
  <c r="DC102" i="8" s="1"/>
  <c r="DD102" i="8" s="1"/>
  <c r="DE102" i="8" s="1"/>
  <c r="DF102" i="8" s="1"/>
  <c r="DG102" i="8" s="1"/>
  <c r="DH102" i="8" s="1"/>
  <c r="DI102" i="8" s="1"/>
  <c r="C104" i="8" l="1"/>
  <c r="D104" i="8" s="1"/>
  <c r="E104" i="8" s="1"/>
  <c r="F104" i="8" s="1"/>
  <c r="G104" i="8" s="1"/>
  <c r="H104" i="8" s="1"/>
  <c r="I104" i="8" s="1"/>
  <c r="J104" i="8" s="1"/>
  <c r="K104" i="8" s="1"/>
  <c r="L104" i="8" s="1"/>
  <c r="M104" i="8" s="1"/>
  <c r="N104" i="8" s="1"/>
  <c r="O104" i="8" s="1"/>
  <c r="P104" i="8" s="1"/>
  <c r="Q104" i="8" s="1"/>
  <c r="R104" i="8" s="1"/>
  <c r="S104" i="8" s="1"/>
  <c r="T104" i="8" s="1"/>
  <c r="U104" i="8" s="1"/>
  <c r="V104" i="8" s="1"/>
  <c r="S328" i="2"/>
  <c r="T327" i="2"/>
  <c r="T328" i="2" l="1"/>
  <c r="U327" i="2"/>
  <c r="U328" i="2" l="1"/>
  <c r="V327" i="2"/>
  <c r="V328" i="2" l="1"/>
  <c r="W327" i="2"/>
  <c r="W32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GH46" authorId="0" shapeId="0" xr:uid="{00000000-0006-0000-0100-000004000000}">
      <text>
        <r>
          <rPr>
            <sz val="11"/>
            <color rgb="FF000000"/>
            <rFont val="Calibri"/>
            <family val="2"/>
            <charset val="1"/>
          </rPr>
          <t xml:space="preserve">Iñigo:
</t>
        </r>
        <r>
          <rPr>
            <sz val="9"/>
            <color rgb="FF000000"/>
            <rFont val="Tahoma"/>
            <family val="2"/>
            <charset val="1"/>
          </rPr>
          <t>For the initial intensity, WIOD reports 0; however we have included the arbitrary low value "0.001" so this sector also reacts to potential energy scarcities.</t>
        </r>
      </text>
    </comment>
    <comment ref="A325" authorId="0" shapeId="0" xr:uid="{00000000-0006-0000-0100-000001000000}">
      <text>
        <r>
          <rPr>
            <sz val="11"/>
            <color rgb="FF000000"/>
            <rFont val="Calibri"/>
            <family val="2"/>
            <charset val="1"/>
          </rPr>
          <t xml:space="preserve">Iñigo:
</t>
        </r>
        <r>
          <rPr>
            <sz val="9"/>
            <color rgb="FF000000"/>
            <rFont val="Tahoma"/>
            <family val="2"/>
            <charset val="1"/>
          </rPr>
          <t>1995-2009 WIOD database
2009-2016: World Bank stats</t>
        </r>
      </text>
    </comment>
    <comment ref="A327" authorId="0" shapeId="0" xr:uid="{00000000-0006-0000-0100-000002000000}">
      <text>
        <r>
          <rPr>
            <sz val="11"/>
            <color rgb="FF000000"/>
            <rFont val="Calibri"/>
            <family val="2"/>
            <charset val="1"/>
          </rPr>
          <t xml:space="preserve">Iñigo:
</t>
        </r>
        <r>
          <rPr>
            <sz val="9"/>
            <color rgb="FF000000"/>
            <rFont val="Tahoma"/>
            <family val="2"/>
            <charset val="1"/>
          </rPr>
          <t>Ref: WIOD (1995-2009)
World Bank (2010-2016)</t>
        </r>
      </text>
    </comment>
    <comment ref="A328" authorId="0" shapeId="0" xr:uid="{00000000-0006-0000-0100-000003000000}">
      <text>
        <r>
          <rPr>
            <sz val="11"/>
            <color rgb="FF000000"/>
            <rFont val="Calibri"/>
            <family val="2"/>
            <charset val="1"/>
          </rPr>
          <t xml:space="preserve">Iñigo:
</t>
        </r>
        <r>
          <rPr>
            <sz val="9"/>
            <color rgb="FF000000"/>
            <rFont val="Tahoma"/>
            <family val="2"/>
            <charset val="1"/>
          </rPr>
          <t>Ref: WIOD (1995-2009)
World Bank (2010-2016)</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3" authorId="0" shapeId="0" xr:uid="{00000000-0006-0000-0200-000001000000}">
      <text>
        <r>
          <rPr>
            <sz val="11"/>
            <color rgb="FF000000"/>
            <rFont val="Calibri"/>
            <family val="2"/>
            <charset val="1"/>
          </rPr>
          <t xml:space="preserve">marga: 
</t>
        </r>
        <r>
          <rPr>
            <sz val="9"/>
            <color rgb="FF000000"/>
            <rFont val="Tahoma"/>
            <family val="2"/>
            <charset val="1"/>
          </rPr>
          <t xml:space="preserve">Data of number of vehicle from 'International Energy Agency (2016), Energy Technology Perspectives 2016, OECD/IEA, Paris, except the number of buses taken from Global Transportation Roadmap  
https://onedrive.live.com/?authkey=%21AOvHG9y4Oi%5F0Cts&amp;id=5F88C4E00B2E665B%21409962&amp;cid=5F88C4E00B2E665B
 </t>
        </r>
      </text>
    </comment>
    <comment ref="A5" authorId="0" shapeId="0" xr:uid="{00000000-0006-0000-0200-000002000000}">
      <text>
        <r>
          <rPr>
            <sz val="11"/>
            <color rgb="FF000000"/>
            <rFont val="Calibri"/>
            <family val="2"/>
            <charset val="1"/>
          </rPr>
          <t xml:space="preserve">Profesor:
</t>
        </r>
        <r>
          <rPr>
            <sz val="9"/>
            <color rgb="FF000000"/>
            <rFont val="Tahoma"/>
            <family val="2"/>
            <charset val="1"/>
          </rPr>
          <t>elec= batery electric vehicle+plug in hybrid</t>
        </r>
      </text>
    </comment>
    <comment ref="A8" authorId="0" shapeId="0" xr:uid="{00000000-0006-0000-0200-000003000000}">
      <text>
        <r>
          <rPr>
            <sz val="11"/>
            <color rgb="FF000000"/>
            <rFont val="Calibri"/>
            <family val="2"/>
            <charset val="1"/>
          </rPr>
          <t xml:space="preserve">marga:
</t>
        </r>
        <r>
          <rPr>
            <sz val="9"/>
            <color rgb="FF000000"/>
            <rFont val="Tahoma"/>
            <family val="2"/>
            <charset val="1"/>
          </rPr>
          <t>Two and three  wheelers gasoline</t>
        </r>
      </text>
    </comment>
    <comment ref="A9" authorId="0" shapeId="0" xr:uid="{00000000-0006-0000-0200-000004000000}">
      <text>
        <r>
          <rPr>
            <sz val="11"/>
            <color rgb="FF000000"/>
            <rFont val="Calibri"/>
            <family val="2"/>
            <charset val="1"/>
          </rPr>
          <t xml:space="preserve">marga:
</t>
        </r>
        <r>
          <rPr>
            <sz val="9"/>
            <color rgb="FF000000"/>
            <rFont val="Tahoma"/>
            <family val="2"/>
            <charset val="1"/>
          </rPr>
          <t xml:space="preserve">electric two ant three
 wheelers
</t>
        </r>
      </text>
    </comment>
    <comment ref="A12" authorId="0" shapeId="0" xr:uid="{00000000-0006-0000-0200-000005000000}">
      <text>
        <r>
          <rPr>
            <sz val="11"/>
            <color rgb="FF000000"/>
            <rFont val="Calibri"/>
            <family val="2"/>
            <charset val="1"/>
          </rPr>
          <t xml:space="preserve">marga:
</t>
        </r>
        <r>
          <rPr>
            <sz val="9"/>
            <color rgb="FF000000"/>
            <rFont val="Tahoma"/>
            <family val="2"/>
            <charset val="1"/>
          </rPr>
          <t>heavy vehicles</t>
        </r>
      </text>
    </comment>
    <comment ref="A15" authorId="0" shapeId="0" xr:uid="{00000000-0006-0000-0200-000006000000}">
      <text>
        <r>
          <rPr>
            <sz val="11"/>
            <color rgb="FF000000"/>
            <rFont val="Calibri"/>
            <family val="2"/>
            <charset val="1"/>
          </rPr>
          <t xml:space="preserve">marga:
</t>
        </r>
        <r>
          <rPr>
            <sz val="9"/>
            <color rgb="FF000000"/>
            <rFont val="Tahoma"/>
            <family val="2"/>
            <charset val="1"/>
          </rPr>
          <t>light cargo vehicles</t>
        </r>
      </text>
    </comment>
    <comment ref="B19" authorId="0" shapeId="0" xr:uid="{00000000-0006-0000-0200-000007000000}">
      <text>
        <r>
          <rPr>
            <sz val="11"/>
            <color rgb="FF000000"/>
            <rFont val="Calibri"/>
            <family val="2"/>
            <charset val="1"/>
          </rPr>
          <t xml:space="preserve">Profesor:
</t>
        </r>
        <r>
          <rPr>
            <sz val="9"/>
            <color rgb="FF000000"/>
            <rFont val="Tahoma"/>
            <family val="2"/>
            <charset val="1"/>
          </rPr>
          <t xml:space="preserve">Data from: Global Transportation
Energy and Climate
Roadmap,International Council on Clean Transportation 2012.
</t>
        </r>
      </text>
    </comment>
    <comment ref="B22" authorId="0" shapeId="0" xr:uid="{00000000-0006-0000-0200-000008000000}">
      <text>
        <r>
          <rPr>
            <sz val="11"/>
            <color rgb="FF000000"/>
            <rFont val="Calibri"/>
            <family val="2"/>
            <charset val="1"/>
          </rPr>
          <t xml:space="preserve">marga:
</t>
        </r>
        <r>
          <rPr>
            <sz val="9"/>
            <color rgb="FF000000"/>
            <rFont val="Tahoma"/>
            <family val="2"/>
            <charset val="1"/>
          </rPr>
          <t>no data for number of trains found</t>
        </r>
      </text>
    </comment>
    <comment ref="B46" authorId="0" shapeId="0" xr:uid="{00000000-0006-0000-0200-000009000000}">
      <text>
        <r>
          <rPr>
            <sz val="11"/>
            <color rgb="FF000000"/>
            <rFont val="Calibri"/>
            <family val="2"/>
            <charset val="1"/>
          </rPr>
          <t xml:space="preserve">marga:
</t>
        </r>
        <r>
          <rPr>
            <sz val="9"/>
            <color rgb="FF000000"/>
            <rFont val="Tahoma"/>
            <family val="2"/>
            <charset val="1"/>
          </rPr>
          <t>No data available for number to trains</t>
        </r>
      </text>
    </comment>
    <comment ref="B47" authorId="0" shapeId="0" xr:uid="{00000000-0006-0000-0200-00000A000000}">
      <text>
        <r>
          <rPr>
            <sz val="11"/>
            <color rgb="FF000000"/>
            <rFont val="Calibri"/>
            <family val="2"/>
            <charset val="1"/>
          </rPr>
          <t xml:space="preserve">marga:
</t>
        </r>
        <r>
          <rPr>
            <sz val="9"/>
            <color rgb="FF000000"/>
            <rFont val="Tahoma"/>
            <family val="2"/>
            <charset val="1"/>
          </rPr>
          <t>dato a boleo no tengo datos de los tresnes, no se como desegregarlos</t>
        </r>
      </text>
    </comment>
    <comment ref="B55" authorId="0" shapeId="0" xr:uid="{00000000-0006-0000-0200-00000B000000}">
      <text>
        <r>
          <rPr>
            <sz val="11"/>
            <color rgb="FF000000"/>
            <rFont val="Calibri"/>
            <family val="2"/>
            <charset val="1"/>
          </rPr>
          <t xml:space="preserve">marga:
</t>
        </r>
        <r>
          <rPr>
            <sz val="9"/>
            <color rgb="FF000000"/>
            <rFont val="Tahoma"/>
            <family val="2"/>
            <charset val="1"/>
          </rPr>
          <t>Data from 'International Energy Agency (2016), Energy Technology Perspectives 2016, OECD/IEA, Paris,</t>
        </r>
      </text>
    </comment>
    <comment ref="B59" authorId="0" shapeId="0" xr:uid="{00000000-0006-0000-0200-00000C000000}">
      <text>
        <r>
          <rPr>
            <sz val="11"/>
            <color rgb="FF000000"/>
            <rFont val="Calibri"/>
            <family val="2"/>
            <charset val="1"/>
          </rPr>
          <t xml:space="preserve">marga:
</t>
        </r>
        <r>
          <rPr>
            <sz val="9"/>
            <color rgb="FF000000"/>
            <rFont val="Tahoma"/>
            <family val="2"/>
            <charset val="1"/>
          </rPr>
          <t>datos elaborados, tomado los de la IEA pero prorrateando el consumo entre liquidos y electricidad según el numero de 2wheelers de cada tipo y el ahorro medio de los electricos
Data from 'International Energy Agency (2016), Energy Technology Perspectives 2016, OECD/IEA, Paris,</t>
        </r>
      </text>
    </comment>
    <comment ref="B73" authorId="0" shapeId="0" xr:uid="{00000000-0006-0000-0200-00000D000000}">
      <text>
        <r>
          <rPr>
            <sz val="11"/>
            <color rgb="FF000000"/>
            <rFont val="Calibri"/>
            <family val="2"/>
            <charset val="1"/>
          </rPr>
          <t xml:space="preserve">marga:
</t>
        </r>
        <r>
          <rPr>
            <sz val="9"/>
            <color rgb="FF000000"/>
            <rFont val="Tahoma"/>
            <family val="2"/>
            <charset val="1"/>
          </rPr>
          <t>both types of energy liquids+electricity mixed</t>
        </r>
      </text>
    </comment>
    <comment ref="B74" authorId="0" shapeId="0" xr:uid="{00000000-0006-0000-0200-00000E000000}">
      <text>
        <r>
          <rPr>
            <sz val="11"/>
            <color rgb="FF000000"/>
            <rFont val="Calibri"/>
            <family val="2"/>
            <charset val="1"/>
          </rPr>
          <t xml:space="preserve">marga:
</t>
        </r>
        <r>
          <rPr>
            <sz val="9"/>
            <color rgb="FF000000"/>
            <rFont val="Tahoma"/>
            <family val="2"/>
            <charset val="1"/>
          </rPr>
          <t>estimation, no world data found</t>
        </r>
      </text>
    </comment>
    <comment ref="C75" authorId="0" shapeId="0" xr:uid="{00000000-0006-0000-0200-00001D000000}">
      <text>
        <r>
          <rPr>
            <sz val="11"/>
            <color rgb="FF000000"/>
            <rFont val="Calibri"/>
            <family val="2"/>
            <charset val="1"/>
          </rPr>
          <t xml:space="preserve">marga:
</t>
        </r>
        <r>
          <rPr>
            <sz val="9"/>
            <color rgb="FF000000"/>
            <rFont val="Tahoma"/>
            <family val="2"/>
            <charset val="1"/>
          </rPr>
          <t>estimation, no world data found</t>
        </r>
      </text>
    </comment>
    <comment ref="B88" authorId="0" shapeId="0" xr:uid="{00000000-0006-0000-0200-00000F000000}">
      <text>
        <r>
          <rPr>
            <sz val="11"/>
            <color rgb="FF000000"/>
            <rFont val="Calibri"/>
            <family val="2"/>
            <charset val="1"/>
          </rPr>
          <t xml:space="preserve">marga:
</t>
        </r>
        <r>
          <rPr>
            <sz val="9"/>
            <color rgb="FF000000"/>
            <rFont val="Tahoma"/>
            <family val="2"/>
            <charset val="1"/>
          </rPr>
          <t>EABEV, 2008. Energy Consumption, CO2 Emissions and other considerations related to Battery Electric Vehicles. http://www.going-electric.org/.
La realidad es menor, claro. Los cáluclos que hemos hecho para el coche eléctrico tipo leaf arrojan una necesidad de 72MJ/100Km (de rpoducción eléctrica en una planta). Un coche equivalente de gasolina (en tamaño y prestaciones -ignorando paradas y desgaste de batería-) para un consumo de 5l/100 reales (yo saco exactamente eso a mi furgoneta partner que es mucho más grande), daría 162MJ/100Km, un factor 0,44. De forma más realista probablemente ande por 0,5 (la batería va perdiendo potencia con el uso y mi coche de gasolina no).</t>
        </r>
      </text>
    </comment>
    <comment ref="B89" authorId="0" shapeId="0" xr:uid="{00000000-0006-0000-0200-000010000000}">
      <text>
        <r>
          <rPr>
            <sz val="11"/>
            <color rgb="FF000000"/>
            <rFont val="Calibri"/>
            <family val="2"/>
            <charset val="1"/>
          </rPr>
          <t xml:space="preserve">marga:
</t>
        </r>
        <r>
          <rPr>
            <sz val="9"/>
            <color rgb="FF000000"/>
            <rFont val="Tahoma"/>
            <family val="2"/>
            <charset val="1"/>
          </rPr>
          <t>tomado de los datos de wiki para convencionales https://es.wikipedia.org/wiki/Consumo_de_energ%C3%ADa_del_tren_y_de_otros_medios_de_transporte   y de los fabricantes de prius para hibridos  https://www.toyota.com/prius/features/mpg/1221/1223/1224/1225
Pues lo mismo digo. El prius no ahorra, en equivalente en prestaciones, 2/3 de la gasolina o diesel de un vehículo normal, quizás un 75% es más creíble. Lo que sería una mejora ya sustancial</t>
        </r>
      </text>
    </comment>
    <comment ref="B90" authorId="0" shapeId="0" xr:uid="{00000000-0006-0000-0200-000011000000}">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92" authorId="0" shapeId="0" xr:uid="{00000000-0006-0000-0200-000012000000}">
      <text>
        <r>
          <rPr>
            <sz val="11"/>
            <color rgb="FF000000"/>
            <rFont val="Calibri"/>
            <family val="2"/>
            <charset val="1"/>
          </rPr>
          <t xml:space="preserve">marga:
</t>
        </r>
        <r>
          <rPr>
            <sz val="9"/>
            <color rgb="FF000000"/>
            <rFont val="Tahoma"/>
            <family val="2"/>
            <charset val="1"/>
          </rPr>
          <t xml:space="preserve">comparing data from Energy Production and the Potential for Electric Motorcycles in Solo and Central Java, Indonesia  By: Erick Guerra and Lucia Artavia , January 9, 2016 , Kleinman Center for Energy Policyh  http://kleinmanenergy.upenn.edu/policy-digests/energy-production-and-potential-electric-motorcycles-solo-and-central-java-indonesia
and from conventional motorbikes in Las Cuentas Ecológicas del Transporte en España, Libros en Acción,  Alfonso Sanz Alduán; Pilar Vega Pindado; Miguel Mateos Arribas 2014
7KWh/100Km corresponds with a saving ratio of: 7kWh/ 23,2 KWh = 0,3
For lighter scooters which are the majority in in-development countries (and which currently represent the majority of 2w electric vehicles): 4kWh/ 23,2 Kwh = 0,17 </t>
        </r>
      </text>
    </comment>
    <comment ref="B95" authorId="0" shapeId="0" xr:uid="{00000000-0006-0000-0200-000013000000}">
      <text>
        <r>
          <rPr>
            <sz val="11"/>
            <color rgb="FF000000"/>
            <rFont val="Calibri"/>
            <family val="2"/>
            <charset val="1"/>
          </rPr>
          <t xml:space="preserve">marga:
</t>
        </r>
        <r>
          <rPr>
            <sz val="9"/>
            <color rgb="FF000000"/>
            <rFont val="Tahoma"/>
            <family val="2"/>
            <charset val="1"/>
          </rPr>
          <t>as hybrid cars, no better data found</t>
        </r>
      </text>
    </comment>
    <comment ref="B96" authorId="0" shapeId="0" xr:uid="{00000000-0006-0000-0200-000014000000}">
      <text>
        <r>
          <rPr>
            <sz val="11"/>
            <color rgb="FF000000"/>
            <rFont val="Calibri"/>
            <family val="2"/>
            <charset val="1"/>
          </rPr>
          <t xml:space="preserve">marga:
</t>
        </r>
        <r>
          <rPr>
            <sz val="9"/>
            <color rgb="FF000000"/>
            <rFont val="Tahoma"/>
            <family val="2"/>
            <charset val="1"/>
          </rPr>
          <t>same data as bus since there are no data of real performance</t>
        </r>
      </text>
    </comment>
    <comment ref="B100" authorId="0" shapeId="0" xr:uid="{00000000-0006-0000-0200-000015000000}">
      <text>
        <r>
          <rPr>
            <sz val="11"/>
            <color rgb="FF000000"/>
            <rFont val="Calibri"/>
            <family val="2"/>
            <charset val="1"/>
          </rPr>
          <t xml:space="preserve">marga:
</t>
        </r>
        <r>
          <rPr>
            <sz val="9"/>
            <color rgb="FF000000"/>
            <rFont val="Tahoma"/>
            <family val="2"/>
            <charset val="1"/>
          </rPr>
          <t>Hekkert MP, Hendriks FHJF, Faaij APC, Neelis ML. Natural gas as an alternative to crude oil in automotive fuel chains well-towheel analysis and transition strategy development. Energy Policy 2005;33:579?94</t>
        </r>
      </text>
    </comment>
    <comment ref="B102" authorId="0" shapeId="0" xr:uid="{00000000-0006-0000-0200-000016000000}">
      <text>
        <r>
          <rPr>
            <sz val="11"/>
            <color rgb="FF000000"/>
            <rFont val="Calibri"/>
            <family val="2"/>
            <charset val="1"/>
          </rPr>
          <t xml:space="preserve">marga:
</t>
        </r>
        <r>
          <rPr>
            <sz val="9"/>
            <color rgb="FF000000"/>
            <rFont val="Tahoma"/>
            <family val="2"/>
            <charset val="1"/>
          </rPr>
          <t>Data of Irizar company 
i2e model
http://www.irizar.com/wp-content/uploads/2016/07/Publisher_IRIZAR_V8_EN.pdf</t>
        </r>
      </text>
    </comment>
    <comment ref="B103" authorId="0" shapeId="0" xr:uid="{00000000-0006-0000-0200-000017000000}">
      <text>
        <r>
          <rPr>
            <sz val="11"/>
            <color rgb="FF000000"/>
            <rFont val="Calibri"/>
            <family val="2"/>
            <charset val="1"/>
          </rPr>
          <t xml:space="preserve">marga:
</t>
        </r>
        <r>
          <rPr>
            <sz val="9"/>
            <color rgb="FF000000"/>
            <rFont val="Tahoma"/>
            <family val="2"/>
            <charset val="1"/>
          </rPr>
          <t xml:space="preserve">This reference gives a saving of hybrid from 4% to 44% compared to gasoil. The range is very wide, we leave it in the tipical 2/3 con hybrid cars
Comparison of Modern CNG, Diesel, and Diesel Hybrid-Electric Transit Buses, MJB&amp;A  M.J. Bradley &amp; Associates, , MA / Washington, DC,  2017  http://www.mjbradley.com/node/241
</t>
        </r>
      </text>
    </comment>
    <comment ref="B104" authorId="0" shapeId="0" xr:uid="{00000000-0006-0000-0200-000018000000}">
      <text>
        <r>
          <rPr>
            <sz val="11"/>
            <color rgb="FF000000"/>
            <rFont val="Calibri"/>
            <family val="2"/>
            <charset val="1"/>
          </rPr>
          <t xml:space="preserve">marga:
</t>
        </r>
        <r>
          <rPr>
            <sz val="9"/>
            <color rgb="FF000000"/>
            <rFont val="Tahoma"/>
            <family val="2"/>
            <charset val="1"/>
          </rPr>
          <t xml:space="preserve">Emissions And Fuel Consumption Of Natural Gas Powered City Buses Versus Diesel Buses In Real- City Traffic,  L. Pelkmans, D. De Keukeleere &amp; G. Lenaers
Paper DOI: 10.2495/UT010611
WIT Transactions on The Built Environment  Volume 52
Pages 10, Published  2001
</t>
        </r>
      </text>
    </comment>
    <comment ref="B106" authorId="0" shapeId="0" xr:uid="{00000000-0006-0000-0200-000019000000}">
      <text>
        <r>
          <rPr>
            <sz val="11"/>
            <color rgb="FF000000"/>
            <rFont val="Calibri"/>
            <family val="2"/>
            <charset val="1"/>
          </rPr>
          <t xml:space="preserve">marga:
</t>
        </r>
        <r>
          <rPr>
            <sz val="9"/>
            <color rgb="FF000000"/>
            <rFont val="Tahoma"/>
            <family val="2"/>
            <charset val="1"/>
          </rPr>
          <t>Data from spanish rails form Las cuentas ecológicas del transporte en España, Saz y col, Libros en Accion, 2014
esta fuente sí es creíble, y probablemente se podría extrapolar a los vehículos de 2 y 4 ruedas (por qué iba a ser mucho más eficaz un coche eléctrico que el AVE relativos al coche de gasolina y la locomotora de diesel?) Se me ocurre de hecho lo contrario, puesto que el AVE va con una catenaria directamente desde planta de producción al vehículo, sin el intermedio de la batería (la catenaria existe entre la planta y donde se alimente el coche). Por otro lado, los trenes son más eficaces pues no se está parando cada dos minutos. Quizás en la conducción en ciudad es donde ganen algo los coches eléctricos, pero no es la mayor parte de la conducción en kiometraje. Así que sigo quedándome con el 0,5 como valor realista para los EV.</t>
        </r>
      </text>
    </comment>
    <comment ref="B107" authorId="0" shapeId="0" xr:uid="{00000000-0006-0000-0200-00001A000000}">
      <text>
        <r>
          <rPr>
            <sz val="11"/>
            <color rgb="FF000000"/>
            <rFont val="Calibri"/>
            <family val="2"/>
            <charset val="1"/>
          </rPr>
          <t xml:space="preserve">marga:
</t>
        </r>
        <r>
          <rPr>
            <sz val="9"/>
            <color rgb="FF000000"/>
            <rFont val="Tahoma"/>
            <family val="2"/>
            <charset val="1"/>
          </rPr>
          <t>Relative size of bateries of diferent types of vehicles compared to a standard batery of 21 KWh of a average electric car</t>
        </r>
      </text>
    </comment>
    <comment ref="B109" authorId="0" shapeId="0" xr:uid="{00000000-0006-0000-0200-00001B000000}">
      <text>
        <r>
          <rPr>
            <sz val="11"/>
            <color rgb="FF000000"/>
            <rFont val="Calibri"/>
            <family val="2"/>
            <charset val="1"/>
          </rPr>
          <t xml:space="preserve">marga:
</t>
        </r>
        <r>
          <rPr>
            <sz val="9"/>
            <color rgb="FF000000"/>
            <rFont val="Tahoma"/>
            <family val="2"/>
            <charset val="1"/>
          </rPr>
          <t>the ratios are relative to the weight of vehicles compared to household 4 wheelers and to the needed syze depending on the type</t>
        </r>
      </text>
    </comment>
    <comment ref="B114" authorId="0" shapeId="0" xr:uid="{00000000-0006-0000-0200-00001C000000}">
      <text>
        <r>
          <rPr>
            <sz val="11"/>
            <color rgb="FF000000"/>
            <rFont val="Calibri"/>
            <family val="2"/>
            <charset val="1"/>
          </rPr>
          <t xml:space="preserve">Iñigo:
</t>
        </r>
        <r>
          <rPr>
            <sz val="9"/>
            <color rgb="FF000000"/>
            <rFont val="Tahoma"/>
            <charset val="1"/>
          </rPr>
          <t xml:space="preserve">Considering that typical scooters weight around 100 kg, considering the ratio from the 380 kg reported by Sanz (Las Cuentas Ecológicas del Transporte en España, Libros en Acción,  Alfonso Sanz Alduán; Pilar Vega Pindado; Miguel Mateos Arribas, 2014)
battery 100kg scooter / 1276 car 4W  = 0,078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BA1" authorId="0" shapeId="0" xr:uid="{00000000-0006-0000-0300-000014000000}">
      <text>
        <r>
          <rPr>
            <sz val="11"/>
            <color rgb="FF000000"/>
            <rFont val="Calibri"/>
            <family val="2"/>
            <charset val="1"/>
          </rPr>
          <t xml:space="preserve">Iñigo:
</t>
        </r>
        <r>
          <rPr>
            <sz val="9"/>
            <color rgb="FF000000"/>
            <rFont val="Tahoma"/>
            <family val="2"/>
            <charset val="1"/>
          </rPr>
          <t>Regression using historical data from USGS (1994-2015)</t>
        </r>
      </text>
    </comment>
    <comment ref="Y2" authorId="0" shapeId="0" xr:uid="{00000000-0006-0000-0300-000003000000}">
      <text>
        <r>
          <rPr>
            <sz val="11"/>
            <color rgb="FF000000"/>
            <rFont val="Calibri"/>
            <family val="2"/>
            <charset val="1"/>
          </rPr>
          <t xml:space="preserve">Iñigo:
</t>
        </r>
        <r>
          <rPr>
            <sz val="9"/>
            <color rgb="FF000000"/>
            <rFont val="Tahoma"/>
            <charset val="1"/>
          </rPr>
          <t>Main reference: Hammond and Jones (2011)</t>
        </r>
      </text>
    </comment>
    <comment ref="Z2" authorId="0" shapeId="0" xr:uid="{00000000-0006-0000-0300-000004000000}">
      <text>
        <r>
          <rPr>
            <sz val="11"/>
            <color rgb="FF000000"/>
            <rFont val="Calibri"/>
            <family val="2"/>
            <charset val="1"/>
          </rPr>
          <t xml:space="preserve">Iñigo:
</t>
        </r>
        <r>
          <rPr>
            <sz val="9"/>
            <color rgb="FF000000"/>
            <rFont val="Tahoma"/>
            <family val="2"/>
            <charset val="1"/>
          </rPr>
          <t>Main reference: Hammond and Jones (2011)</t>
        </r>
      </text>
    </comment>
    <comment ref="AP2" authorId="0" shapeId="0" xr:uid="{00000000-0006-0000-0300-000006000000}">
      <text>
        <r>
          <rPr>
            <sz val="11"/>
            <color rgb="FF000000"/>
            <rFont val="Calibri"/>
            <family val="2"/>
            <charset val="1"/>
          </rPr>
          <t xml:space="preserve">Iñigo:
</t>
        </r>
        <r>
          <rPr>
            <sz val="9"/>
            <color rgb="FF000000"/>
            <rFont val="Tahoma"/>
            <family val="2"/>
            <charset val="1"/>
          </rPr>
          <t>UNEP (2011)</t>
        </r>
      </text>
    </comment>
    <comment ref="AQ2" authorId="0" shapeId="0" xr:uid="{00000000-0006-0000-0300-000007000000}">
      <text>
        <r>
          <rPr>
            <sz val="11"/>
            <color rgb="FF000000"/>
            <rFont val="Calibri"/>
            <family val="2"/>
            <charset val="1"/>
          </rPr>
          <t xml:space="preserve">Iñigo:
</t>
        </r>
        <r>
          <rPr>
            <sz val="9"/>
            <color rgb="FF000000"/>
            <rFont val="Tahoma"/>
            <family val="2"/>
            <charset val="1"/>
          </rPr>
          <t>UNEP (2011)</t>
        </r>
      </text>
    </comment>
    <comment ref="AR2" authorId="0" shapeId="0" xr:uid="{00000000-0006-0000-0300-000008000000}">
      <text>
        <r>
          <rPr>
            <sz val="11"/>
            <color rgb="FF000000"/>
            <rFont val="Calibri"/>
            <family val="2"/>
            <charset val="1"/>
          </rPr>
          <t xml:space="preserve">Iñigo:
</t>
        </r>
        <r>
          <rPr>
            <sz val="9"/>
            <color rgb="FF000000"/>
            <rFont val="Tahoma"/>
            <family val="2"/>
            <charset val="1"/>
          </rPr>
          <t>UNEP (2011)
mean of the minimum and maximum values if a range is reported</t>
        </r>
      </text>
    </comment>
    <comment ref="AV2" authorId="0" shapeId="0" xr:uid="{00000000-0006-0000-0300-00000E000000}">
      <text>
        <r>
          <rPr>
            <sz val="11"/>
            <color rgb="FF000000"/>
            <rFont val="Calibri"/>
            <family val="2"/>
            <charset val="1"/>
          </rPr>
          <t xml:space="preserve">Iñigo:
</t>
        </r>
        <r>
          <rPr>
            <sz val="9"/>
            <color rgb="FF000000"/>
            <rFont val="Tahoma"/>
            <family val="2"/>
            <charset val="1"/>
          </rPr>
          <t xml:space="preserve">Table 1 Task 2.2c.2 deliverable MEDEAS
</t>
        </r>
      </text>
    </comment>
    <comment ref="AY2" authorId="0" shapeId="0" xr:uid="{00000000-0006-0000-0300-000011000000}">
      <text>
        <r>
          <rPr>
            <sz val="11"/>
            <color rgb="FF000000"/>
            <rFont val="Calibri"/>
            <family val="2"/>
            <charset val="1"/>
          </rPr>
          <t xml:space="preserve">Iñigo:
</t>
        </r>
        <r>
          <rPr>
            <sz val="9"/>
            <color rgb="FF000000"/>
            <rFont val="Tahoma"/>
            <family val="2"/>
            <charset val="1"/>
          </rPr>
          <t>Table 1 Task 2.2c.2 deliverable MEDEAS</t>
        </r>
      </text>
    </comment>
    <comment ref="BD2" authorId="0" shapeId="0" xr:uid="{00000000-0006-0000-0300-000015000000}">
      <text>
        <r>
          <rPr>
            <sz val="11"/>
            <color rgb="FF000000"/>
            <rFont val="Calibri"/>
            <family val="2"/>
            <charset val="1"/>
          </rPr>
          <t xml:space="preserve">Iñigo:
</t>
        </r>
        <r>
          <rPr>
            <sz val="9"/>
            <color rgb="FF000000"/>
            <rFont val="Tahoma"/>
            <family val="2"/>
            <charset val="1"/>
          </rPr>
          <t>Source: USGS</t>
        </r>
      </text>
    </comment>
    <comment ref="AR19" authorId="0" shapeId="0" xr:uid="{00000000-0006-0000-0300-000009000000}">
      <text>
        <r>
          <rPr>
            <sz val="11"/>
            <color rgb="FF000000"/>
            <rFont val="Calibri"/>
            <family val="2"/>
            <charset val="1"/>
          </rPr>
          <t xml:space="preserve">Iñigo:
</t>
        </r>
        <r>
          <rPr>
            <sz val="9"/>
            <color rgb="FF000000"/>
            <rFont val="Tahoma"/>
            <family val="2"/>
            <charset val="1"/>
          </rPr>
          <t>&lt;1</t>
        </r>
      </text>
    </comment>
    <comment ref="AR23" authorId="0" shapeId="0" xr:uid="{00000000-0006-0000-0300-00000A000000}">
      <text>
        <r>
          <rPr>
            <sz val="11"/>
            <color rgb="FF000000"/>
            <rFont val="Calibri"/>
            <family val="2"/>
            <charset val="1"/>
          </rPr>
          <t xml:space="preserve">Iñigo:
</t>
        </r>
        <r>
          <rPr>
            <sz val="9"/>
            <color rgb="FF000000"/>
            <rFont val="Tahoma"/>
            <family val="2"/>
            <charset val="1"/>
          </rPr>
          <t>&lt;1</t>
        </r>
      </text>
    </comment>
    <comment ref="AR29" authorId="0" shapeId="0" xr:uid="{00000000-0006-0000-0300-00000B000000}">
      <text>
        <r>
          <rPr>
            <sz val="11"/>
            <color rgb="FF000000"/>
            <rFont val="Calibri"/>
            <family val="2"/>
            <charset val="1"/>
          </rPr>
          <t xml:space="preserve">Iñigo:
</t>
        </r>
        <r>
          <rPr>
            <sz val="9"/>
            <color rgb="FF000000"/>
            <rFont val="Tahoma"/>
            <family val="2"/>
            <charset val="1"/>
          </rPr>
          <t>&lt;1</t>
        </r>
      </text>
    </comment>
    <comment ref="AV39" authorId="0" shapeId="0" xr:uid="{00000000-0006-0000-0300-00000F000000}">
      <text>
        <r>
          <rPr>
            <sz val="11"/>
            <color rgb="FF000000"/>
            <rFont val="Calibri"/>
            <family val="2"/>
            <charset val="1"/>
          </rPr>
          <t xml:space="preserve">Iñigo:
</t>
        </r>
        <r>
          <rPr>
            <sz val="9"/>
            <color rgb="FF000000"/>
            <rFont val="Tahoma"/>
            <family val="2"/>
            <charset val="1"/>
          </rPr>
          <t>includes sulphides and laterites</t>
        </r>
      </text>
    </comment>
    <comment ref="AY39" authorId="0" shapeId="0" xr:uid="{00000000-0006-0000-0300-000012000000}">
      <text>
        <r>
          <rPr>
            <sz val="11"/>
            <color rgb="FF000000"/>
            <rFont val="Calibri"/>
            <family val="2"/>
            <charset val="1"/>
          </rPr>
          <t xml:space="preserve">Iñigo:
</t>
        </r>
        <r>
          <rPr>
            <sz val="9"/>
            <color rgb="FF000000"/>
            <rFont val="Tahoma"/>
            <family val="2"/>
            <charset val="1"/>
          </rPr>
          <t>includes sulphides and laterites</t>
        </r>
      </text>
    </comment>
    <comment ref="AR57" authorId="0" shapeId="0" xr:uid="{00000000-0006-0000-0300-00000C000000}">
      <text>
        <r>
          <rPr>
            <sz val="11"/>
            <color rgb="FF000000"/>
            <rFont val="Calibri"/>
            <family val="2"/>
            <charset val="1"/>
          </rPr>
          <t xml:space="preserve">Iñigo:
</t>
        </r>
        <r>
          <rPr>
            <sz val="9"/>
            <color rgb="FF000000"/>
            <rFont val="Tahoma"/>
            <family val="2"/>
            <charset val="1"/>
          </rPr>
          <t>&lt;1</t>
        </r>
      </text>
    </comment>
    <comment ref="AV58" authorId="0" shapeId="0" xr:uid="{00000000-0006-0000-0300-000010000000}">
      <text>
        <r>
          <rPr>
            <sz val="11"/>
            <color rgb="FF000000"/>
            <rFont val="Calibri"/>
            <family val="2"/>
            <charset val="1"/>
          </rPr>
          <t xml:space="preserve">Iñigo:
</t>
        </r>
        <r>
          <rPr>
            <sz val="9"/>
            <color rgb="FF000000"/>
            <rFont val="Tahoma"/>
            <family val="2"/>
            <charset val="1"/>
          </rPr>
          <t>includes ilmenite and rutile</t>
        </r>
      </text>
    </comment>
    <comment ref="AY58" authorId="0" shapeId="0" xr:uid="{00000000-0006-0000-0300-000013000000}">
      <text>
        <r>
          <rPr>
            <sz val="11"/>
            <color rgb="FF000000"/>
            <rFont val="Calibri"/>
            <family val="2"/>
            <charset val="1"/>
          </rPr>
          <t xml:space="preserve">Iñigo:
</t>
        </r>
        <r>
          <rPr>
            <sz val="9"/>
            <color rgb="FF000000"/>
            <rFont val="Tahoma"/>
            <family val="2"/>
            <charset val="1"/>
          </rPr>
          <t>includes ilmenite and rutile</t>
        </r>
      </text>
    </comment>
    <comment ref="AR60" authorId="0" shapeId="0" xr:uid="{00000000-0006-0000-0300-00000D000000}">
      <text>
        <r>
          <rPr>
            <sz val="11"/>
            <color rgb="FF000000"/>
            <rFont val="Calibri"/>
            <family val="2"/>
            <charset val="1"/>
          </rPr>
          <t xml:space="preserve">Iñigo:
</t>
        </r>
        <r>
          <rPr>
            <sz val="9"/>
            <color rgb="FF000000"/>
            <rFont val="Tahoma"/>
            <family val="2"/>
            <charset val="1"/>
          </rPr>
          <t>&lt;1</t>
        </r>
      </text>
    </comment>
    <comment ref="A64" authorId="0" shapeId="0" xr:uid="{00000000-0006-0000-0300-000001000000}">
      <text>
        <r>
          <rPr>
            <sz val="11"/>
            <color rgb="FF000000"/>
            <rFont val="Calibri"/>
            <family val="2"/>
            <charset val="1"/>
          </rPr>
          <t xml:space="preserve">carlos:
</t>
        </r>
        <r>
          <rPr>
            <sz val="9"/>
            <color rgb="FF000000"/>
            <rFont val="Tahoma"/>
            <family val="2"/>
            <charset val="1"/>
          </rPr>
          <t>Electricity losses due to Joule effect in the power plant as a share of the energy inputs requires for the construction of new capacities</t>
        </r>
      </text>
    </comment>
    <comment ref="AD64" authorId="0" shapeId="0" xr:uid="{00000000-0006-0000-0300-000005000000}">
      <text>
        <r>
          <rPr>
            <sz val="11"/>
            <color rgb="FF000000"/>
            <rFont val="Calibri"/>
            <family val="2"/>
            <charset val="1"/>
          </rPr>
          <t xml:space="preserve">carlos:
</t>
        </r>
        <r>
          <rPr>
            <sz val="9"/>
            <color rgb="FF000000"/>
            <rFont val="Tahoma"/>
            <family val="2"/>
            <charset val="1"/>
          </rPr>
          <t xml:space="preserve">Si se pierde un 10% de la energía por efecto joule (aquí hay pérdidas en carga además de pérdidas en la red).
En su vida 1MW proporciona 1728000 MJ por tanto la ESOEI =
6,1
Con baterías recicladas y siguiendo a Dunn, la ESOEI aumentaría a 10,8
Luego está la fase de mantenimiento que aquí no está. </t>
        </r>
      </text>
    </comment>
    <comment ref="A122" authorId="0" shapeId="0" xr:uid="{00000000-0006-0000-0300-000002000000}">
      <text>
        <r>
          <rPr>
            <sz val="11"/>
            <color rgb="FF000000"/>
            <rFont val="Calibri"/>
            <family val="2"/>
            <charset val="1"/>
          </rPr>
          <t xml:space="preserve">Iñigo:
</t>
        </r>
        <r>
          <rPr>
            <sz val="9"/>
            <color rgb="FF000000"/>
            <rFont val="Tahoma"/>
            <family val="2"/>
            <charset val="1"/>
          </rPr>
          <t>10% of the CED of the construction Hertwich et al (2015)</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M4" authorId="0" shapeId="0" xr:uid="{00000000-0006-0000-0500-000019000000}">
      <text>
        <r>
          <rPr>
            <sz val="11"/>
            <color rgb="FF000000"/>
            <rFont val="Calibri"/>
            <family val="2"/>
            <charset val="1"/>
          </rPr>
          <t xml:space="preserve">Noelia:
</t>
        </r>
        <r>
          <rPr>
            <sz val="9"/>
            <color rgb="FF000000"/>
            <rFont val="Tahoma"/>
            <family val="2"/>
            <charset val="1"/>
          </rPr>
          <t>NOAA ESRL DATA</t>
        </r>
      </text>
    </comment>
    <comment ref="A50" authorId="0" shapeId="0" xr:uid="{00000000-0006-0000-0500-000001000000}">
      <text>
        <r>
          <rPr>
            <sz val="11"/>
            <color rgb="FF000000"/>
            <rFont val="Calibri"/>
            <family val="2"/>
            <charset val="1"/>
          </rPr>
          <t xml:space="preserve">Noelia:
</t>
        </r>
        <r>
          <rPr>
            <sz val="9"/>
            <color rgb="FF000000"/>
            <rFont val="Tahoma"/>
            <family val="2"/>
            <charset val="1"/>
          </rPr>
          <t>NASA. GISS. 
https://data.giss.nasa.gov/modelforce/ghgases/</t>
        </r>
      </text>
    </comment>
    <comment ref="G51" authorId="0" shapeId="0" xr:uid="{00000000-0006-0000-0500-00000C000000}">
      <text>
        <r>
          <rPr>
            <sz val="11"/>
            <color rgb="FF000000"/>
            <rFont val="Calibri"/>
            <family val="2"/>
            <charset val="1"/>
          </rPr>
          <t xml:space="preserve">Noelia:
</t>
        </r>
        <r>
          <rPr>
            <sz val="9"/>
            <color rgb="FF000000"/>
            <rFont val="Tahoma"/>
            <family val="2"/>
            <charset val="1"/>
          </rPr>
          <t>RCPs: (except  Power Plants, Energy Conversion, Extraction, and Distribution) http://tntcat.iiasa.ac.at:8787/RcpDb/dsd?Action=htmlpage&amp;page=compare</t>
        </r>
      </text>
    </comment>
    <comment ref="G55" authorId="0" shapeId="0" xr:uid="{00000000-0006-0000-0500-00000D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59" authorId="0" shapeId="0" xr:uid="{00000000-0006-0000-0500-00000E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A63" authorId="0" shapeId="0" xr:uid="{00000000-0006-0000-0500-000002000000}">
      <text>
        <r>
          <rPr>
            <sz val="11"/>
            <color rgb="FF000000"/>
            <rFont val="Calibri"/>
            <family val="2"/>
            <charset val="1"/>
          </rPr>
          <t xml:space="preserve">Noelia:
</t>
        </r>
        <r>
          <rPr>
            <sz val="9"/>
            <color rgb="FF000000"/>
            <rFont val="Tahoma"/>
            <family val="2"/>
            <charset val="1"/>
          </rPr>
          <t>NASA. GISS. 
https://data.giss.nasa.gov/modelforce/ghgases/</t>
        </r>
      </text>
    </comment>
    <comment ref="G63" authorId="0" shapeId="0" xr:uid="{00000000-0006-0000-0500-00000F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A66" authorId="0" shapeId="0" xr:uid="{00000000-0006-0000-0500-000003000000}">
      <text>
        <r>
          <rPr>
            <sz val="11"/>
            <color rgb="FF000000"/>
            <rFont val="Calibri"/>
            <family val="2"/>
            <charset val="1"/>
          </rPr>
          <t xml:space="preserve">Noelia:
</t>
        </r>
        <r>
          <rPr>
            <sz val="9"/>
            <color rgb="FF000000"/>
            <rFont val="Tahoma"/>
            <family val="2"/>
            <charset val="1"/>
          </rPr>
          <t>NASA. GISS. 
https://data.giss.nasa.gov/modelforce/ghgases/</t>
        </r>
      </text>
    </comment>
    <comment ref="G68" authorId="0" shapeId="0" xr:uid="{00000000-0006-0000-0500-000010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A72" authorId="0" shapeId="0" xr:uid="{00000000-0006-0000-0500-000004000000}">
      <text>
        <r>
          <rPr>
            <sz val="11"/>
            <color rgb="FF000000"/>
            <rFont val="Calibri"/>
            <family val="2"/>
            <charset val="1"/>
          </rPr>
          <t xml:space="preserve">Noelia:
</t>
        </r>
        <r>
          <rPr>
            <sz val="9"/>
            <color rgb="FF000000"/>
            <rFont val="Tahoma"/>
            <family val="2"/>
            <charset val="1"/>
          </rPr>
          <t>NASA. GISS. 
https://data.giss.nasa.gov/modelforce/ghgases/</t>
        </r>
      </text>
    </comment>
    <comment ref="G72" authorId="0" shapeId="0" xr:uid="{00000000-0006-0000-0500-000011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76" authorId="0" shapeId="0" xr:uid="{00000000-0006-0000-0500-000012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80" authorId="0" shapeId="0" xr:uid="{00000000-0006-0000-0500-000013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84" authorId="0" shapeId="0" xr:uid="{00000000-0006-0000-0500-000014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88" authorId="0" shapeId="0" xr:uid="{00000000-0006-0000-0500-000015000000}">
      <text>
        <r>
          <rPr>
            <sz val="11"/>
            <color rgb="FF000000"/>
            <rFont val="Calibri"/>
            <family val="2"/>
            <charset val="1"/>
          </rPr>
          <t xml:space="preserve">Noelia:
</t>
        </r>
        <r>
          <rPr>
            <sz val="9"/>
            <color rgb="FF000000"/>
            <rFont val="Tahoma"/>
            <family val="2"/>
            <charset val="1"/>
          </rPr>
          <t>CROADS</t>
        </r>
      </text>
    </comment>
    <comment ref="G92" authorId="0" shapeId="0" xr:uid="{00000000-0006-0000-0500-000016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96" authorId="0" shapeId="0" xr:uid="{00000000-0006-0000-0500-000017000000}">
      <text>
        <r>
          <rPr>
            <sz val="11"/>
            <color rgb="FF000000"/>
            <rFont val="Calibri"/>
            <family val="2"/>
            <charset val="1"/>
          </rPr>
          <t xml:space="preserve">Noelia:
</t>
        </r>
        <r>
          <rPr>
            <sz val="9"/>
            <color rgb="FF000000"/>
            <rFont val="Tahoma"/>
            <family val="2"/>
            <charset val="1"/>
          </rPr>
          <t>RCPs: http://tntcat.iiasa.ac.at:8787/RcpDb/dsd?Action=htmlpage&amp;page=compare</t>
        </r>
      </text>
    </comment>
    <comment ref="G100" authorId="0" shapeId="0" xr:uid="{00000000-0006-0000-0500-000018000000}">
      <text>
        <r>
          <rPr>
            <sz val="11"/>
            <color rgb="FF000000"/>
            <rFont val="Calibri"/>
            <family val="2"/>
            <charset val="1"/>
          </rPr>
          <t xml:space="preserve">Noelia:
</t>
        </r>
        <r>
          <rPr>
            <sz val="9"/>
            <color rgb="FF000000"/>
            <rFont val="Tahoma"/>
            <family val="2"/>
            <charset val="1"/>
          </rPr>
          <t>CROADS</t>
        </r>
      </text>
    </comment>
    <comment ref="A108" authorId="0" shapeId="0" xr:uid="{00000000-0006-0000-0500-000005000000}">
      <text>
        <r>
          <rPr>
            <sz val="11"/>
            <color rgb="FF000000"/>
            <rFont val="Calibri"/>
            <family val="2"/>
            <charset val="1"/>
          </rPr>
          <t xml:space="preserve">Noelia:
</t>
        </r>
        <r>
          <rPr>
            <sz val="9"/>
            <color rgb="FF000000"/>
            <rFont val="Tahoma"/>
            <family val="2"/>
            <charset val="1"/>
          </rPr>
          <t>CROADS. JS Daniel, GJM Velders et al. (2007) Scientific Assessment of Ozone Depletion: 2006.  Chapter 8.  Halocarbon Scenarios, Ozone Depletion Potentials, and Global Warming Potentials. Table 8-5. Mixing ratios (ppt) of the ODSs considered in scenario A1.</t>
        </r>
      </text>
    </comment>
    <comment ref="A111" authorId="0" shapeId="0" xr:uid="{00000000-0006-0000-0500-000006000000}">
      <text>
        <r>
          <rPr>
            <sz val="11"/>
            <color rgb="FF000000"/>
            <rFont val="Calibri"/>
            <family val="2"/>
            <charset val="1"/>
          </rPr>
          <t xml:space="preserve">Noelia:
</t>
        </r>
        <r>
          <rPr>
            <sz val="9"/>
            <color rgb="FF000000"/>
            <rFont val="Tahoma"/>
            <family val="2"/>
            <charset val="1"/>
          </rPr>
          <t>CROADS. GISS other forcings 1850-2010.</t>
        </r>
      </text>
    </comment>
    <comment ref="A114" authorId="0" shapeId="0" xr:uid="{00000000-0006-0000-0500-000007000000}">
      <text>
        <r>
          <rPr>
            <sz val="11"/>
            <color rgb="FF000000"/>
            <rFont val="Calibri"/>
            <family val="2"/>
            <charset val="1"/>
          </rPr>
          <t xml:space="preserve">Noelia:
</t>
        </r>
        <r>
          <rPr>
            <sz val="9"/>
            <color rgb="FF000000"/>
            <rFont val="Tahoma"/>
            <family val="2"/>
            <charset val="1"/>
          </rPr>
          <t>CROADS. RCPs</t>
        </r>
      </text>
    </comment>
    <comment ref="A115" authorId="0" shapeId="0" xr:uid="{00000000-0006-0000-0500-000008000000}">
      <text>
        <r>
          <rPr>
            <sz val="11"/>
            <color rgb="FF000000"/>
            <rFont val="Calibri"/>
            <family val="2"/>
            <charset val="1"/>
          </rPr>
          <t xml:space="preserve">Noelia:
</t>
        </r>
        <r>
          <rPr>
            <sz val="9"/>
            <color rgb="FF000000"/>
            <rFont val="Tahoma"/>
            <family val="2"/>
            <charset val="1"/>
          </rPr>
          <t>CROADS. RCPs</t>
        </r>
      </text>
    </comment>
    <comment ref="A116" authorId="0" shapeId="0" xr:uid="{00000000-0006-0000-0500-000009000000}">
      <text>
        <r>
          <rPr>
            <sz val="11"/>
            <color rgb="FF000000"/>
            <rFont val="Calibri"/>
            <family val="2"/>
            <charset val="1"/>
          </rPr>
          <t xml:space="preserve">Noelia:
</t>
        </r>
        <r>
          <rPr>
            <sz val="9"/>
            <color rgb="FF000000"/>
            <rFont val="Tahoma"/>
            <family val="2"/>
            <charset val="1"/>
          </rPr>
          <t>CROADS. RCPs</t>
        </r>
      </text>
    </comment>
    <comment ref="A117" authorId="0" shapeId="0" xr:uid="{00000000-0006-0000-0500-00000A000000}">
      <text>
        <r>
          <rPr>
            <sz val="11"/>
            <color rgb="FF000000"/>
            <rFont val="Calibri"/>
            <family val="2"/>
            <charset val="1"/>
          </rPr>
          <t xml:space="preserve">Noelia:
</t>
        </r>
        <r>
          <rPr>
            <sz val="9"/>
            <color rgb="FF000000"/>
            <rFont val="Tahoma"/>
            <family val="2"/>
            <charset val="1"/>
          </rPr>
          <t>CROADS. RCPs</t>
        </r>
      </text>
    </comment>
    <comment ref="A120" authorId="0" shapeId="0" xr:uid="{00000000-0006-0000-0500-00000B000000}">
      <text>
        <r>
          <rPr>
            <sz val="11"/>
            <color rgb="FF000000"/>
            <rFont val="Calibri"/>
            <family val="2"/>
            <charset val="1"/>
          </rPr>
          <t xml:space="preserve">Noelia:
</t>
        </r>
        <r>
          <rPr>
            <sz val="9"/>
            <color rgb="FF000000"/>
            <rFont val="Tahoma"/>
            <family val="2"/>
            <charset val="1"/>
          </rPr>
          <t>CROADS. Updated to reflect AR5. (-0.3)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28" authorId="0" shapeId="0" xr:uid="{00000000-0006-0000-0600-000001000000}">
      <text>
        <r>
          <rPr>
            <sz val="11"/>
            <color rgb="FF000000"/>
            <rFont val="Calibri"/>
            <family val="2"/>
            <charset val="1"/>
          </rPr>
          <t xml:space="preserve">IdB: World Bank
</t>
        </r>
      </text>
    </comment>
    <comment ref="A29" authorId="0" shapeId="0" xr:uid="{00000000-0006-0000-0600-000002000000}">
      <text>
        <r>
          <rPr>
            <sz val="11"/>
            <color rgb="FF000000"/>
            <rFont val="Calibri"/>
            <family val="2"/>
            <charset val="1"/>
          </rPr>
          <t xml:space="preserve">IdB: IEA (2017)
</t>
        </r>
        <r>
          <rPr>
            <sz val="9"/>
            <color rgb="FF000000"/>
            <rFont val="Tahoma"/>
            <family val="2"/>
            <charset val="1"/>
          </rPr>
          <t xml:space="preserve">
</t>
        </r>
      </text>
    </comment>
    <comment ref="A30" authorId="0" shapeId="0" xr:uid="{00000000-0006-0000-0600-000003000000}">
      <text>
        <r>
          <rPr>
            <sz val="11"/>
            <color rgb="FF000000"/>
            <rFont val="Calibri"/>
            <family val="2"/>
            <charset val="1"/>
          </rPr>
          <t xml:space="preserve">IdB: IAE (2017)
</t>
        </r>
        <r>
          <rPr>
            <sz val="9"/>
            <color rgb="FF000000"/>
            <rFont val="Tahoma"/>
            <family val="2"/>
            <charset val="1"/>
          </rPr>
          <t xml:space="preserve">
</t>
        </r>
      </text>
    </comment>
    <comment ref="A31" authorId="0" shapeId="0" xr:uid="{00000000-0006-0000-0600-000004000000}">
      <text>
        <r>
          <rPr>
            <sz val="11"/>
            <color rgb="FF000000"/>
            <rFont val="Calibri"/>
            <family val="2"/>
            <charset val="1"/>
          </rPr>
          <t xml:space="preserve">IdB:IEA(2017)
</t>
        </r>
      </text>
    </comment>
    <comment ref="A32" authorId="0" shapeId="0" xr:uid="{00000000-0006-0000-0600-000005000000}">
      <text>
        <r>
          <rPr>
            <sz val="11"/>
            <color rgb="FF000000"/>
            <rFont val="Calibri"/>
            <family val="2"/>
            <charset val="1"/>
          </rPr>
          <t xml:space="preserve">IdB:IEA(2017)
</t>
        </r>
      </text>
    </comment>
    <comment ref="A34" authorId="0" shapeId="0" xr:uid="{00000000-0006-0000-0600-000006000000}">
      <text>
        <r>
          <rPr>
            <sz val="11"/>
            <color rgb="FF000000"/>
            <rFont val="Calibri"/>
            <family val="2"/>
            <charset val="1"/>
          </rPr>
          <t xml:space="preserve">IdB:(Mohr et al.,2015)
</t>
        </r>
        <r>
          <rPr>
            <sz val="9"/>
            <color rgb="FF000000"/>
            <rFont val="Tahoma"/>
            <family val="2"/>
            <charset val="1"/>
          </rPr>
          <t xml:space="preserve">
</t>
        </r>
      </text>
    </comment>
    <comment ref="A35" authorId="0" shapeId="0" xr:uid="{00000000-0006-0000-0600-000007000000}">
      <text>
        <r>
          <rPr>
            <sz val="11"/>
            <color rgb="FF000000"/>
            <rFont val="Calibri"/>
            <family val="2"/>
            <charset val="1"/>
          </rPr>
          <t xml:space="preserve">IdB:Mohr et al.,2015
</t>
        </r>
      </text>
    </comment>
    <comment ref="A36" authorId="0" shapeId="0" xr:uid="{00000000-0006-0000-0600-000008000000}">
      <text>
        <r>
          <rPr>
            <sz val="11"/>
            <color rgb="FF000000"/>
            <rFont val="Calibri"/>
            <family val="2"/>
            <charset val="1"/>
          </rPr>
          <t xml:space="preserve">IdB: IEA balances
</t>
        </r>
      </text>
    </comment>
    <comment ref="A37" authorId="0" shapeId="0" xr:uid="{00000000-0006-0000-0600-000009000000}">
      <text>
        <r>
          <rPr>
            <b/>
            <sz val="9"/>
            <color rgb="FF000000"/>
            <rFont val="Tahoma"/>
            <family val="2"/>
            <charset val="1"/>
          </rPr>
          <t>IdB: IEA balances</t>
        </r>
      </text>
    </comment>
    <comment ref="A42" authorId="0" shapeId="0" xr:uid="{00000000-0006-0000-0600-00000A000000}">
      <text>
        <r>
          <rPr>
            <sz val="11"/>
            <color rgb="FF000000"/>
            <rFont val="Calibri"/>
            <family val="2"/>
            <charset val="1"/>
          </rPr>
          <t xml:space="preserve">IdB: EVI (2016, Table 6)
</t>
        </r>
      </text>
    </comment>
    <comment ref="A43" authorId="0" shapeId="0" xr:uid="{00000000-0006-0000-0600-00000B000000}">
      <text>
        <r>
          <rPr>
            <sz val="11"/>
            <color rgb="FF000000"/>
            <rFont val="Calibri"/>
            <family val="2"/>
            <charset val="1"/>
          </rPr>
          <t xml:space="preserve">IdB: IANGV (http://www.iangv.org/current-ngv-stats/).
</t>
        </r>
      </text>
    </comment>
    <comment ref="A56" authorId="0" shapeId="0" xr:uid="{00000000-0006-0000-0600-00000C000000}">
      <text>
        <r>
          <rPr>
            <sz val="11"/>
            <color rgb="FF000000"/>
            <rFont val="Calibri"/>
            <family val="2"/>
            <charset val="1"/>
          </rPr>
          <t xml:space="preserve">Iñigo:
</t>
        </r>
        <r>
          <rPr>
            <sz val="9"/>
            <color rgb="FF000000"/>
            <rFont val="Tahoma"/>
            <family val="2"/>
            <charset val="1"/>
          </rPr>
          <t>BP2016</t>
        </r>
      </text>
    </comment>
    <comment ref="A61" authorId="0" shapeId="0" xr:uid="{00000000-0006-0000-0600-00000D000000}">
      <text>
        <r>
          <rPr>
            <sz val="11"/>
            <color rgb="FF000000"/>
            <rFont val="Calibri"/>
            <family val="2"/>
            <charset val="1"/>
          </rPr>
          <t xml:space="preserve">Iñigo:
</t>
        </r>
        <r>
          <rPr>
            <sz val="9"/>
            <color rgb="FF000000"/>
            <rFont val="Tahoma"/>
            <family val="2"/>
            <charset val="1"/>
          </rPr>
          <t>IEA balances and own estimation</t>
        </r>
      </text>
    </comment>
    <comment ref="A62" authorId="0" shapeId="0" xr:uid="{00000000-0006-0000-0600-00000E000000}">
      <text>
        <r>
          <rPr>
            <sz val="11"/>
            <color rgb="FF000000"/>
            <rFont val="Calibri"/>
            <family val="2"/>
            <charset val="1"/>
          </rPr>
          <t xml:space="preserve">Iñigo:
</t>
        </r>
        <r>
          <rPr>
            <sz val="9"/>
            <color rgb="FF000000"/>
            <rFont val="Tahoma"/>
            <family val="2"/>
            <charset val="1"/>
          </rPr>
          <t>SHC 2016 and own calculations</t>
        </r>
      </text>
    </comment>
    <comment ref="A63" authorId="0" shapeId="0" xr:uid="{00000000-0006-0000-0600-00000F000000}">
      <text>
        <r>
          <rPr>
            <sz val="11"/>
            <color rgb="FF000000"/>
            <rFont val="Calibri"/>
            <family val="2"/>
            <charset val="1"/>
          </rPr>
          <t xml:space="preserve">Iñigo:
</t>
        </r>
        <r>
          <rPr>
            <sz val="9"/>
            <color rgb="FF000000"/>
            <rFont val="Tahoma"/>
            <family val="2"/>
            <charset val="1"/>
          </rPr>
          <t>Lund&amp;Boyer (2015) and own calculations</t>
        </r>
      </text>
    </comment>
    <comment ref="A65" authorId="0" shapeId="0" xr:uid="{00000000-0006-0000-0600-000010000000}">
      <text>
        <r>
          <rPr>
            <sz val="11"/>
            <color rgb="FF000000"/>
            <rFont val="Calibri"/>
            <family val="2"/>
            <charset val="1"/>
          </rPr>
          <t xml:space="preserve">Iñigo:
</t>
        </r>
        <r>
          <rPr>
            <sz val="9"/>
            <color rgb="FF000000"/>
            <rFont val="Tahoma"/>
            <family val="2"/>
            <charset val="1"/>
          </rPr>
          <t>IEA balances and own estimation</t>
        </r>
      </text>
    </comment>
    <comment ref="A66" authorId="0" shapeId="0" xr:uid="{00000000-0006-0000-0600-000011000000}">
      <text>
        <r>
          <rPr>
            <sz val="11"/>
            <color rgb="FF000000"/>
            <rFont val="Calibri"/>
            <family val="2"/>
            <charset val="1"/>
          </rPr>
          <t xml:space="preserve">Iñigo:
</t>
        </r>
        <r>
          <rPr>
            <sz val="9"/>
            <color rgb="FF000000"/>
            <rFont val="Tahoma"/>
            <family val="2"/>
            <charset val="1"/>
          </rPr>
          <t>SHC 2016 and own calculations</t>
        </r>
      </text>
    </comment>
    <comment ref="A67" authorId="0" shapeId="0" xr:uid="{00000000-0006-0000-0600-000012000000}">
      <text>
        <r>
          <rPr>
            <sz val="11"/>
            <color rgb="FF000000"/>
            <rFont val="Calibri"/>
            <family val="2"/>
            <charset val="1"/>
          </rPr>
          <t xml:space="preserve">Iñigo:
</t>
        </r>
        <r>
          <rPr>
            <sz val="9"/>
            <color rgb="FF000000"/>
            <rFont val="Tahoma"/>
            <family val="2"/>
            <charset val="1"/>
          </rPr>
          <t>Lund&amp;Boyer (2015) and own calculations</t>
        </r>
      </text>
    </comment>
    <comment ref="A69" authorId="0" shapeId="0" xr:uid="{00000000-0006-0000-0600-000013000000}">
      <text>
        <r>
          <rPr>
            <sz val="11"/>
            <color rgb="FF000000"/>
            <rFont val="Calibri"/>
            <family val="2"/>
            <charset val="1"/>
          </rPr>
          <t xml:space="preserve">Iñigo:
</t>
        </r>
        <r>
          <rPr>
            <sz val="9"/>
            <color rgb="FF000000"/>
            <rFont val="Tahoma"/>
            <family val="2"/>
            <charset val="1"/>
          </rPr>
          <t>US EIA database</t>
        </r>
      </text>
    </comment>
    <comment ref="A70" authorId="0" shapeId="0" xr:uid="{00000000-0006-0000-0600-000014000000}">
      <text>
        <r>
          <rPr>
            <b/>
            <sz val="9"/>
            <color rgb="FF000000"/>
            <rFont val="Tahoma"/>
            <family val="2"/>
            <charset val="1"/>
          </rPr>
          <t xml:space="preserve">IdB: IEA balances
</t>
        </r>
      </text>
    </comment>
    <comment ref="A72" authorId="0" shapeId="0" xr:uid="{00000000-0006-0000-0600-000015000000}">
      <text>
        <r>
          <rPr>
            <sz val="11"/>
            <color rgb="FF000000"/>
            <rFont val="Calibri"/>
            <family val="2"/>
            <charset val="1"/>
          </rPr>
          <t xml:space="preserve">IdB: IEA balances
</t>
        </r>
      </text>
    </comment>
    <comment ref="A75" authorId="0" shapeId="0" xr:uid="{00000000-0006-0000-0600-000016000000}">
      <text>
        <r>
          <rPr>
            <sz val="11"/>
            <color rgb="FF000000"/>
            <rFont val="Calibri"/>
            <family val="2"/>
            <charset val="1"/>
          </rPr>
          <t xml:space="preserve">IdB: IEA balances
</t>
        </r>
      </text>
    </comment>
    <comment ref="A79" authorId="0" shapeId="0" xr:uid="{00000000-0006-0000-0600-000017000000}">
      <text>
        <r>
          <rPr>
            <sz val="11"/>
            <color rgb="FF000000"/>
            <rFont val="Calibri"/>
            <family val="2"/>
            <charset val="1"/>
          </rPr>
          <t xml:space="preserve">IdB: (EVI 2016)
</t>
        </r>
      </text>
    </comment>
    <comment ref="A80" authorId="0" shapeId="0" xr:uid="{00000000-0006-0000-0600-000018000000}">
      <text>
        <r>
          <rPr>
            <sz val="11"/>
            <color rgb="FF000000"/>
            <rFont val="Calibri"/>
            <family val="2"/>
            <charset val="1"/>
          </rPr>
          <t xml:space="preserve">IdB: (IANGV: http://www.iangv.org/current-ngv-stats/)
</t>
        </r>
      </text>
    </comment>
    <comment ref="A81" authorId="0" shapeId="0" xr:uid="{00000000-0006-0000-0600-000019000000}">
      <text>
        <r>
          <rPr>
            <sz val="11"/>
            <color rgb="FF000000"/>
            <rFont val="Calibri"/>
            <family val="2"/>
            <charset val="1"/>
          </rPr>
          <t xml:space="preserve">Iñigo:
</t>
        </r>
        <r>
          <rPr>
            <sz val="9"/>
            <color rgb="FF000000"/>
            <rFont val="Tahoma"/>
            <family val="2"/>
            <charset val="1"/>
          </rPr>
          <t>BP 2016</t>
        </r>
      </text>
    </comment>
    <comment ref="A82" authorId="0" shapeId="0" xr:uid="{00000000-0006-0000-0600-00001A000000}">
      <text>
        <r>
          <rPr>
            <b/>
            <sz val="9"/>
            <color rgb="FF000000"/>
            <rFont val="Tahoma"/>
            <family val="2"/>
            <charset val="1"/>
          </rPr>
          <t>IdB: IEA balances</t>
        </r>
      </text>
    </comment>
    <comment ref="A83" authorId="0" shapeId="0" xr:uid="{00000000-0006-0000-0600-00001B000000}">
      <text>
        <r>
          <rPr>
            <sz val="11"/>
            <color rgb="FF000000"/>
            <rFont val="Calibri"/>
            <family val="2"/>
            <charset val="1"/>
          </rPr>
          <t xml:space="preserve">IdB: IEA balances
</t>
        </r>
      </text>
    </comment>
    <comment ref="A84" authorId="0" shapeId="0" xr:uid="{00000000-0006-0000-0600-00001C000000}">
      <text>
        <r>
          <rPr>
            <sz val="11"/>
            <color rgb="FF000000"/>
            <rFont val="Calibri"/>
            <family val="2"/>
            <charset val="1"/>
          </rPr>
          <t xml:space="preserve">Iñigo:
</t>
        </r>
        <r>
          <rPr>
            <sz val="9"/>
            <color rgb="FF000000"/>
            <rFont val="Tahoma"/>
            <family val="2"/>
            <charset val="1"/>
          </rPr>
          <t>US EIA, IRENA and own estimation</t>
        </r>
      </text>
    </comment>
    <comment ref="A85" authorId="0" shapeId="0" xr:uid="{00000000-0006-0000-0600-00001D000000}">
      <text>
        <r>
          <rPr>
            <sz val="11"/>
            <color rgb="FF000000"/>
            <rFont val="Calibri"/>
            <family val="2"/>
            <charset val="1"/>
          </rPr>
          <t xml:space="preserve">Iñigo:
</t>
        </r>
        <r>
          <rPr>
            <sz val="9"/>
            <color rgb="FF000000"/>
            <rFont val="Tahoma"/>
            <family val="2"/>
            <charset val="1"/>
          </rPr>
          <t>IRENA</t>
        </r>
      </text>
    </comment>
    <comment ref="A86" authorId="0" shapeId="0" xr:uid="{00000000-0006-0000-0600-00001E000000}">
      <text>
        <r>
          <rPr>
            <sz val="11"/>
            <color rgb="FF000000"/>
            <rFont val="Calibri"/>
            <family val="2"/>
            <charset val="1"/>
          </rPr>
          <t xml:space="preserve">Iñigo:
</t>
        </r>
        <r>
          <rPr>
            <sz val="9"/>
            <color rgb="FF000000"/>
            <rFont val="Tahoma"/>
            <family val="2"/>
            <charset val="1"/>
          </rPr>
          <t>IRENA</t>
        </r>
      </text>
    </comment>
    <comment ref="A87" authorId="0" shapeId="0" xr:uid="{00000000-0006-0000-0600-00001F000000}">
      <text>
        <r>
          <rPr>
            <sz val="11"/>
            <color rgb="FF000000"/>
            <rFont val="Calibri"/>
            <family val="2"/>
            <charset val="1"/>
          </rPr>
          <t xml:space="preserve">Iñigo:
</t>
        </r>
        <r>
          <rPr>
            <sz val="9"/>
            <color rgb="FF000000"/>
            <rFont val="Tahoma"/>
            <family val="2"/>
            <charset val="1"/>
          </rPr>
          <t>IRENA</t>
        </r>
      </text>
    </comment>
    <comment ref="A88" authorId="0" shapeId="0" xr:uid="{00000000-0006-0000-0600-000020000000}">
      <text>
        <r>
          <rPr>
            <sz val="11"/>
            <color rgb="FF000000"/>
            <rFont val="Calibri"/>
            <family val="2"/>
            <charset val="1"/>
          </rPr>
          <t xml:space="preserve">Iñigo:
</t>
        </r>
        <r>
          <rPr>
            <sz val="9"/>
            <color rgb="FF000000"/>
            <rFont val="Tahoma"/>
            <family val="2"/>
            <charset val="1"/>
          </rPr>
          <t>IRENA</t>
        </r>
      </text>
    </comment>
    <comment ref="A89" authorId="0" shapeId="0" xr:uid="{00000000-0006-0000-0600-000021000000}">
      <text>
        <r>
          <rPr>
            <sz val="11"/>
            <color rgb="FF000000"/>
            <rFont val="Calibri"/>
            <family val="2"/>
            <charset val="1"/>
          </rPr>
          <t xml:space="preserve">Iñigo:
</t>
        </r>
        <r>
          <rPr>
            <sz val="9"/>
            <color rgb="FF000000"/>
            <rFont val="Tahoma"/>
            <family val="2"/>
            <charset val="1"/>
          </rPr>
          <t>IRENA</t>
        </r>
      </text>
    </comment>
    <comment ref="A90" authorId="0" shapeId="0" xr:uid="{00000000-0006-0000-0600-000022000000}">
      <text>
        <r>
          <rPr>
            <sz val="11"/>
            <color rgb="FF000000"/>
            <rFont val="Calibri"/>
            <family val="2"/>
            <charset val="1"/>
          </rPr>
          <t xml:space="preserve">Iñigo:
</t>
        </r>
        <r>
          <rPr>
            <sz val="9"/>
            <color rgb="FF000000"/>
            <rFont val="Tahoma"/>
            <family val="2"/>
            <charset val="1"/>
          </rPr>
          <t>IRENA</t>
        </r>
      </text>
    </comment>
    <comment ref="A91" authorId="0" shapeId="0" xr:uid="{00000000-0006-0000-0600-000023000000}">
      <text>
        <r>
          <rPr>
            <sz val="11"/>
            <color rgb="FF000000"/>
            <rFont val="Calibri"/>
            <family val="2"/>
            <charset val="1"/>
          </rPr>
          <t xml:space="preserve">Iñigo:
</t>
        </r>
        <r>
          <rPr>
            <sz val="9"/>
            <color rgb="FF000000"/>
            <rFont val="Tahoma"/>
            <family val="2"/>
            <charset val="1"/>
          </rPr>
          <t>IRENA</t>
        </r>
      </text>
    </comment>
    <comment ref="A92" authorId="0" shapeId="0" xr:uid="{00000000-0006-0000-0600-000024000000}">
      <text>
        <r>
          <rPr>
            <sz val="11"/>
            <color rgb="FF000000"/>
            <rFont val="Calibri"/>
            <family val="2"/>
            <charset val="1"/>
          </rPr>
          <t xml:space="preserve">Iñigo:
</t>
        </r>
        <r>
          <rPr>
            <sz val="9"/>
            <color rgb="FF000000"/>
            <rFont val="Tahoma"/>
            <family val="2"/>
            <charset val="1"/>
          </rPr>
          <t>Own elaboration based on SolarPACES data
https://www.nrel.gov/csp/solarpaces/</t>
        </r>
      </text>
    </comment>
    <comment ref="A94" authorId="0" shapeId="0" xr:uid="{00000000-0006-0000-0600-000025000000}">
      <text>
        <r>
          <rPr>
            <sz val="11"/>
            <color rgb="FF000000"/>
            <rFont val="Calibri"/>
            <family val="2"/>
            <charset val="1"/>
          </rPr>
          <t xml:space="preserve">IdB: Mohr et al. 2015
</t>
        </r>
        <r>
          <rPr>
            <sz val="9"/>
            <color rgb="FF000000"/>
            <rFont val="Tahoma"/>
            <family val="2"/>
            <charset val="1"/>
          </rPr>
          <t xml:space="preserve">
</t>
        </r>
      </text>
    </comment>
    <comment ref="A95" authorId="0" shapeId="0" xr:uid="{00000000-0006-0000-0600-000026000000}">
      <text>
        <r>
          <rPr>
            <sz val="11"/>
            <color rgb="FF000000"/>
            <rFont val="Calibri"/>
            <family val="2"/>
            <charset val="1"/>
          </rPr>
          <t xml:space="preserve">IdB: Mohr et al. 2015
</t>
        </r>
        <r>
          <rPr>
            <sz val="9"/>
            <color rgb="FF000000"/>
            <rFont val="Tahoma"/>
            <family val="2"/>
            <charset val="1"/>
          </rPr>
          <t xml:space="preserve">
</t>
        </r>
      </text>
    </comment>
    <comment ref="A96" authorId="0" shapeId="0" xr:uid="{00000000-0006-0000-0600-000027000000}">
      <text>
        <r>
          <rPr>
            <sz val="11"/>
            <color rgb="FF000000"/>
            <rFont val="Calibri"/>
            <family val="2"/>
            <charset val="1"/>
          </rPr>
          <t xml:space="preserve">IdB: Mohr et al. 2015
</t>
        </r>
        <r>
          <rPr>
            <sz val="9"/>
            <color rgb="FF000000"/>
            <rFont val="Tahoma"/>
            <family val="2"/>
            <charset val="1"/>
          </rPr>
          <t xml:space="preserve">
</t>
        </r>
      </text>
    </comment>
    <comment ref="A97" authorId="0" shapeId="0" xr:uid="{00000000-0006-0000-0600-000028000000}">
      <text>
        <r>
          <rPr>
            <sz val="11"/>
            <color rgb="FF000000"/>
            <rFont val="Calibri"/>
            <family val="2"/>
            <charset val="1"/>
          </rPr>
          <t xml:space="preserve">IdB: Mohr et al. 2015
</t>
        </r>
        <r>
          <rPr>
            <sz val="9"/>
            <color rgb="FF000000"/>
            <rFont val="Tahoma"/>
            <family val="2"/>
            <charset val="1"/>
          </rPr>
          <t xml:space="preserve">
</t>
        </r>
      </text>
    </comment>
    <comment ref="A98" authorId="0" shapeId="0" xr:uid="{00000000-0006-0000-0600-000029000000}">
      <text>
        <r>
          <rPr>
            <sz val="11"/>
            <color rgb="FF000000"/>
            <rFont val="Calibri"/>
            <family val="2"/>
            <charset val="1"/>
          </rPr>
          <t xml:space="preserve">IdB: Mohr et al. 2015
</t>
        </r>
      </text>
    </comment>
    <comment ref="A99" authorId="0" shapeId="0" xr:uid="{00000000-0006-0000-0600-00002A000000}">
      <text>
        <r>
          <rPr>
            <sz val="11"/>
            <color rgb="FF000000"/>
            <rFont val="Calibri"/>
            <family val="2"/>
            <charset val="1"/>
          </rPr>
          <t xml:space="preserve">IdB: (EWG 2006)
</t>
        </r>
      </text>
    </comment>
    <comment ref="A101" authorId="0" shapeId="0" xr:uid="{00000000-0006-0000-0600-00002B000000}">
      <text>
        <r>
          <rPr>
            <sz val="11"/>
            <color rgb="FF000000"/>
            <rFont val="Calibri"/>
            <family val="2"/>
            <charset val="1"/>
          </rPr>
          <t xml:space="preserve">Iñigo:
</t>
        </r>
        <r>
          <rPr>
            <sz val="9"/>
            <color rgb="FF000000"/>
            <rFont val="Tahoma"/>
            <family val="2"/>
            <charset val="1"/>
          </rPr>
          <t>Own estimations from IEA balances and SHC (2016)</t>
        </r>
      </text>
    </comment>
    <comment ref="A102" authorId="0" shapeId="0" xr:uid="{00000000-0006-0000-0600-00002C000000}">
      <text>
        <r>
          <rPr>
            <sz val="11"/>
            <color rgb="FF000000"/>
            <rFont val="Calibri"/>
            <family val="2"/>
            <charset val="1"/>
          </rPr>
          <t xml:space="preserve">Iñigo:
</t>
        </r>
        <r>
          <rPr>
            <sz val="9"/>
            <color rgb="FF000000"/>
            <rFont val="Tahoma"/>
            <family val="2"/>
            <charset val="1"/>
          </rPr>
          <t>own estimations from IEA balances and Lund&amp;Boyd (2015)</t>
        </r>
      </text>
    </comment>
    <comment ref="A103" authorId="0" shapeId="0" xr:uid="{00000000-0006-0000-0600-00002D000000}">
      <text>
        <r>
          <rPr>
            <sz val="11"/>
            <color rgb="FF000000"/>
            <rFont val="Calibri"/>
            <family val="2"/>
            <charset val="1"/>
          </rPr>
          <t xml:space="preserve">Iñigo:
</t>
        </r>
        <r>
          <rPr>
            <sz val="9"/>
            <color rgb="FF000000"/>
            <rFont val="Tahoma"/>
            <family val="2"/>
            <charset val="1"/>
          </rPr>
          <t>IEA balances and own estimation</t>
        </r>
      </text>
    </comment>
    <comment ref="A104" authorId="0" shapeId="0" xr:uid="{00000000-0006-0000-0600-00002E000000}">
      <text>
        <r>
          <rPr>
            <sz val="11"/>
            <color rgb="FF000000"/>
            <rFont val="Calibri"/>
            <family val="2"/>
            <charset val="1"/>
          </rPr>
          <t xml:space="preserve">Iñigo:
</t>
        </r>
        <r>
          <rPr>
            <sz val="9"/>
            <color rgb="FF000000"/>
            <rFont val="Tahoma"/>
            <family val="2"/>
            <charset val="1"/>
          </rPr>
          <t>IEA Balances and own calculations</t>
        </r>
      </text>
    </comment>
    <comment ref="A105" authorId="0" shapeId="0" xr:uid="{00000000-0006-0000-0600-00002F000000}">
      <text>
        <r>
          <rPr>
            <sz val="11"/>
            <color rgb="FF000000"/>
            <rFont val="Calibri"/>
            <family val="2"/>
            <charset val="1"/>
          </rPr>
          <t xml:space="preserve">Iñigo:
</t>
        </r>
        <r>
          <rPr>
            <sz val="9"/>
            <color rgb="FF000000"/>
            <rFont val="Tahoma"/>
            <family val="2"/>
            <charset val="1"/>
          </rPr>
          <t xml:space="preserve">SHC 2016 and own estimations
</t>
        </r>
      </text>
    </comment>
    <comment ref="A106" authorId="0" shapeId="0" xr:uid="{00000000-0006-0000-0600-000030000000}">
      <text>
        <r>
          <rPr>
            <sz val="11"/>
            <color rgb="FF000000"/>
            <rFont val="Calibri"/>
            <family val="2"/>
            <charset val="1"/>
          </rPr>
          <t xml:space="preserve">Iñigo:
</t>
        </r>
        <r>
          <rPr>
            <sz val="9"/>
            <color rgb="FF000000"/>
            <rFont val="Tahoma"/>
            <family val="2"/>
            <charset val="1"/>
          </rPr>
          <t xml:space="preserve">Lund &amp; Boyer (2015) and own estimations
</t>
        </r>
      </text>
    </comment>
    <comment ref="A108" authorId="0" shapeId="0" xr:uid="{00000000-0006-0000-0600-000031000000}">
      <text>
        <r>
          <rPr>
            <sz val="11"/>
            <color rgb="FF000000"/>
            <rFont val="Calibri"/>
            <family val="2"/>
            <charset val="1"/>
          </rPr>
          <t xml:space="preserve">IdB:  Data from CDIAC and World Resources Institute
</t>
        </r>
      </text>
    </comment>
    <comment ref="A126" authorId="0" shapeId="0" xr:uid="{00000000-0006-0000-0600-000032000000}">
      <text>
        <r>
          <rPr>
            <b/>
            <sz val="9"/>
            <color rgb="FF000000"/>
            <rFont val="Tahoma"/>
            <family val="2"/>
            <charset val="1"/>
          </rPr>
          <t>IdB: Maggio12. URR (paper) y max extraction (own elaboration from paper)</t>
        </r>
      </text>
    </comment>
    <comment ref="A128" authorId="0" shapeId="0" xr:uid="{00000000-0006-0000-0600-000033000000}">
      <text>
        <r>
          <rPr>
            <sz val="11"/>
            <color rgb="FF000000"/>
            <rFont val="Calibri"/>
            <family val="2"/>
            <charset val="1"/>
          </rPr>
          <t xml:space="preserve">IdB: Maggio12 URR (paper) y max extraction (own elaboration from paper)
</t>
        </r>
      </text>
    </comment>
    <comment ref="A130" authorId="0" shapeId="0" xr:uid="{00000000-0006-0000-0600-000034000000}">
      <text>
        <r>
          <rPr>
            <sz val="11"/>
            <color rgb="FF000000"/>
            <rFont val="Calibri"/>
            <family val="2"/>
            <charset val="1"/>
          </rPr>
          <t xml:space="preserve">IdB: Maggio12 URR (paper) y max extraction (own elaboration from paper)
</t>
        </r>
      </text>
    </comment>
    <comment ref="A132" authorId="0" shapeId="0" xr:uid="{00000000-0006-0000-0600-000035000000}">
      <text>
        <r>
          <rPr>
            <sz val="11"/>
            <color rgb="FF000000"/>
            <rFont val="Calibri"/>
            <family val="2"/>
            <charset val="1"/>
          </rPr>
          <t xml:space="preserve">IdB: Mohr et al, 15 URR (paper) y max extraction (own elaboration from paper)
</t>
        </r>
      </text>
    </comment>
    <comment ref="A134" authorId="0" shapeId="0" xr:uid="{00000000-0006-0000-0600-000036000000}">
      <text>
        <r>
          <rPr>
            <sz val="11"/>
            <color rgb="FF000000"/>
            <rFont val="Calibri"/>
            <family val="2"/>
            <charset val="1"/>
          </rPr>
          <t xml:space="preserve">IdB: Mohr et al, 15 URR (paper) y max extraction (own elaboration from paper)
</t>
        </r>
      </text>
    </comment>
    <comment ref="A136" authorId="0" shapeId="0" xr:uid="{00000000-0006-0000-0600-000037000000}">
      <text>
        <r>
          <rPr>
            <sz val="11"/>
            <color rgb="FF000000"/>
            <rFont val="Calibri"/>
            <family val="2"/>
            <charset val="1"/>
          </rPr>
          <t xml:space="preserve">IdB: Mohr et al 15 URR (paper) y max extraction (own elaboration from paper)
</t>
        </r>
      </text>
    </comment>
    <comment ref="A138" authorId="0" shapeId="0" xr:uid="{00000000-0006-0000-0600-000038000000}">
      <text>
        <r>
          <rPr>
            <sz val="11"/>
            <color rgb="FF000000"/>
            <rFont val="Calibri"/>
            <family val="2"/>
            <charset val="1"/>
          </rPr>
          <t xml:space="preserve">IdB: Laherrere 2006 URR (paper) y max extraction (own elaboration from paper)
</t>
        </r>
      </text>
    </comment>
    <comment ref="A141" authorId="0" shapeId="0" xr:uid="{00000000-0006-0000-0600-000039000000}">
      <text>
        <r>
          <rPr>
            <sz val="11"/>
            <color rgb="FF000000"/>
            <rFont val="Calibri"/>
            <family val="2"/>
            <charset val="1"/>
          </rPr>
          <t xml:space="preserve">IdB: Mohr et al., 2015 URR (paper) y max extraction (own elaboration from paper)
</t>
        </r>
      </text>
    </comment>
    <comment ref="A143" authorId="0" shapeId="0" xr:uid="{00000000-0006-0000-0600-00003A000000}">
      <text>
        <r>
          <rPr>
            <sz val="11"/>
            <color rgb="FF000000"/>
            <rFont val="Calibri"/>
            <family val="2"/>
            <charset val="1"/>
          </rPr>
          <t xml:space="preserve">IdB: Mohr et al., 2015 URR (paper) y max extraction (own elaboration from paper)
</t>
        </r>
        <r>
          <rPr>
            <sz val="9"/>
            <color rgb="FF000000"/>
            <rFont val="Tahoma"/>
            <family val="2"/>
            <charset val="1"/>
          </rPr>
          <t xml:space="preserve"> </t>
        </r>
      </text>
    </comment>
    <comment ref="A145" authorId="0" shapeId="0" xr:uid="{00000000-0006-0000-0600-00003B000000}">
      <text>
        <r>
          <rPr>
            <sz val="11"/>
            <color rgb="FF000000"/>
            <rFont val="Calibri"/>
            <family val="2"/>
            <charset val="1"/>
          </rPr>
          <t xml:space="preserve">IdB: Mohr et al., 2015 URR (paper) y max extraction (own elaboration from paper)
</t>
        </r>
      </text>
    </comment>
    <comment ref="A147" authorId="0" shapeId="0" xr:uid="{00000000-0006-0000-0600-00003C000000}">
      <text>
        <r>
          <rPr>
            <sz val="11"/>
            <color rgb="FF000000"/>
            <rFont val="Calibri"/>
            <family val="2"/>
            <charset val="1"/>
          </rPr>
          <t xml:space="preserve">IdB: Mohr et al., 2015 URR (paper) y max extraction (own elaboration from paper)
</t>
        </r>
      </text>
    </comment>
    <comment ref="A149" authorId="0" shapeId="0" xr:uid="{00000000-0006-0000-0600-00003D000000}">
      <text>
        <r>
          <rPr>
            <sz val="11"/>
            <color rgb="FF000000"/>
            <rFont val="Calibri"/>
            <family val="2"/>
            <charset val="1"/>
          </rPr>
          <t xml:space="preserve">IdB: Mohr et al., 2015 URR (paper) y max extraction (own elaboration from paper)
</t>
        </r>
      </text>
    </comment>
    <comment ref="A151" authorId="0" shapeId="0" xr:uid="{00000000-0006-0000-0600-00003E000000}">
      <text>
        <r>
          <rPr>
            <sz val="11"/>
            <color rgb="FF000000"/>
            <rFont val="Calibri"/>
            <family val="2"/>
            <charset val="1"/>
          </rPr>
          <t xml:space="preserve">IdB: Mohr et al., 2015 URR (paper) y max extraction (own elaboration from paper)
</t>
        </r>
      </text>
    </comment>
    <comment ref="A153" authorId="0" shapeId="0" xr:uid="{00000000-0006-0000-0600-00003F000000}">
      <text>
        <r>
          <rPr>
            <sz val="11"/>
            <color rgb="FF000000"/>
            <rFont val="Calibri"/>
            <family val="2"/>
            <charset val="1"/>
          </rPr>
          <t xml:space="preserve">IdB: Laherrere 2010
</t>
        </r>
        <r>
          <rPr>
            <sz val="9"/>
            <color rgb="FF000000"/>
            <rFont val="Tahoma"/>
            <family val="2"/>
            <charset val="1"/>
          </rPr>
          <t>URR (paper) y max extraction (own elaboration from paper)</t>
        </r>
      </text>
    </comment>
    <comment ref="B153" authorId="0" shapeId="0" xr:uid="{00000000-0006-0000-0600-000066000000}">
      <text>
        <r>
          <rPr>
            <sz val="11"/>
            <color rgb="FF000000"/>
            <rFont val="Calibri"/>
            <family val="2"/>
            <charset val="1"/>
          </rPr>
          <t xml:space="preserve">Iñigo:
</t>
        </r>
        <r>
          <rPr>
            <sz val="9"/>
            <color rgb="FF000000"/>
            <rFont val="Tahoma"/>
            <family val="2"/>
            <charset val="1"/>
          </rPr>
          <t>no estimate in the original analysis, we consider a similar ratio than Mohr12 BG</t>
        </r>
      </text>
    </comment>
    <comment ref="A155" authorId="0" shapeId="0" xr:uid="{00000000-0006-0000-0600-000040000000}">
      <text>
        <r>
          <rPr>
            <sz val="11"/>
            <color rgb="FF000000"/>
            <rFont val="Calibri"/>
            <family val="2"/>
            <charset val="1"/>
          </rPr>
          <t xml:space="preserve">IdB: Mohr 2012
URR (paper) y max extraction (own elaboration from paper)
</t>
        </r>
      </text>
    </comment>
    <comment ref="A158" authorId="0" shapeId="0" xr:uid="{00000000-0006-0000-0600-000041000000}">
      <text>
        <r>
          <rPr>
            <sz val="11"/>
            <color rgb="FF000000"/>
            <rFont val="Calibri"/>
            <family val="2"/>
            <charset val="1"/>
          </rPr>
          <t xml:space="preserve">IdB: Mohr 2012
</t>
        </r>
        <r>
          <rPr>
            <sz val="9"/>
            <color rgb="FF000000"/>
            <rFont val="Tahoma"/>
            <family val="2"/>
            <charset val="1"/>
          </rPr>
          <t>URR (paper) y max extraction (own elaboration from paper)</t>
        </r>
      </text>
    </comment>
    <comment ref="A160" authorId="0" shapeId="0" xr:uid="{00000000-0006-0000-0600-000042000000}">
      <text>
        <r>
          <rPr>
            <sz val="11"/>
            <color rgb="FF000000"/>
            <rFont val="Calibri"/>
            <family val="2"/>
            <charset val="1"/>
          </rPr>
          <t xml:space="preserve">IdB: Mohr et al., 2015 URR (paper) y max extraction (own elaboration from paper)
</t>
        </r>
      </text>
    </comment>
    <comment ref="A162" authorId="0" shapeId="0" xr:uid="{00000000-0006-0000-0600-000043000000}">
      <text>
        <r>
          <rPr>
            <sz val="11"/>
            <color rgb="FF000000"/>
            <rFont val="Calibri"/>
            <family val="2"/>
            <charset val="1"/>
          </rPr>
          <t xml:space="preserve">IdB: Mohr et al., 2015
</t>
        </r>
      </text>
    </comment>
    <comment ref="A164" authorId="0" shapeId="0" xr:uid="{00000000-0006-0000-0600-000044000000}">
      <text>
        <r>
          <rPr>
            <sz val="11"/>
            <color rgb="FF000000"/>
            <rFont val="Calibri"/>
            <family val="2"/>
            <charset val="1"/>
          </rPr>
          <t xml:space="preserve">IdB: Mohr et al., 2015 URR (paper) y max extraction (own elaboration from paper)
</t>
        </r>
      </text>
    </comment>
    <comment ref="A167" authorId="0" shapeId="0" xr:uid="{00000000-0006-0000-0600-000045000000}">
      <text>
        <r>
          <rPr>
            <sz val="11"/>
            <color rgb="FF000000"/>
            <rFont val="Calibri"/>
            <family val="2"/>
            <charset val="1"/>
          </rPr>
          <t xml:space="preserve">IdB: Zittel12
</t>
        </r>
        <r>
          <rPr>
            <sz val="9"/>
            <color rgb="FF000000"/>
            <rFont val="Tahoma"/>
            <family val="2"/>
            <charset val="1"/>
          </rPr>
          <t>URR (paper) y max extraction (own elaboration from paper)</t>
        </r>
      </text>
    </comment>
    <comment ref="A169" authorId="0" shapeId="0" xr:uid="{00000000-0006-0000-0600-000046000000}">
      <text>
        <r>
          <rPr>
            <sz val="11"/>
            <color rgb="FF000000"/>
            <rFont val="Calibri"/>
            <family val="2"/>
            <charset val="1"/>
          </rPr>
          <t xml:space="preserve">IdB: EWG 2013
URR (paper) y max extraction (own elaboration from paper)
</t>
        </r>
      </text>
    </comment>
    <comment ref="A174" authorId="0" shapeId="0" xr:uid="{00000000-0006-0000-0600-000047000000}">
      <text>
        <r>
          <rPr>
            <sz val="11"/>
            <color rgb="FF000000"/>
            <rFont val="Calibri"/>
            <family val="2"/>
            <charset val="1"/>
          </rPr>
          <t xml:space="preserve">Iñigo:
</t>
        </r>
        <r>
          <rPr>
            <sz val="9"/>
            <color rgb="FF000000"/>
            <rFont val="Tahoma"/>
            <family val="2"/>
            <charset val="1"/>
          </rPr>
          <t>US EIA, IRENA and own estimation</t>
        </r>
      </text>
    </comment>
    <comment ref="A175" authorId="0" shapeId="0" xr:uid="{00000000-0006-0000-0600-000048000000}">
      <text>
        <r>
          <rPr>
            <sz val="11"/>
            <color rgb="FF000000"/>
            <rFont val="Calibri"/>
            <family val="2"/>
            <charset val="1"/>
          </rPr>
          <t xml:space="preserve">Iñigo:
</t>
        </r>
        <r>
          <rPr>
            <sz val="9"/>
            <color rgb="FF000000"/>
            <rFont val="Tahoma"/>
            <family val="2"/>
            <charset val="1"/>
          </rPr>
          <t>IRENA and own estimation</t>
        </r>
      </text>
    </comment>
    <comment ref="A176" authorId="0" shapeId="0" xr:uid="{00000000-0006-0000-0600-000049000000}">
      <text>
        <r>
          <rPr>
            <sz val="11"/>
            <color rgb="FF000000"/>
            <rFont val="Calibri"/>
            <family val="2"/>
            <charset val="1"/>
          </rPr>
          <t xml:space="preserve">Iñigo:
</t>
        </r>
        <r>
          <rPr>
            <sz val="9"/>
            <color rgb="FF000000"/>
            <rFont val="Tahoma"/>
            <family val="2"/>
            <charset val="1"/>
          </rPr>
          <t>IRENA and own estimation</t>
        </r>
      </text>
    </comment>
    <comment ref="A177" authorId="0" shapeId="0" xr:uid="{00000000-0006-0000-0600-00004A000000}">
      <text>
        <r>
          <rPr>
            <sz val="11"/>
            <color rgb="FF000000"/>
            <rFont val="Calibri"/>
            <family val="2"/>
            <charset val="1"/>
          </rPr>
          <t xml:space="preserve">Iñigo:
</t>
        </r>
        <r>
          <rPr>
            <sz val="9"/>
            <color rgb="FF000000"/>
            <rFont val="Tahoma"/>
            <family val="2"/>
            <charset val="1"/>
          </rPr>
          <t>IRENA and own estimation</t>
        </r>
      </text>
    </comment>
    <comment ref="A178" authorId="0" shapeId="0" xr:uid="{00000000-0006-0000-0600-00004B000000}">
      <text>
        <r>
          <rPr>
            <sz val="11"/>
            <color rgb="FF000000"/>
            <rFont val="Calibri"/>
            <family val="2"/>
            <charset val="1"/>
          </rPr>
          <t xml:space="preserve">Iñigo:
</t>
        </r>
        <r>
          <rPr>
            <sz val="9"/>
            <color rgb="FF000000"/>
            <rFont val="Tahoma"/>
            <family val="2"/>
            <charset val="1"/>
          </rPr>
          <t>IRENA and own estimation</t>
        </r>
      </text>
    </comment>
    <comment ref="A179" authorId="0" shapeId="0" xr:uid="{00000000-0006-0000-0600-00004C000000}">
      <text>
        <r>
          <rPr>
            <sz val="11"/>
            <color rgb="FF000000"/>
            <rFont val="Calibri"/>
            <family val="2"/>
            <charset val="1"/>
          </rPr>
          <t xml:space="preserve">Iñigo:
</t>
        </r>
        <r>
          <rPr>
            <sz val="9"/>
            <color rgb="FF000000"/>
            <rFont val="Tahoma"/>
            <family val="2"/>
            <charset val="1"/>
          </rPr>
          <t>IRENA and own estimation</t>
        </r>
      </text>
    </comment>
    <comment ref="A180" authorId="0" shapeId="0" xr:uid="{00000000-0006-0000-0600-00004D000000}">
      <text>
        <r>
          <rPr>
            <sz val="11"/>
            <color rgb="FF000000"/>
            <rFont val="Calibri"/>
            <family val="2"/>
            <charset val="1"/>
          </rPr>
          <t xml:space="preserve">Iñigo:
</t>
        </r>
        <r>
          <rPr>
            <sz val="9"/>
            <color rgb="FF000000"/>
            <rFont val="Tahoma"/>
            <family val="2"/>
            <charset val="1"/>
          </rPr>
          <t>IRENA and own estimation</t>
        </r>
      </text>
    </comment>
    <comment ref="A181" authorId="0" shapeId="0" xr:uid="{00000000-0006-0000-0600-00004E000000}">
      <text>
        <r>
          <rPr>
            <sz val="11"/>
            <color rgb="FF000000"/>
            <rFont val="Calibri"/>
            <family val="2"/>
            <charset val="1"/>
          </rPr>
          <t xml:space="preserve">Iñigo:
</t>
        </r>
        <r>
          <rPr>
            <sz val="9"/>
            <color rgb="FF000000"/>
            <rFont val="Tahoma"/>
            <family val="2"/>
            <charset val="1"/>
          </rPr>
          <t xml:space="preserve">Own elaboration based on SolarPACES data
https://www.nrel.gov/csp/solarpaces/ </t>
        </r>
      </text>
    </comment>
    <comment ref="A182" authorId="0" shapeId="0" xr:uid="{00000000-0006-0000-0600-00004F000000}">
      <text>
        <r>
          <rPr>
            <sz val="11"/>
            <color rgb="FF000000"/>
            <rFont val="Calibri"/>
            <family val="2"/>
            <charset val="1"/>
          </rPr>
          <t xml:space="preserve">Iñigo:
</t>
        </r>
        <r>
          <rPr>
            <sz val="9"/>
            <color rgb="FF000000"/>
            <rFont val="Tahoma"/>
            <family val="2"/>
            <charset val="1"/>
          </rPr>
          <t>US EIA, IRENA and own estimation</t>
        </r>
      </text>
    </comment>
    <comment ref="A190" authorId="0" shapeId="0" xr:uid="{00000000-0006-0000-0600-000050000000}">
      <text>
        <r>
          <rPr>
            <sz val="11"/>
            <color rgb="FF000000"/>
            <rFont val="Calibri"/>
            <family val="2"/>
            <charset val="1"/>
          </rPr>
          <t xml:space="preserve">IdB: IEA balances
</t>
        </r>
      </text>
    </comment>
    <comment ref="A191" authorId="0" shapeId="0" xr:uid="{00000000-0006-0000-0600-000051000000}">
      <text>
        <r>
          <rPr>
            <sz val="11"/>
            <color rgb="FF000000"/>
            <rFont val="Calibri"/>
            <family val="2"/>
            <charset val="1"/>
          </rPr>
          <t xml:space="preserve">IdB:
</t>
        </r>
        <r>
          <rPr>
            <sz val="9"/>
            <color rgb="FF000000"/>
            <rFont val="Tahoma"/>
            <family val="2"/>
            <charset val="1"/>
          </rPr>
          <t xml:space="preserve"> IEA balances</t>
        </r>
      </text>
    </comment>
    <comment ref="A192" authorId="0" shapeId="0" xr:uid="{00000000-0006-0000-0600-000052000000}">
      <text>
        <r>
          <rPr>
            <sz val="11"/>
            <color rgb="FF000000"/>
            <rFont val="Calibri"/>
            <family val="2"/>
            <charset val="1"/>
          </rPr>
          <t xml:space="preserve">IdB:  IEA balances
</t>
        </r>
      </text>
    </comment>
    <comment ref="A193" authorId="0" shapeId="0" xr:uid="{00000000-0006-0000-0600-000053000000}">
      <text>
        <r>
          <rPr>
            <sz val="11"/>
            <color rgb="FF000000"/>
            <rFont val="Calibri"/>
            <family val="2"/>
            <charset val="1"/>
          </rPr>
          <t xml:space="preserve">IdB:  IEA balances
</t>
        </r>
      </text>
    </comment>
    <comment ref="A197" authorId="0" shapeId="0" xr:uid="{00000000-0006-0000-0600-000054000000}">
      <text>
        <r>
          <rPr>
            <sz val="11"/>
            <color rgb="FF000000"/>
            <rFont val="Calibri"/>
            <family val="2"/>
            <charset val="1"/>
          </rPr>
          <t xml:space="preserve">IdB:  IEA balances
</t>
        </r>
      </text>
    </comment>
    <comment ref="A198" authorId="0" shapeId="0" xr:uid="{00000000-0006-0000-0600-000055000000}">
      <text>
        <r>
          <rPr>
            <sz val="11"/>
            <color rgb="FF000000"/>
            <rFont val="Calibri"/>
            <family val="2"/>
            <charset val="1"/>
          </rPr>
          <t xml:space="preserve">IdB:  IEA balances
</t>
        </r>
      </text>
    </comment>
    <comment ref="A199" authorId="0" shapeId="0" xr:uid="{00000000-0006-0000-0600-000056000000}">
      <text>
        <r>
          <rPr>
            <sz val="11"/>
            <color rgb="FF000000"/>
            <rFont val="Calibri"/>
            <family val="2"/>
            <charset val="1"/>
          </rPr>
          <t xml:space="preserve">IdB:  IEA balances
</t>
        </r>
      </text>
    </comment>
    <comment ref="B214" authorId="0" shapeId="0" xr:uid="{00000000-0006-0000-0600-000067000000}">
      <text>
        <r>
          <rPr>
            <sz val="11"/>
            <color rgb="FF000000"/>
            <rFont val="Calibri"/>
            <family val="2"/>
            <charset val="1"/>
          </rPr>
          <t xml:space="preserve">IdB:  IEA balances
</t>
        </r>
      </text>
    </comment>
    <comment ref="C214" authorId="0" shapeId="0" xr:uid="{00000000-0006-0000-0600-000068000000}">
      <text>
        <r>
          <rPr>
            <sz val="11"/>
            <color rgb="FF000000"/>
            <rFont val="Calibri"/>
            <family val="2"/>
            <charset val="1"/>
          </rPr>
          <t xml:space="preserve">IdB:  IEA balances
</t>
        </r>
      </text>
    </comment>
    <comment ref="D214" authorId="0" shapeId="0" xr:uid="{00000000-0006-0000-0600-000069000000}">
      <text>
        <r>
          <rPr>
            <sz val="11"/>
            <color rgb="FF000000"/>
            <rFont val="Calibri"/>
            <family val="2"/>
            <charset val="1"/>
          </rPr>
          <t xml:space="preserve">IdB:  IEA balances
</t>
        </r>
      </text>
    </comment>
    <comment ref="A217" authorId="0" shapeId="0" xr:uid="{00000000-0006-0000-0600-000057000000}">
      <text>
        <r>
          <rPr>
            <sz val="11"/>
            <color rgb="FF000000"/>
            <rFont val="Calibri"/>
            <family val="2"/>
            <charset val="1"/>
          </rPr>
          <t xml:space="preserve">IdB:  IEA balances
</t>
        </r>
      </text>
    </comment>
    <comment ref="A218" authorId="0" shapeId="0" xr:uid="{00000000-0006-0000-0600-000058000000}">
      <text>
        <r>
          <rPr>
            <sz val="11"/>
            <color rgb="FF000000"/>
            <rFont val="Calibri"/>
            <family val="2"/>
            <charset val="1"/>
          </rPr>
          <t>IdB:</t>
        </r>
        <r>
          <rPr>
            <sz val="9"/>
            <color rgb="FF000000"/>
            <rFont val="Tahoma"/>
            <family val="2"/>
            <charset val="1"/>
          </rPr>
          <t xml:space="preserve"> Industrial waste+municipal waste (renewable)+municipale waste (non-renewable) from IEA balances</t>
        </r>
      </text>
    </comment>
    <comment ref="A220" authorId="0" shapeId="0" xr:uid="{00000000-0006-0000-0600-000059000000}">
      <text>
        <r>
          <rPr>
            <sz val="11"/>
            <color rgb="FF000000"/>
            <rFont val="Calibri"/>
            <family val="2"/>
            <charset val="1"/>
          </rPr>
          <t xml:space="preserve">IdB:  IEA balances
</t>
        </r>
      </text>
    </comment>
    <comment ref="A221" authorId="0" shapeId="0" xr:uid="{00000000-0006-0000-0600-00005A000000}">
      <text>
        <r>
          <rPr>
            <sz val="11"/>
            <color rgb="FF000000"/>
            <rFont val="Calibri"/>
            <family val="2"/>
            <charset val="1"/>
          </rPr>
          <t xml:space="preserve">IdB:  IEA balances
</t>
        </r>
      </text>
    </comment>
    <comment ref="A222" authorId="0" shapeId="0" xr:uid="{00000000-0006-0000-0600-00005B000000}">
      <text>
        <r>
          <rPr>
            <sz val="11"/>
            <color rgb="FF000000"/>
            <rFont val="Calibri"/>
            <family val="2"/>
            <charset val="1"/>
          </rPr>
          <t xml:space="preserve">IdB:  IEA balances
</t>
        </r>
      </text>
    </comment>
    <comment ref="A223" authorId="0" shapeId="0" xr:uid="{00000000-0006-0000-0600-00005C000000}">
      <text>
        <r>
          <rPr>
            <sz val="11"/>
            <color rgb="FF000000"/>
            <rFont val="Calibri"/>
            <family val="2"/>
            <charset val="1"/>
          </rPr>
          <t xml:space="preserve">IdB:  IEA balances
</t>
        </r>
        <r>
          <rPr>
            <sz val="9"/>
            <color rgb="FF000000"/>
            <rFont val="Tahoma"/>
            <family val="2"/>
            <charset val="1"/>
          </rPr>
          <t xml:space="preserve"> </t>
        </r>
      </text>
    </comment>
    <comment ref="A224" authorId="0" shapeId="0" xr:uid="{00000000-0006-0000-0600-00005D000000}">
      <text>
        <r>
          <rPr>
            <sz val="11"/>
            <color rgb="FF000000"/>
            <rFont val="Calibri"/>
            <family val="2"/>
            <charset val="1"/>
          </rPr>
          <t xml:space="preserve">IdB:  IEA balances
</t>
        </r>
      </text>
    </comment>
    <comment ref="A225" authorId="0" shapeId="0" xr:uid="{00000000-0006-0000-0600-00005E000000}">
      <text>
        <r>
          <rPr>
            <sz val="11"/>
            <color rgb="FF000000"/>
            <rFont val="Calibri"/>
            <family val="2"/>
            <charset val="1"/>
          </rPr>
          <t xml:space="preserve">IdB:  IEA balances
</t>
        </r>
      </text>
    </comment>
    <comment ref="A226" authorId="0" shapeId="0" xr:uid="{00000000-0006-0000-0600-00005F000000}">
      <text>
        <r>
          <rPr>
            <sz val="11"/>
            <color rgb="FF000000"/>
            <rFont val="Calibri"/>
            <family val="2"/>
            <charset val="1"/>
          </rPr>
          <t xml:space="preserve">IdB:  IEA balances
</t>
        </r>
      </text>
    </comment>
    <comment ref="A227" authorId="0" shapeId="0" xr:uid="{00000000-0006-0000-0600-000060000000}">
      <text>
        <r>
          <rPr>
            <sz val="11"/>
            <color rgb="FF000000"/>
            <rFont val="Calibri"/>
            <family val="2"/>
            <charset val="1"/>
          </rPr>
          <t xml:space="preserve">IdB:  IEA balances
</t>
        </r>
      </text>
    </comment>
    <comment ref="A228" authorId="0" shapeId="0" xr:uid="{00000000-0006-0000-0600-000061000000}">
      <text>
        <r>
          <rPr>
            <sz val="11"/>
            <color rgb="FF000000"/>
            <rFont val="Calibri"/>
            <family val="2"/>
            <charset val="1"/>
          </rPr>
          <t xml:space="preserve">IdB:  IEA balances
</t>
        </r>
      </text>
    </comment>
    <comment ref="A229" authorId="0" shapeId="0" xr:uid="{00000000-0006-0000-0600-000062000000}">
      <text>
        <r>
          <rPr>
            <sz val="11"/>
            <color rgb="FF000000"/>
            <rFont val="Calibri"/>
            <family val="2"/>
            <charset val="1"/>
          </rPr>
          <t xml:space="preserve">IdB:  IEA balances
</t>
        </r>
      </text>
    </comment>
    <comment ref="A230" authorId="0" shapeId="0" xr:uid="{00000000-0006-0000-0600-000063000000}">
      <text>
        <r>
          <rPr>
            <sz val="11"/>
            <color rgb="FF000000"/>
            <rFont val="Calibri"/>
            <family val="2"/>
            <charset val="1"/>
          </rPr>
          <t xml:space="preserve">IdB:  IEA balances
</t>
        </r>
      </text>
    </comment>
    <comment ref="A231" authorId="0" shapeId="0" xr:uid="{00000000-0006-0000-0600-000064000000}">
      <text>
        <r>
          <rPr>
            <sz val="11"/>
            <color rgb="FF000000"/>
            <rFont val="Calibri"/>
            <family val="2"/>
            <charset val="1"/>
          </rPr>
          <t xml:space="preserve">IdB:  IEA balances
</t>
        </r>
      </text>
    </comment>
    <comment ref="V231" authorId="0" shapeId="0" xr:uid="{00000000-0006-0000-0600-00006A000000}">
      <text>
        <r>
          <rPr>
            <sz val="9"/>
            <color rgb="FF000000"/>
            <rFont val="Tahoma"/>
            <family val="2"/>
            <charset val="1"/>
          </rPr>
          <t>L: Missing value; data exist but were not collected</t>
        </r>
      </text>
    </comment>
    <comment ref="A243" authorId="0" shapeId="0" xr:uid="{00000000-0006-0000-0600-000065000000}">
      <text>
        <r>
          <rPr>
            <sz val="11"/>
            <color rgb="FF000000"/>
            <rFont val="Calibri"/>
            <family val="2"/>
            <charset val="1"/>
          </rPr>
          <t xml:space="preserve">Iñigo:
</t>
        </r>
        <r>
          <rPr>
            <sz val="9"/>
            <color rgb="FF000000"/>
            <rFont val="Tahoma"/>
            <family val="2"/>
            <charset val="1"/>
          </rPr>
          <t>IEA balances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Y4" authorId="0" shapeId="0" xr:uid="{00000000-0006-0000-0700-000064000000}">
      <text>
        <r>
          <rPr>
            <sz val="11"/>
            <color rgb="FF000000"/>
            <rFont val="Calibri"/>
            <family val="2"/>
            <charset val="1"/>
          </rPr>
          <t xml:space="preserve">Iñigo:
</t>
        </r>
        <r>
          <rPr>
            <sz val="9"/>
            <color rgb="FF000000"/>
            <rFont val="Tahoma"/>
            <family val="2"/>
            <charset val="1"/>
          </rPr>
          <t>Energy [G]eneration 2015, Greenpeace
and REN21 (2017)</t>
        </r>
      </text>
    </comment>
    <comment ref="AB4" authorId="0" shapeId="0" xr:uid="{00000000-0006-0000-0700-00006A000000}">
      <text>
        <r>
          <rPr>
            <sz val="11"/>
            <color rgb="FF000000"/>
            <rFont val="Calibri"/>
            <family val="2"/>
            <charset val="1"/>
          </rPr>
          <t xml:space="preserve">Iñigo:
</t>
        </r>
        <r>
          <rPr>
            <sz val="9"/>
            <color rgb="FF000000"/>
            <rFont val="Tahoma"/>
            <family val="2"/>
            <charset val="1"/>
          </rPr>
          <t>derived from MEDEAS results for direct jobs and taking IRENA 2017 as a reference for the total jobs (direct+indirect)</t>
        </r>
      </text>
    </comment>
    <comment ref="B5" authorId="0" shapeId="0" xr:uid="{00000000-0006-0000-0700-00002A000000}">
      <text>
        <r>
          <rPr>
            <sz val="11"/>
            <color rgb="FF000000"/>
            <rFont val="Calibri"/>
            <family val="2"/>
            <charset val="1"/>
          </rPr>
          <t xml:space="preserve">Iñigo:
</t>
        </r>
        <r>
          <rPr>
            <sz val="9"/>
            <color rgb="FF000000"/>
            <rFont val="Tahoma"/>
            <family val="2"/>
            <charset val="1"/>
          </rPr>
          <t xml:space="preserve">Capellán-Pérez et al (2017)
</t>
        </r>
      </text>
    </comment>
    <comment ref="C5" authorId="0" shapeId="0" xr:uid="{00000000-0006-0000-0700-00002D000000}">
      <text>
        <r>
          <rPr>
            <sz val="11"/>
            <color rgb="FF000000"/>
            <rFont val="Calibri"/>
            <family val="2"/>
            <charset val="1"/>
          </rPr>
          <t xml:space="preserve">Iñigo:
</t>
        </r>
        <r>
          <rPr>
            <sz val="9"/>
            <color rgb="FF000000"/>
            <rFont val="Tahoma"/>
            <family val="2"/>
            <charset val="1"/>
          </rPr>
          <t>IPCC SRREN (2011)</t>
        </r>
      </text>
    </comment>
    <comment ref="E5" authorId="0" shapeId="0" xr:uid="{00000000-0006-0000-0700-00002F000000}">
      <text>
        <r>
          <rPr>
            <sz val="11"/>
            <color rgb="FF000000"/>
            <rFont val="Calibri"/>
            <family val="2"/>
            <charset val="1"/>
          </rPr>
          <t xml:space="preserve">Iñigo:
</t>
        </r>
        <r>
          <rPr>
            <sz val="9"/>
            <color rgb="FF000000"/>
            <rFont val="Tahoma"/>
            <family val="2"/>
            <charset val="1"/>
          </rPr>
          <t>Arvesen et al. (2011)</t>
        </r>
      </text>
    </comment>
    <comment ref="G5" authorId="0" shapeId="0" xr:uid="{00000000-0006-0000-0700-000047000000}">
      <text>
        <r>
          <rPr>
            <sz val="11"/>
            <color rgb="FF000000"/>
            <rFont val="Calibri"/>
            <family val="2"/>
            <charset val="1"/>
          </rPr>
          <t xml:space="preserve">Iñigo:
</t>
        </r>
        <r>
          <rPr>
            <sz val="9"/>
            <color rgb="FF000000"/>
            <rFont val="Tahoma"/>
            <family val="2"/>
            <charset val="1"/>
          </rPr>
          <t>RES: Teske et al (2011)
Nuclear: (Schneider and Froggatt, 2014).</t>
        </r>
      </text>
    </comment>
    <comment ref="T5" authorId="0" shapeId="0" xr:uid="{00000000-0006-0000-0700-000059000000}">
      <text>
        <r>
          <rPr>
            <sz val="11"/>
            <color rgb="FF000000"/>
            <rFont val="Calibri"/>
            <family val="2"/>
            <charset val="1"/>
          </rPr>
          <t xml:space="preserve">Iñigo:
</t>
        </r>
        <r>
          <rPr>
            <sz val="9"/>
            <color rgb="FF000000"/>
            <rFont val="Tahoma"/>
            <family val="2"/>
            <charset val="1"/>
          </rPr>
          <t>Table 8 from REN21 (2017); RENEWABLES GLOBAL
FUTURES REPORT
GREAT DEBATES TOWARDS
100 % RENEWABLE ENERGY</t>
        </r>
      </text>
    </comment>
    <comment ref="V5" authorId="0" shapeId="0" xr:uid="{00000000-0006-0000-0700-00005B000000}">
      <text>
        <r>
          <rPr>
            <sz val="11"/>
            <color rgb="FF000000"/>
            <rFont val="Calibri"/>
            <family val="2"/>
            <charset val="1"/>
          </rPr>
          <t xml:space="preserve">Iñigo:
</t>
        </r>
        <r>
          <rPr>
            <sz val="9"/>
            <color rgb="FF000000"/>
            <rFont val="Tahoma"/>
            <family val="2"/>
            <charset val="1"/>
          </rPr>
          <t>own estimations
Habría que poner un mínimo Cp para cada tecnología. Ese mínimo podría venir dado por la TRE</t>
        </r>
      </text>
    </comment>
    <comment ref="W5" authorId="0" shapeId="0" xr:uid="{00000000-0006-0000-0700-00005C000000}">
      <text>
        <r>
          <rPr>
            <sz val="11"/>
            <color rgb="FF000000"/>
            <rFont val="Calibri"/>
            <family val="2"/>
            <charset val="1"/>
          </rPr>
          <t xml:space="preserve">Iñigo:
</t>
        </r>
        <r>
          <rPr>
            <sz val="9"/>
            <color rgb="FF000000"/>
            <rFont val="Tahoma"/>
            <family val="2"/>
            <charset val="1"/>
          </rPr>
          <t>pendiente Carlos de enviarme las refs.</t>
        </r>
      </text>
    </comment>
    <comment ref="X5" authorId="0" shapeId="0" xr:uid="{00000000-0006-0000-0700-000063000000}">
      <text>
        <r>
          <rPr>
            <sz val="11"/>
            <color rgb="FF000000"/>
            <rFont val="Calibri"/>
            <family val="2"/>
            <charset val="1"/>
          </rPr>
          <t xml:space="preserve">Iñigo:
</t>
        </r>
        <r>
          <rPr>
            <sz val="9"/>
            <color rgb="FF000000"/>
            <rFont val="Tahoma"/>
            <family val="2"/>
            <charset val="1"/>
          </rPr>
          <t>1= RES elec variables
0 = RES elec dispatchables</t>
        </r>
      </text>
    </comment>
    <comment ref="Y5" authorId="0" shapeId="0" xr:uid="{00000000-0006-0000-0700-000065000000}">
      <text>
        <r>
          <rPr>
            <sz val="11"/>
            <color rgb="FF000000"/>
            <rFont val="Calibri"/>
            <family val="2"/>
            <charset val="1"/>
          </rPr>
          <t xml:space="preserve">Iñigo:
</t>
        </r>
        <r>
          <rPr>
            <sz val="9"/>
            <color rgb="FF000000"/>
            <rFont val="Tahoma"/>
            <family val="2"/>
            <charset val="1"/>
          </rPr>
          <t>Construction+installation+manufacturing</t>
        </r>
      </text>
    </comment>
    <comment ref="F7" authorId="0" shapeId="0" xr:uid="{00000000-0006-0000-0700-00003B000000}">
      <text>
        <r>
          <rPr>
            <sz val="11"/>
            <color rgb="FF000000"/>
            <rFont val="Calibri"/>
            <family val="2"/>
            <charset val="1"/>
          </rPr>
          <t xml:space="preserve">Iñigo:
</t>
        </r>
        <r>
          <rPr>
            <sz val="9"/>
            <color rgb="FF000000"/>
            <rFont val="Tahoma"/>
            <family val="2"/>
            <charset val="1"/>
          </rPr>
          <t>REN21 2016</t>
        </r>
      </text>
    </comment>
    <comment ref="W7" authorId="0" shapeId="0" xr:uid="{00000000-0006-0000-0700-00005D000000}">
      <text>
        <r>
          <rPr>
            <sz val="11"/>
            <color rgb="FF000000"/>
            <rFont val="Calibri"/>
            <family val="2"/>
            <charset val="1"/>
          </rPr>
          <t xml:space="preserve">Iñigo:
</t>
        </r>
        <r>
          <rPr>
            <sz val="9"/>
            <color rgb="FF000000"/>
            <rFont val="Tahoma"/>
            <family val="2"/>
            <charset val="1"/>
          </rPr>
          <t>basándose en Valeros, parte baja</t>
        </r>
      </text>
    </comment>
    <comment ref="F8" authorId="0" shapeId="0" xr:uid="{00000000-0006-0000-0700-00003C000000}">
      <text>
        <r>
          <rPr>
            <sz val="11"/>
            <color rgb="FF000000"/>
            <rFont val="Calibri"/>
            <family val="2"/>
            <charset val="1"/>
          </rPr>
          <t xml:space="preserve">Iñigo:
</t>
        </r>
        <r>
          <rPr>
            <sz val="9"/>
            <color rgb="FF000000"/>
            <rFont val="Tahoma"/>
            <family val="2"/>
            <charset val="1"/>
          </rPr>
          <t>estimación de Carlos</t>
        </r>
      </text>
    </comment>
    <comment ref="W8" authorId="0" shapeId="0" xr:uid="{00000000-0006-0000-0700-00005E000000}">
      <text>
        <r>
          <rPr>
            <sz val="11"/>
            <color rgb="FF000000"/>
            <rFont val="Calibri"/>
            <family val="2"/>
            <charset val="1"/>
          </rPr>
          <t xml:space="preserve">Iñigo:
</t>
        </r>
        <r>
          <rPr>
            <sz val="9"/>
            <color rgb="FF000000"/>
            <rFont val="Tahoma"/>
            <family val="2"/>
            <charset val="1"/>
          </rPr>
          <t>de Castro et al (2014)</t>
        </r>
      </text>
    </comment>
    <comment ref="AA8" authorId="0" shapeId="0" xr:uid="{00000000-0006-0000-0700-000069000000}">
      <text>
        <r>
          <rPr>
            <sz val="11"/>
            <color rgb="FF000000"/>
            <rFont val="Calibri"/>
            <family val="2"/>
            <charset val="1"/>
          </rPr>
          <t xml:space="preserve">Iñigo:
</t>
        </r>
        <r>
          <rPr>
            <sz val="9"/>
            <color rgb="FF000000"/>
            <rFont val="Tahoma"/>
            <family val="2"/>
            <charset val="1"/>
          </rPr>
          <t>Greenpeace Energy [R]evolution 2015</t>
        </r>
      </text>
    </comment>
    <comment ref="AB8" authorId="0" shapeId="0" xr:uid="{00000000-0006-0000-0700-00006B000000}">
      <text>
        <r>
          <rPr>
            <sz val="11"/>
            <color rgb="FF000000"/>
            <rFont val="Calibri"/>
            <family val="2"/>
            <charset val="1"/>
          </rPr>
          <t xml:space="preserve">Iñigo:
</t>
        </r>
        <r>
          <rPr>
            <sz val="9"/>
            <color rgb="FF000000"/>
            <rFont val="Tahoma"/>
            <family val="2"/>
            <charset val="1"/>
          </rPr>
          <t>discrepancia con datos de IRENA, quizás por incluir datos comercial+no-comercial en MEDEAS</t>
        </r>
      </text>
    </comment>
    <comment ref="F9" authorId="0" shapeId="0" xr:uid="{00000000-0006-0000-0700-00003D000000}">
      <text>
        <r>
          <rPr>
            <sz val="11"/>
            <color rgb="FF000000"/>
            <rFont val="Calibri"/>
            <family val="2"/>
            <charset val="1"/>
          </rPr>
          <t xml:space="preserve">Iñigo:
</t>
        </r>
        <r>
          <rPr>
            <sz val="9"/>
            <color rgb="FF000000"/>
            <rFont val="Tahoma"/>
            <family val="2"/>
            <charset val="1"/>
          </rPr>
          <t>Literature review (see TR)</t>
        </r>
      </text>
    </comment>
    <comment ref="W9" authorId="0" shapeId="0" xr:uid="{00000000-0006-0000-0700-00005F000000}">
      <text>
        <r>
          <rPr>
            <sz val="11"/>
            <color rgb="FF000000"/>
            <rFont val="Calibri"/>
            <family val="2"/>
            <charset val="1"/>
          </rPr>
          <t xml:space="preserve">Iñigo:
</t>
        </r>
        <r>
          <rPr>
            <sz val="9"/>
            <color rgb="FF000000"/>
            <rFont val="Tahoma"/>
            <family val="2"/>
            <charset val="1"/>
          </rPr>
          <t>own estimation (see D4.1)</t>
        </r>
      </text>
    </comment>
    <comment ref="AB9" authorId="0" shapeId="0" xr:uid="{00000000-0006-0000-0700-00006C000000}">
      <text>
        <r>
          <rPr>
            <sz val="11"/>
            <color rgb="FF000000"/>
            <rFont val="Calibri"/>
            <family val="2"/>
            <charset val="1"/>
          </rPr>
          <t xml:space="preserve">Iñigo:
</t>
        </r>
        <r>
          <rPr>
            <sz val="9"/>
            <color rgb="FF000000"/>
            <rFont val="Tahoma"/>
            <family val="2"/>
            <charset val="1"/>
          </rPr>
          <t>no data available in IRENA (2017)</t>
        </r>
      </text>
    </comment>
    <comment ref="F10" authorId="0" shapeId="0" xr:uid="{00000000-0006-0000-0700-00003E000000}">
      <text>
        <r>
          <rPr>
            <sz val="11"/>
            <color rgb="FF000000"/>
            <rFont val="Calibri"/>
            <family val="2"/>
            <charset val="1"/>
          </rPr>
          <t xml:space="preserve">Iñigo:
</t>
        </r>
        <r>
          <rPr>
            <sz val="9"/>
            <color rgb="FF000000"/>
            <rFont val="Tahoma"/>
            <family val="2"/>
            <charset val="1"/>
          </rPr>
          <t>Boccard (2009)</t>
        </r>
      </text>
    </comment>
    <comment ref="B11" authorId="0" shapeId="0" xr:uid="{00000000-0006-0000-0700-00002B000000}">
      <text>
        <r>
          <rPr>
            <sz val="11"/>
            <color rgb="FF000000"/>
            <rFont val="Calibri"/>
            <family val="2"/>
            <charset val="1"/>
          </rPr>
          <t xml:space="preserve">Iñigo:
</t>
        </r>
        <r>
          <rPr>
            <sz val="9"/>
            <color rgb="FF000000"/>
            <rFont val="Tahoma"/>
            <family val="2"/>
            <charset val="1"/>
          </rPr>
          <t>de Castro et al. (2013)</t>
        </r>
      </text>
    </comment>
    <comment ref="F11" authorId="0" shapeId="0" xr:uid="{00000000-0006-0000-0700-00003F000000}">
      <text>
        <r>
          <rPr>
            <sz val="11"/>
            <color rgb="FF000000"/>
            <rFont val="Calibri"/>
            <family val="2"/>
            <charset val="1"/>
          </rPr>
          <t xml:space="preserve">Iñigo:
</t>
        </r>
        <r>
          <rPr>
            <sz val="9"/>
            <color rgb="FF000000"/>
            <rFont val="Tahoma"/>
            <family val="2"/>
            <charset val="1"/>
          </rPr>
          <t>BP (2016) and own estimation assuming that the power installed in each year has been functioning just 1/2 of the year) is 14%.</t>
        </r>
      </text>
    </comment>
    <comment ref="F12" authorId="0" shapeId="0" xr:uid="{00000000-0006-0000-0700-000040000000}">
      <text>
        <r>
          <rPr>
            <sz val="11"/>
            <color rgb="FF000000"/>
            <rFont val="Calibri"/>
            <family val="2"/>
            <charset val="1"/>
          </rPr>
          <t xml:space="preserve">Iñigo:
</t>
        </r>
        <r>
          <rPr>
            <sz val="9"/>
            <color rgb="FF000000"/>
            <rFont val="Tahoma"/>
            <family val="2"/>
            <charset val="1"/>
          </rPr>
          <t>own estimation</t>
        </r>
      </text>
    </comment>
    <comment ref="F13" authorId="0" shapeId="0" xr:uid="{00000000-0006-0000-0700-000041000000}">
      <text>
        <r>
          <rPr>
            <sz val="11"/>
            <color rgb="FF000000"/>
            <rFont val="Calibri"/>
            <family val="2"/>
            <charset val="1"/>
          </rPr>
          <t xml:space="preserve">Iñigo:
</t>
        </r>
        <r>
          <rPr>
            <sz val="9"/>
            <color rgb="FF000000"/>
            <rFont val="Tahoma"/>
            <family val="2"/>
            <charset val="1"/>
          </rPr>
          <t>IRENA and extrapolation following EIA (2009)</t>
        </r>
      </text>
    </comment>
    <comment ref="W13" authorId="0" shapeId="0" xr:uid="{00000000-0006-0000-0700-000060000000}">
      <text>
        <r>
          <rPr>
            <sz val="11"/>
            <color rgb="FF000000"/>
            <rFont val="Calibri"/>
            <family val="2"/>
            <charset val="1"/>
          </rPr>
          <t xml:space="preserve">Iñigo:
</t>
        </r>
        <r>
          <rPr>
            <sz val="9"/>
            <color rgb="FF000000"/>
            <rFont val="Tahoma"/>
            <family val="2"/>
            <charset val="1"/>
          </rPr>
          <t>Anex 3 de Valeros</t>
        </r>
      </text>
    </comment>
    <comment ref="Y13" authorId="0" shapeId="0" xr:uid="{00000000-0006-0000-0700-000066000000}">
      <text>
        <r>
          <rPr>
            <sz val="11"/>
            <color rgb="FF000000"/>
            <rFont val="Calibri"/>
            <family val="2"/>
            <charset val="1"/>
          </rPr>
          <t xml:space="preserve">Iñigo:
</t>
        </r>
        <r>
          <rPr>
            <sz val="9"/>
            <color rgb="FF000000"/>
            <rFont val="Tahoma"/>
            <family val="2"/>
            <charset val="1"/>
          </rPr>
          <t>Hydro large</t>
        </r>
      </text>
    </comment>
    <comment ref="Z13" authorId="0" shapeId="0" xr:uid="{00000000-0006-0000-0700-000068000000}">
      <text>
        <r>
          <rPr>
            <sz val="11"/>
            <color rgb="FF000000"/>
            <rFont val="Calibri"/>
            <family val="2"/>
            <charset val="1"/>
          </rPr>
          <t xml:space="preserve">Iñigo:
</t>
        </r>
        <r>
          <rPr>
            <sz val="9"/>
            <color rgb="FF000000"/>
            <rFont val="Tahoma"/>
            <family val="2"/>
            <charset val="1"/>
          </rPr>
          <t>hydro large</t>
        </r>
      </text>
    </comment>
    <comment ref="S15" authorId="0" shapeId="0" xr:uid="{00000000-0006-0000-0700-000058000000}">
      <text>
        <r>
          <rPr>
            <sz val="11"/>
            <color rgb="FF000000"/>
            <rFont val="Calibri"/>
            <family val="2"/>
            <charset val="1"/>
          </rPr>
          <t xml:space="preserve">Iñigo:
</t>
        </r>
        <r>
          <rPr>
            <sz val="9"/>
            <color rgb="FF000000"/>
            <rFont val="Tahoma"/>
            <family val="2"/>
            <charset val="1"/>
          </rPr>
          <t xml:space="preserve">Schneider &amp; Froggatt (2016)
</t>
        </r>
      </text>
    </comment>
    <comment ref="T15" authorId="0" shapeId="0" xr:uid="{00000000-0006-0000-0700-00005A000000}">
      <text>
        <r>
          <rPr>
            <sz val="11"/>
            <color rgb="FF000000"/>
            <rFont val="Calibri"/>
            <family val="2"/>
            <charset val="1"/>
          </rPr>
          <t xml:space="preserve">Iñigo:
</t>
        </r>
        <r>
          <rPr>
            <sz val="9"/>
            <color rgb="FF000000"/>
            <rFont val="Tahoma"/>
            <family val="2"/>
            <charset val="1"/>
          </rPr>
          <t xml:space="preserve">Schneider &amp; Froggatt (2016)
</t>
        </r>
      </text>
    </comment>
    <comment ref="B16" authorId="0" shapeId="0" xr:uid="{00000000-0006-0000-0700-00002C000000}">
      <text>
        <r>
          <rPr>
            <sz val="11"/>
            <color rgb="FF000000"/>
            <rFont val="Calibri"/>
            <family val="2"/>
            <charset val="1"/>
          </rPr>
          <t xml:space="preserve">Iñigo:
</t>
        </r>
        <r>
          <rPr>
            <sz val="9"/>
            <color rgb="FF000000"/>
            <rFont val="Tahoma"/>
            <family val="2"/>
            <charset val="1"/>
          </rPr>
          <t>De Castro et al (2013); De Castro &amp; Capellán-Pérez (2017)</t>
        </r>
      </text>
    </comment>
    <comment ref="F16" authorId="0" shapeId="0" xr:uid="{00000000-0006-0000-0700-000042000000}">
      <text>
        <r>
          <rPr>
            <sz val="11"/>
            <color rgb="FF000000"/>
            <rFont val="Calibri"/>
            <family val="2"/>
            <charset val="1"/>
          </rPr>
          <t xml:space="preserve">Iñigo:
</t>
        </r>
        <r>
          <rPr>
            <sz val="9"/>
            <color rgb="FF000000"/>
            <rFont val="Tahoma"/>
            <family val="2"/>
            <charset val="1"/>
          </rPr>
          <t>de Castro &amp; Capellán-Pérez (2017) Working paper</t>
        </r>
      </text>
    </comment>
    <comment ref="F17" authorId="0" shapeId="0" xr:uid="{00000000-0006-0000-0700-000043000000}">
      <text>
        <r>
          <rPr>
            <sz val="11"/>
            <color rgb="FF000000"/>
            <rFont val="Calibri"/>
            <family val="2"/>
            <charset val="1"/>
          </rPr>
          <t xml:space="preserve">Iñigo:
</t>
        </r>
        <r>
          <rPr>
            <sz val="9"/>
            <color rgb="FF000000"/>
            <rFont val="Tahoma"/>
            <family val="2"/>
            <charset val="1"/>
          </rPr>
          <t>Carlos estima 0.094.. Ver "calcs-intermittence+EROI-RES elec+CCC.xlsx"
tiene que ver con la definición de energía primaria y final creo.</t>
        </r>
      </text>
    </comment>
    <comment ref="W17" authorId="0" shapeId="0" xr:uid="{00000000-0006-0000-0700-000061000000}">
      <text>
        <r>
          <rPr>
            <sz val="11"/>
            <color rgb="FF000000"/>
            <rFont val="Calibri"/>
            <family val="2"/>
            <charset val="1"/>
          </rPr>
          <t xml:space="preserve">Iñigo:
</t>
        </r>
        <r>
          <rPr>
            <sz val="9"/>
            <color rgb="FF000000"/>
            <rFont val="Tahoma"/>
            <family val="2"/>
            <charset val="1"/>
          </rPr>
          <t>own estimation:
Como la eficiencia de conversión puede ser del 50% (2,5 veces) y la Cp es la mitad, entonces sería 1,25 veces mayor que la EROEI solar, como tiene materiales más comunes (silicon wafer se lo ahorra) y no necesita grid etc. Multiplicar x1,5 la EROEI fotovoltaica puede ser más o menos el EROEI de esta tecnología.</t>
        </r>
      </text>
    </comment>
    <comment ref="F18" authorId="0" shapeId="0" xr:uid="{00000000-0006-0000-0700-000044000000}">
      <text>
        <r>
          <rPr>
            <sz val="11"/>
            <color rgb="FF000000"/>
            <rFont val="Calibri"/>
            <family val="2"/>
            <charset val="1"/>
          </rPr>
          <t xml:space="preserve">Iñigo:
</t>
        </r>
        <r>
          <rPr>
            <sz val="9"/>
            <color rgb="FF000000"/>
            <rFont val="Tahoma"/>
            <family val="2"/>
            <charset val="1"/>
          </rPr>
          <t>Carlos estima 0.39.. Ver "calcs-intermittence+EROI-RES elec+CCC.xlsx"</t>
        </r>
      </text>
    </comment>
    <comment ref="W19" authorId="0" shapeId="0" xr:uid="{00000000-0006-0000-0700-000062000000}">
      <text>
        <r>
          <rPr>
            <sz val="11"/>
            <color rgb="FF000000"/>
            <rFont val="Calibri"/>
            <family val="2"/>
            <charset val="1"/>
          </rPr>
          <t xml:space="preserve">Iñigo:
</t>
        </r>
        <r>
          <rPr>
            <sz val="9"/>
            <color rgb="FF000000"/>
            <rFont val="Tahoma"/>
            <family val="2"/>
            <charset val="1"/>
          </rPr>
          <t>multiplico por 5 la de biofuel, habría que buscar</t>
        </r>
      </text>
    </comment>
    <comment ref="AB19" authorId="0" shapeId="0" xr:uid="{00000000-0006-0000-0700-00006D000000}">
      <text>
        <r>
          <rPr>
            <sz val="11"/>
            <color rgb="FF000000"/>
            <rFont val="Calibri"/>
            <family val="2"/>
            <charset val="1"/>
          </rPr>
          <t xml:space="preserve">Iñigo:
</t>
        </r>
        <r>
          <rPr>
            <sz val="9"/>
            <color rgb="FF000000"/>
            <rFont val="Tahoma"/>
            <family val="2"/>
            <charset val="1"/>
          </rPr>
          <t>discrepancia con datos de IRENA, quizás por incluir datos comercial+no-comercial en MEDEAS</t>
        </r>
      </text>
    </comment>
    <comment ref="Y21" authorId="0" shapeId="0" xr:uid="{00000000-0006-0000-0700-000067000000}">
      <text>
        <r>
          <rPr>
            <sz val="11"/>
            <color rgb="FF000000"/>
            <rFont val="Calibri"/>
            <family val="2"/>
            <charset val="1"/>
          </rPr>
          <t xml:space="preserve">Iñigo:
</t>
        </r>
        <r>
          <rPr>
            <sz val="9"/>
            <color rgb="FF000000"/>
            <rFont val="Tahoma"/>
            <family val="2"/>
            <charset val="1"/>
          </rPr>
          <t>direct+indirect jobs. Derived from ÏRENA 2017</t>
        </r>
      </text>
    </comment>
    <comment ref="A25" authorId="0" shapeId="0" xr:uid="{00000000-0006-0000-0700-000001000000}">
      <text>
        <r>
          <rPr>
            <sz val="11"/>
            <color rgb="FF000000"/>
            <rFont val="Calibri"/>
            <family val="2"/>
            <charset val="1"/>
          </rPr>
          <t xml:space="preserve">Iñigo:
</t>
        </r>
        <r>
          <rPr>
            <sz val="9"/>
            <color rgb="FF000000"/>
            <rFont val="Tahoma"/>
            <family val="2"/>
            <charset val="1"/>
          </rPr>
          <t>Holttinen et al (2011)</t>
        </r>
      </text>
    </comment>
    <comment ref="G33" authorId="0" shapeId="0" xr:uid="{00000000-0006-0000-0700-000048000000}">
      <text>
        <r>
          <rPr>
            <sz val="11"/>
            <color rgb="FF000000"/>
            <rFont val="Calibri"/>
            <family val="2"/>
            <charset val="1"/>
          </rPr>
          <t xml:space="preserve">Iñigo:
</t>
        </r>
        <r>
          <rPr>
            <sz val="9"/>
            <color rgb="FF000000"/>
            <rFont val="Tahoma"/>
            <family val="2"/>
            <charset val="1"/>
          </rPr>
          <t xml:space="preserve">IEA (2014)
</t>
        </r>
      </text>
    </comment>
    <comment ref="E37" authorId="0" shapeId="0" xr:uid="{00000000-0006-0000-0700-000030000000}">
      <text>
        <r>
          <rPr>
            <sz val="11"/>
            <color rgb="FF000000"/>
            <rFont val="Calibri"/>
            <family val="2"/>
            <charset val="1"/>
          </rPr>
          <t xml:space="preserve">Iñigo:
</t>
        </r>
        <r>
          <rPr>
            <sz val="9"/>
            <color rgb="FF000000"/>
            <rFont val="Tahoma"/>
            <family val="2"/>
            <charset val="1"/>
          </rPr>
          <t>Auxiliar variable to take into account the indirect energy inputs in the estimation of th EROI of the system.
When =1, EROImet = EROIst.</t>
        </r>
      </text>
    </comment>
    <comment ref="G37" authorId="0" shapeId="0" xr:uid="{00000000-0006-0000-0700-000049000000}">
      <text>
        <r>
          <rPr>
            <sz val="11"/>
            <color rgb="FF000000"/>
            <rFont val="Calibri"/>
            <family val="2"/>
            <charset val="1"/>
          </rPr>
          <t xml:space="preserve">Iñigo:
</t>
        </r>
        <r>
          <rPr>
            <sz val="9"/>
            <color rgb="FF000000"/>
            <rFont val="Tahoma"/>
            <family val="2"/>
            <charset val="1"/>
          </rPr>
          <t>own estimation, see technical report</t>
        </r>
      </text>
    </comment>
    <comment ref="I37" authorId="0" shapeId="0" xr:uid="{00000000-0006-0000-0700-000054000000}">
      <text>
        <r>
          <rPr>
            <sz val="11"/>
            <color rgb="FF000000"/>
            <rFont val="Calibri"/>
            <family val="2"/>
            <charset val="1"/>
          </rPr>
          <t xml:space="preserve">Iñigo:
</t>
        </r>
        <r>
          <rPr>
            <sz val="9"/>
            <color rgb="FF000000"/>
            <rFont val="Tahoma"/>
            <family val="2"/>
            <charset val="1"/>
          </rPr>
          <t>IEA (2014) and own calculations</t>
        </r>
      </text>
    </comment>
    <comment ref="M37" authorId="0" shapeId="0" xr:uid="{00000000-0006-0000-0700-000057000000}">
      <text>
        <r>
          <rPr>
            <sz val="11"/>
            <color rgb="FF000000"/>
            <rFont val="Calibri"/>
            <family val="2"/>
            <charset val="1"/>
          </rPr>
          <t xml:space="preserve">Iñigo:
</t>
        </r>
        <r>
          <rPr>
            <sz val="9"/>
            <color rgb="FF000000"/>
            <rFont val="Tahoma"/>
            <family val="2"/>
            <charset val="1"/>
          </rPr>
          <t>IEA (2014)</t>
        </r>
      </text>
    </comment>
    <comment ref="C41" authorId="0" shapeId="0" xr:uid="{00000000-0006-0000-0700-00002E000000}">
      <text>
        <r>
          <rPr>
            <sz val="11"/>
            <color rgb="FF000000"/>
            <rFont val="Calibri"/>
            <family val="2"/>
            <charset val="1"/>
          </rPr>
          <t xml:space="preserve">Iñigo:
</t>
        </r>
        <r>
          <rPr>
            <sz val="9"/>
            <color rgb="FF000000"/>
            <rFont val="Tahoma"/>
            <family val="2"/>
            <charset val="1"/>
          </rPr>
          <t>EIA criteria</t>
        </r>
      </text>
    </comment>
    <comment ref="G41" authorId="0" shapeId="0" xr:uid="{00000000-0006-0000-0700-00004A000000}">
      <text>
        <r>
          <rPr>
            <sz val="11"/>
            <color rgb="FF000000"/>
            <rFont val="Calibri"/>
            <family val="2"/>
            <charset val="1"/>
          </rPr>
          <t xml:space="preserve">Iñigo:
</t>
        </r>
        <r>
          <rPr>
            <sz val="9"/>
            <color rgb="FF000000"/>
            <rFont val="Tahoma"/>
            <family val="2"/>
            <charset val="1"/>
          </rPr>
          <t>SHC (2016)</t>
        </r>
      </text>
    </comment>
    <comment ref="G42" authorId="0" shapeId="0" xr:uid="{00000000-0006-0000-0700-00004B000000}">
      <text>
        <r>
          <rPr>
            <sz val="11"/>
            <color rgb="FF000000"/>
            <rFont val="Calibri"/>
            <family val="2"/>
            <charset val="1"/>
          </rPr>
          <t xml:space="preserve">Iñigo:
</t>
        </r>
        <r>
          <rPr>
            <sz val="9"/>
            <color rgb="FF000000"/>
            <rFont val="Tahoma"/>
            <family val="2"/>
            <charset val="1"/>
          </rPr>
          <t>Nielsen &amp; WoLiM 1.5</t>
        </r>
      </text>
    </comment>
    <comment ref="A43" authorId="0" shapeId="0" xr:uid="{00000000-0006-0000-0700-000002000000}">
      <text>
        <r>
          <rPr>
            <sz val="11"/>
            <color rgb="FF000000"/>
            <rFont val="Calibri"/>
            <family val="2"/>
            <charset val="1"/>
          </rPr>
          <t xml:space="preserve">Iñigo:
</t>
        </r>
        <r>
          <rPr>
            <sz val="9"/>
            <color rgb="FF000000"/>
            <rFont val="Tahoma"/>
            <family val="2"/>
            <charset val="1"/>
          </rPr>
          <t xml:space="preserve">own calculations from IEA balances
</t>
        </r>
      </text>
    </comment>
    <comment ref="G43" authorId="0" shapeId="0" xr:uid="{00000000-0006-0000-0700-00004C000000}">
      <text>
        <r>
          <rPr>
            <sz val="11"/>
            <color rgb="FF000000"/>
            <rFont val="Calibri"/>
            <family val="2"/>
            <charset val="1"/>
          </rPr>
          <t xml:space="preserve">Iñigo:
</t>
        </r>
        <r>
          <rPr>
            <sz val="9"/>
            <color rgb="FF000000"/>
            <rFont val="Tahoma"/>
            <family val="2"/>
            <charset val="1"/>
          </rPr>
          <t>(IEA balances, average 1995-2015)</t>
        </r>
      </text>
    </comment>
    <comment ref="A44" authorId="0" shapeId="0" xr:uid="{00000000-0006-0000-0700-000003000000}">
      <text>
        <r>
          <rPr>
            <sz val="11"/>
            <color rgb="FF000000"/>
            <rFont val="Calibri"/>
            <family val="2"/>
            <charset val="1"/>
          </rPr>
          <t xml:space="preserve">IdB:
</t>
        </r>
        <r>
          <rPr>
            <sz val="9"/>
            <color rgb="FF000000"/>
            <rFont val="Tahoma"/>
            <family val="2"/>
            <charset val="1"/>
          </rPr>
          <t>own calculations from IEA balances</t>
        </r>
      </text>
    </comment>
    <comment ref="G47" authorId="0" shapeId="0" xr:uid="{00000000-0006-0000-0700-00004D000000}">
      <text>
        <r>
          <rPr>
            <sz val="11"/>
            <color rgb="FF000000"/>
            <rFont val="Calibri"/>
            <family val="2"/>
            <charset val="1"/>
          </rPr>
          <t xml:space="preserve">Autor:
</t>
        </r>
        <r>
          <rPr>
            <sz val="9"/>
            <color rgb="FF000000"/>
            <rFont val="Tahoma"/>
            <family val="2"/>
            <charset val="1"/>
          </rPr>
          <t>Cálculos propios, ver celda F3 en pestaña "Minerals".</t>
        </r>
      </text>
    </comment>
    <comment ref="G48" authorId="0" shapeId="0" xr:uid="{00000000-0006-0000-0700-00004E000000}">
      <text>
        <r>
          <rPr>
            <sz val="11"/>
            <color rgb="FF000000"/>
            <rFont val="Calibri"/>
            <family val="2"/>
            <charset val="1"/>
          </rPr>
          <t xml:space="preserve">Iñigo:
</t>
        </r>
        <r>
          <rPr>
            <sz val="9"/>
            <color rgb="FF000000"/>
            <rFont val="Tahoma"/>
            <family val="2"/>
            <charset val="1"/>
          </rPr>
          <t>own estimations, see comments in "Minerals" sheet</t>
        </r>
      </text>
    </comment>
    <comment ref="A49" authorId="0" shapeId="0" xr:uid="{00000000-0006-0000-0700-000004000000}">
      <text>
        <r>
          <rPr>
            <sz val="11"/>
            <color rgb="FF000000"/>
            <rFont val="Calibri"/>
            <family val="2"/>
            <charset val="1"/>
          </rPr>
          <t xml:space="preserve">IdB:
</t>
        </r>
        <r>
          <rPr>
            <sz val="9"/>
            <color rgb="FF000000"/>
            <rFont val="Tahoma"/>
            <family val="2"/>
            <charset val="1"/>
          </rPr>
          <t xml:space="preserve">IEA balances </t>
        </r>
      </text>
    </comment>
    <comment ref="A50" authorId="0" shapeId="0" xr:uid="{00000000-0006-0000-0700-000005000000}">
      <text>
        <r>
          <rPr>
            <sz val="11"/>
            <color rgb="FF000000"/>
            <rFont val="Calibri"/>
            <family val="2"/>
            <charset val="1"/>
          </rPr>
          <t xml:space="preserve">IdB:
</t>
        </r>
        <r>
          <rPr>
            <sz val="9"/>
            <color rgb="FF000000"/>
            <rFont val="Tahoma"/>
            <family val="2"/>
            <charset val="1"/>
          </rPr>
          <t xml:space="preserve">IEA balances </t>
        </r>
      </text>
    </comment>
    <comment ref="E51" authorId="0" shapeId="0" xr:uid="{00000000-0006-0000-0700-000031000000}">
      <text>
        <r>
          <rPr>
            <sz val="11"/>
            <color rgb="FF000000"/>
            <rFont val="Calibri"/>
            <family val="2"/>
            <charset val="1"/>
          </rPr>
          <t xml:space="preserve">Iñigo:
</t>
        </r>
        <r>
          <rPr>
            <sz val="9"/>
            <color rgb="FF000000"/>
            <rFont val="Tahoma"/>
            <family val="2"/>
            <charset val="1"/>
          </rPr>
          <t>Denholm and Margolis, 2008</t>
        </r>
      </text>
    </comment>
    <comment ref="I51" authorId="0" shapeId="0" xr:uid="{00000000-0006-0000-0700-000055000000}">
      <text>
        <r>
          <rPr>
            <sz val="11"/>
            <color rgb="FF000000"/>
            <rFont val="Calibri"/>
            <family val="2"/>
            <charset val="1"/>
          </rPr>
          <t xml:space="preserve">Iñigo:
</t>
        </r>
        <r>
          <rPr>
            <sz val="9"/>
            <color rgb="FF000000"/>
            <rFont val="Tahoma"/>
            <family val="2"/>
            <charset val="1"/>
          </rPr>
          <t xml:space="preserve">Reference: http://unesdoc.unesco.org/images/0018/001819/181993e.pdf </t>
        </r>
      </text>
    </comment>
    <comment ref="I52" authorId="0" shapeId="0" xr:uid="{00000000-0006-0000-0700-000056000000}">
      <text>
        <r>
          <rPr>
            <sz val="11"/>
            <color rgb="FF000000"/>
            <rFont val="Calibri"/>
            <family val="2"/>
            <charset val="1"/>
          </rPr>
          <t xml:space="preserve">Iñigo:
</t>
        </r>
        <r>
          <rPr>
            <sz val="9"/>
            <color rgb="FF000000"/>
            <rFont val="Tahoma"/>
            <charset val="1"/>
          </rPr>
          <t>Accessible runoff UN (2003)</t>
        </r>
      </text>
    </comment>
    <comment ref="G53" authorId="0" shapeId="0" xr:uid="{00000000-0006-0000-0700-00004F000000}">
      <text>
        <r>
          <rPr>
            <sz val="11"/>
            <color rgb="FF000000"/>
            <rFont val="Calibri"/>
            <family val="2"/>
            <charset val="1"/>
          </rPr>
          <t xml:space="preserve">Autor:
</t>
        </r>
        <r>
          <rPr>
            <sz val="9"/>
            <color rgb="FF000000"/>
            <rFont val="Tahoma"/>
            <family val="2"/>
            <charset val="1"/>
          </rPr>
          <t>IRENA database</t>
        </r>
      </text>
    </comment>
    <comment ref="G54" authorId="0" shapeId="0" xr:uid="{00000000-0006-0000-0700-000050000000}">
      <text>
        <r>
          <rPr>
            <sz val="11"/>
            <color rgb="FF000000"/>
            <rFont val="Calibri"/>
            <family val="2"/>
            <charset val="1"/>
          </rPr>
          <t xml:space="preserve">Iñigo:
</t>
        </r>
        <r>
          <rPr>
            <sz val="9"/>
            <color rgb="FF000000"/>
            <rFont val="Tahoma"/>
            <family val="2"/>
            <charset val="1"/>
          </rPr>
          <t>own estimation</t>
        </r>
      </text>
    </comment>
    <comment ref="G56" authorId="0" shapeId="0" xr:uid="{00000000-0006-0000-0700-000051000000}">
      <text>
        <r>
          <rPr>
            <sz val="11"/>
            <color rgb="FF000000"/>
            <rFont val="Calibri"/>
            <family val="2"/>
            <charset val="1"/>
          </rPr>
          <t xml:space="preserve">Iñigo:
</t>
        </r>
        <r>
          <rPr>
            <sz val="9"/>
            <color rgb="FF000000"/>
            <rFont val="Tahoma"/>
            <family val="2"/>
            <charset val="1"/>
          </rPr>
          <t>scenario 1 from (Ragnarsdóttir et al., 2012)</t>
        </r>
      </text>
    </comment>
    <comment ref="A57" authorId="0" shapeId="0" xr:uid="{00000000-0006-0000-0700-000006000000}">
      <text>
        <r>
          <rPr>
            <sz val="11"/>
            <color rgb="FF000000"/>
            <rFont val="Calibri"/>
            <family val="2"/>
            <charset val="1"/>
          </rPr>
          <t xml:space="preserve">Iñigo:
</t>
        </r>
        <r>
          <rPr>
            <sz val="9"/>
            <color rgb="FF000000"/>
            <rFont val="Tahoma"/>
            <family val="2"/>
            <charset val="1"/>
          </rPr>
          <t>own estimation derived from IEA balances</t>
        </r>
      </text>
    </comment>
    <comment ref="A58" authorId="0" shapeId="0" xr:uid="{00000000-0006-0000-0700-000007000000}">
      <text>
        <r>
          <rPr>
            <sz val="11"/>
            <color rgb="FF000000"/>
            <rFont val="Calibri"/>
            <family val="2"/>
            <charset val="1"/>
          </rPr>
          <t xml:space="preserve">IdB:
</t>
        </r>
        <r>
          <rPr>
            <sz val="9"/>
            <color rgb="FF000000"/>
            <rFont val="Tahoma"/>
            <family val="2"/>
            <charset val="1"/>
          </rPr>
          <t xml:space="preserve">(WEO, 2010)
</t>
        </r>
      </text>
    </comment>
    <comment ref="A59" authorId="0" shapeId="0" xr:uid="{00000000-0006-0000-0700-000008000000}">
      <text>
        <r>
          <rPr>
            <sz val="11"/>
            <color rgb="FF000000"/>
            <rFont val="Calibri"/>
            <family val="2"/>
            <charset val="1"/>
          </rPr>
          <t xml:space="preserve">IdB:
</t>
        </r>
        <r>
          <rPr>
            <sz val="9"/>
            <color rgb="FF000000"/>
            <rFont val="Tahoma"/>
            <family val="2"/>
            <charset val="1"/>
          </rPr>
          <t xml:space="preserve">de Castro et al (2014) </t>
        </r>
      </text>
    </comment>
    <comment ref="A60" authorId="0" shapeId="0" xr:uid="{00000000-0006-0000-0700-000009000000}">
      <text>
        <r>
          <rPr>
            <sz val="11"/>
            <color rgb="FF000000"/>
            <rFont val="Calibri"/>
            <family val="2"/>
            <charset val="1"/>
          </rPr>
          <t xml:space="preserve">IdB:
</t>
        </r>
        <r>
          <rPr>
            <sz val="9"/>
            <color rgb="FF000000"/>
            <rFont val="Tahoma"/>
            <family val="2"/>
            <charset val="1"/>
          </rPr>
          <t>Field et al., 2008</t>
        </r>
      </text>
    </comment>
    <comment ref="A61" authorId="0" shapeId="0" xr:uid="{00000000-0006-0000-0700-00000A000000}">
      <text>
        <r>
          <rPr>
            <sz val="11"/>
            <color rgb="FF000000"/>
            <rFont val="Calibri"/>
            <family val="2"/>
            <charset val="1"/>
          </rPr>
          <t xml:space="preserve">IdB:
</t>
        </r>
        <r>
          <rPr>
            <sz val="9"/>
            <color rgb="FF000000"/>
            <rFont val="Tahoma"/>
            <family val="2"/>
            <charset val="1"/>
          </rPr>
          <t>de Castro &amp; Carpintero (2014).</t>
        </r>
      </text>
    </comment>
    <comment ref="A62" authorId="0" shapeId="0" xr:uid="{00000000-0006-0000-0700-00000B000000}">
      <text>
        <r>
          <rPr>
            <sz val="11"/>
            <color rgb="FF000000"/>
            <rFont val="Calibri"/>
            <family val="2"/>
            <charset val="1"/>
          </rPr>
          <t xml:space="preserve">IdB:
</t>
        </r>
        <r>
          <rPr>
            <sz val="9"/>
            <color rgb="FF000000"/>
            <rFont val="Tahoma"/>
            <family val="2"/>
            <charset val="1"/>
          </rPr>
          <t>Field et al. (2008)</t>
        </r>
      </text>
    </comment>
    <comment ref="A63" authorId="0" shapeId="0" xr:uid="{00000000-0006-0000-0700-00000C000000}">
      <text>
        <r>
          <rPr>
            <sz val="11"/>
            <color rgb="FF000000"/>
            <rFont val="Calibri"/>
            <family val="2"/>
            <charset val="1"/>
          </rPr>
          <t xml:space="preserve">IdB:
</t>
        </r>
        <r>
          <rPr>
            <sz val="9"/>
            <color rgb="FF000000"/>
            <rFont val="Tahoma"/>
            <family val="2"/>
            <charset val="1"/>
          </rPr>
          <t xml:space="preserve">Field et al (2008) </t>
        </r>
      </text>
    </comment>
    <comment ref="E63" authorId="0" shapeId="0" xr:uid="{00000000-0006-0000-0700-000032000000}">
      <text>
        <r>
          <rPr>
            <sz val="11"/>
            <color rgb="FF000000"/>
            <rFont val="Calibri"/>
            <family val="2"/>
            <charset val="1"/>
          </rPr>
          <t xml:space="preserve">Iñigo:
</t>
        </r>
        <r>
          <rPr>
            <sz val="9"/>
            <color rgb="FF000000"/>
            <rFont val="Tahoma"/>
            <family val="2"/>
            <charset val="1"/>
          </rPr>
          <t>datos ad hoc o de Hall et al (2014)</t>
        </r>
      </text>
    </comment>
    <comment ref="A68" authorId="0" shapeId="0" xr:uid="{00000000-0006-0000-0700-00000D000000}">
      <text>
        <r>
          <rPr>
            <sz val="11"/>
            <color rgb="FF000000"/>
            <rFont val="Calibri"/>
            <family val="2"/>
            <charset val="1"/>
          </rPr>
          <t xml:space="preserve">IdB:
</t>
        </r>
        <r>
          <rPr>
            <sz val="9"/>
            <color rgb="FF000000"/>
            <rFont val="Tahoma"/>
            <family val="2"/>
            <charset val="1"/>
          </rPr>
          <t>EABEV, 2008</t>
        </r>
      </text>
    </comment>
    <comment ref="A70" authorId="0" shapeId="0" xr:uid="{00000000-0006-0000-0700-00000E000000}">
      <text>
        <r>
          <rPr>
            <sz val="11"/>
            <color rgb="FF000000"/>
            <rFont val="Calibri"/>
            <family val="2"/>
            <charset val="1"/>
          </rPr>
          <t xml:space="preserve">IdB:
</t>
        </r>
        <r>
          <rPr>
            <sz val="9"/>
            <color rgb="FF000000"/>
            <rFont val="Tahoma"/>
            <family val="2"/>
            <charset val="1"/>
          </rPr>
          <t>FAOSTAT).</t>
        </r>
      </text>
    </comment>
    <comment ref="A71" authorId="0" shapeId="0" xr:uid="{00000000-0006-0000-0700-00000F000000}">
      <text>
        <r>
          <rPr>
            <sz val="11"/>
            <color rgb="FF000000"/>
            <rFont val="Calibri"/>
            <family val="2"/>
            <charset val="1"/>
          </rPr>
          <t xml:space="preserve">IdB:
</t>
        </r>
        <r>
          <rPr>
            <sz val="9"/>
            <color rgb="FF000000"/>
            <rFont val="Tahoma"/>
            <family val="2"/>
            <charset val="1"/>
          </rPr>
          <t>(Wackernagel et al., 2002; WWF, 2008; Young, 1999).</t>
        </r>
      </text>
    </comment>
    <comment ref="A73" authorId="0" shapeId="0" xr:uid="{00000000-0006-0000-0700-000010000000}">
      <text>
        <r>
          <rPr>
            <sz val="11"/>
            <color rgb="FF000000"/>
            <rFont val="Calibri"/>
            <family val="2"/>
            <charset val="1"/>
          </rPr>
          <t xml:space="preserve">IdB:
</t>
        </r>
        <r>
          <rPr>
            <sz val="9"/>
            <color rgb="FF000000"/>
            <rFont val="Tahoma"/>
            <family val="2"/>
            <charset val="1"/>
          </rPr>
          <t>Mills et al (2012)</t>
        </r>
      </text>
    </comment>
    <comment ref="A74" authorId="0" shapeId="0" xr:uid="{00000000-0006-0000-0700-000011000000}">
      <text>
        <r>
          <rPr>
            <sz val="11"/>
            <color rgb="FF000000"/>
            <rFont val="Calibri"/>
            <family val="2"/>
            <charset val="1"/>
          </rPr>
          <t xml:space="preserve">IdB:
</t>
        </r>
        <r>
          <rPr>
            <sz val="9"/>
            <color rgb="FF000000"/>
            <rFont val="Tahoma"/>
            <family val="2"/>
            <charset val="1"/>
          </rPr>
          <t>WEO (2010) gives a 2.8% for the year 2009 and BP (2007) 2.6%. The value 2.7% is taken.</t>
        </r>
      </text>
    </comment>
    <comment ref="A75" authorId="0" shapeId="0" xr:uid="{00000000-0006-0000-0700-000012000000}">
      <text>
        <r>
          <rPr>
            <sz val="11"/>
            <color rgb="FF000000"/>
            <rFont val="Calibri"/>
            <family val="2"/>
            <charset val="1"/>
          </rPr>
          <t xml:space="preserve">IdB:
</t>
        </r>
        <r>
          <rPr>
            <sz val="9"/>
            <color rgb="FF000000"/>
            <rFont val="Tahoma"/>
            <family val="2"/>
            <charset val="1"/>
          </rPr>
          <t>Arto et al., (2016)</t>
        </r>
      </text>
    </comment>
    <comment ref="A76" authorId="0" shapeId="0" xr:uid="{00000000-0006-0000-0700-000013000000}">
      <text>
        <r>
          <rPr>
            <sz val="11"/>
            <color rgb="FF000000"/>
            <rFont val="Calibri"/>
            <family val="2"/>
            <charset val="1"/>
          </rPr>
          <t xml:space="preserve">IdB:
</t>
        </r>
        <r>
          <rPr>
            <sz val="9"/>
            <color rgb="FF000000"/>
            <rFont val="Tahoma"/>
            <family val="2"/>
            <charset val="1"/>
          </rPr>
          <t>(Goldemberg, 2011; Rao et al, 2014, WBGU,2003)</t>
        </r>
      </text>
    </comment>
    <comment ref="A79" authorId="0" shapeId="0" xr:uid="{00000000-0006-0000-0700-000014000000}">
      <text>
        <r>
          <rPr>
            <sz val="11"/>
            <color rgb="FF000000"/>
            <rFont val="Calibri"/>
            <family val="2"/>
            <charset val="1"/>
          </rPr>
          <t xml:space="preserve">Iñigo:
</t>
        </r>
        <r>
          <rPr>
            <sz val="9"/>
            <color rgb="FF000000"/>
            <rFont val="Tahoma"/>
            <family val="2"/>
            <charset val="1"/>
          </rPr>
          <t>1990-2014 average from IEA balances</t>
        </r>
      </text>
    </comment>
    <comment ref="E79" authorId="0" shapeId="0" xr:uid="{00000000-0006-0000-0700-000033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0" authorId="0" shapeId="0" xr:uid="{00000000-0006-0000-0700-000015000000}">
      <text>
        <r>
          <rPr>
            <sz val="11"/>
            <color rgb="FF000000"/>
            <rFont val="Calibri"/>
            <family val="2"/>
            <charset val="1"/>
          </rPr>
          <t xml:space="preserve">Iñigo:
</t>
        </r>
        <r>
          <rPr>
            <sz val="9"/>
            <color rgb="FF000000"/>
            <rFont val="Tahoma"/>
            <family val="2"/>
            <charset val="1"/>
          </rPr>
          <t>1990-2014 average from IEA balances</t>
        </r>
      </text>
    </comment>
    <comment ref="E80" authorId="0" shapeId="0" xr:uid="{00000000-0006-0000-0700-000034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1" authorId="0" shapeId="0" xr:uid="{00000000-0006-0000-0700-000016000000}">
      <text>
        <r>
          <rPr>
            <sz val="11"/>
            <color rgb="FF000000"/>
            <rFont val="Calibri"/>
            <family val="2"/>
            <charset val="1"/>
          </rPr>
          <t xml:space="preserve">Iñigo:
</t>
        </r>
        <r>
          <rPr>
            <sz val="9"/>
            <color rgb="FF000000"/>
            <rFont val="Tahoma"/>
            <family val="2"/>
            <charset val="1"/>
          </rPr>
          <t>1990-2014 average from IEA balances</t>
        </r>
      </text>
    </comment>
    <comment ref="E81" authorId="0" shapeId="0" xr:uid="{00000000-0006-0000-0700-000035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2" authorId="0" shapeId="0" xr:uid="{00000000-0006-0000-0700-000017000000}">
      <text>
        <r>
          <rPr>
            <sz val="11"/>
            <color rgb="FF000000"/>
            <rFont val="Calibri"/>
            <family val="2"/>
            <charset val="1"/>
          </rPr>
          <t xml:space="preserve">Iñigo:
</t>
        </r>
        <r>
          <rPr>
            <sz val="9"/>
            <color rgb="FF000000"/>
            <rFont val="Tahoma"/>
            <family val="2"/>
            <charset val="1"/>
          </rPr>
          <t>1990-2014 average from IEA balances</t>
        </r>
      </text>
    </comment>
    <comment ref="E82" authorId="0" shapeId="0" xr:uid="{00000000-0006-0000-0700-000036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3" authorId="0" shapeId="0" xr:uid="{00000000-0006-0000-0700-000018000000}">
      <text>
        <r>
          <rPr>
            <sz val="11"/>
            <color rgb="FF000000"/>
            <rFont val="Calibri"/>
            <family val="2"/>
            <charset val="1"/>
          </rPr>
          <t xml:space="preserve">Iñigo:
</t>
        </r>
        <r>
          <rPr>
            <sz val="9"/>
            <color rgb="FF000000"/>
            <rFont val="Tahoma"/>
            <family val="2"/>
            <charset val="1"/>
          </rPr>
          <t>1990-2014 average from IEA balances</t>
        </r>
      </text>
    </comment>
    <comment ref="E83" authorId="0" shapeId="0" xr:uid="{00000000-0006-0000-0700-000037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4" authorId="0" shapeId="0" xr:uid="{00000000-0006-0000-0700-000019000000}">
      <text>
        <r>
          <rPr>
            <sz val="11"/>
            <color rgb="FF000000"/>
            <rFont val="Calibri"/>
            <family val="2"/>
            <charset val="1"/>
          </rPr>
          <t xml:space="preserve">Iñigo:
</t>
        </r>
        <r>
          <rPr>
            <sz val="9"/>
            <color rgb="FF000000"/>
            <rFont val="Tahoma"/>
            <family val="2"/>
            <charset val="1"/>
          </rPr>
          <t>1990-2014 average from IEA balances</t>
        </r>
      </text>
    </comment>
    <comment ref="E84" authorId="0" shapeId="0" xr:uid="{00000000-0006-0000-0700-000038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5" authorId="0" shapeId="0" xr:uid="{00000000-0006-0000-0700-00001A000000}">
      <text>
        <r>
          <rPr>
            <sz val="11"/>
            <color rgb="FF000000"/>
            <rFont val="Calibri"/>
            <family val="2"/>
            <charset val="1"/>
          </rPr>
          <t xml:space="preserve">Iñigo:
</t>
        </r>
        <r>
          <rPr>
            <sz val="9"/>
            <color rgb="FF000000"/>
            <rFont val="Tahoma"/>
            <family val="2"/>
            <charset val="1"/>
          </rPr>
          <t>1990-2014 average from IEA balances</t>
        </r>
      </text>
    </comment>
    <comment ref="E85" authorId="0" shapeId="0" xr:uid="{00000000-0006-0000-0700-000039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6" authorId="0" shapeId="0" xr:uid="{00000000-0006-0000-0700-00001B000000}">
      <text>
        <r>
          <rPr>
            <sz val="11"/>
            <color rgb="FF000000"/>
            <rFont val="Calibri"/>
            <family val="2"/>
            <charset val="1"/>
          </rPr>
          <t xml:space="preserve">Iñigo:
</t>
        </r>
        <r>
          <rPr>
            <sz val="9"/>
            <color rgb="FF000000"/>
            <rFont val="Tahoma"/>
            <family val="2"/>
            <charset val="1"/>
          </rPr>
          <t>1990-2014 average from IEA balances</t>
        </r>
      </text>
    </comment>
    <comment ref="E86" authorId="0" shapeId="0" xr:uid="{00000000-0006-0000-0700-00003A000000}">
      <text>
        <r>
          <rPr>
            <sz val="11"/>
            <color rgb="FF000000"/>
            <rFont val="Calibri"/>
            <family val="2"/>
            <charset val="1"/>
          </rPr>
          <t xml:space="preserve">Iñigo:
</t>
        </r>
        <r>
          <rPr>
            <sz val="9"/>
            <color rgb="FF000000"/>
            <rFont val="Tahoma"/>
            <family val="2"/>
            <charset val="1"/>
          </rPr>
          <t>1990-2014 average from own calculations from IEA balances</t>
        </r>
      </text>
    </comment>
    <comment ref="A89" authorId="0" shapeId="0" xr:uid="{00000000-0006-0000-0700-00001C000000}">
      <text>
        <r>
          <rPr>
            <sz val="11"/>
            <color rgb="FF000000"/>
            <rFont val="Calibri"/>
            <family val="2"/>
            <charset val="1"/>
          </rPr>
          <t xml:space="preserve">Iñigo:
</t>
        </r>
        <r>
          <rPr>
            <sz val="9"/>
            <color rgb="FF000000"/>
            <rFont val="Tahoma"/>
            <family val="2"/>
            <charset val="1"/>
          </rPr>
          <t>Brandt and Farrell (2007)</t>
        </r>
      </text>
    </comment>
    <comment ref="A90" authorId="0" shapeId="0" xr:uid="{00000000-0006-0000-0700-00001D000000}">
      <text>
        <r>
          <rPr>
            <sz val="11"/>
            <color rgb="FF000000"/>
            <rFont val="Calibri"/>
            <family val="2"/>
            <charset val="1"/>
          </rPr>
          <t xml:space="preserve">Iñigo:
</t>
        </r>
        <r>
          <rPr>
            <sz val="9"/>
            <color rgb="FF000000"/>
            <rFont val="Tahoma"/>
            <family val="2"/>
            <charset val="1"/>
          </rPr>
          <t>Brandt and Farrell (2007)</t>
        </r>
      </text>
    </comment>
    <comment ref="A91" authorId="0" shapeId="0" xr:uid="{00000000-0006-0000-0700-00001E000000}">
      <text>
        <r>
          <rPr>
            <sz val="11"/>
            <color rgb="FF000000"/>
            <rFont val="Calibri"/>
            <family val="2"/>
            <charset val="1"/>
          </rPr>
          <t xml:space="preserve">Iñigo:
</t>
        </r>
        <r>
          <rPr>
            <sz val="9"/>
            <color rgb="FF000000"/>
            <rFont val="Tahoma"/>
            <family val="2"/>
            <charset val="1"/>
          </rPr>
          <t>BP Statistical Review of World Energy (2013)</t>
        </r>
      </text>
    </comment>
    <comment ref="A92" authorId="0" shapeId="0" xr:uid="{00000000-0006-0000-0700-00001F000000}">
      <text>
        <r>
          <rPr>
            <sz val="11"/>
            <color rgb="FF000000"/>
            <rFont val="Calibri"/>
            <family val="2"/>
            <charset val="1"/>
          </rPr>
          <t xml:space="preserve">Iñigo:
</t>
        </r>
        <r>
          <rPr>
            <sz val="9"/>
            <color rgb="FF000000"/>
            <rFont val="Tahoma"/>
            <family val="2"/>
            <charset val="1"/>
          </rPr>
          <t>BP Statistical Review of World Energy (2013)</t>
        </r>
      </text>
    </comment>
    <comment ref="A93" authorId="0" shapeId="0" xr:uid="{00000000-0006-0000-0700-000020000000}">
      <text>
        <r>
          <rPr>
            <sz val="11"/>
            <color rgb="FF000000"/>
            <rFont val="Calibri"/>
            <family val="2"/>
            <charset val="1"/>
          </rPr>
          <t xml:space="preserve">Iñigo:
</t>
        </r>
        <r>
          <rPr>
            <sz val="9"/>
            <color rgb="FF000000"/>
            <rFont val="Tahoma"/>
            <family val="2"/>
            <charset val="1"/>
          </rPr>
          <t>BP Statistical Review of World Energy (2013)</t>
        </r>
      </text>
    </comment>
    <comment ref="A94" authorId="0" shapeId="0" xr:uid="{00000000-0006-0000-0700-000021000000}">
      <text>
        <r>
          <rPr>
            <sz val="11"/>
            <color rgb="FF000000"/>
            <rFont val="Calibri"/>
            <family val="2"/>
            <charset val="1"/>
          </rPr>
          <t xml:space="preserve">Iñigo:
</t>
        </r>
        <r>
          <rPr>
            <sz val="9"/>
            <color rgb="FF000000"/>
            <rFont val="Tahoma"/>
            <family val="2"/>
            <charset val="1"/>
          </rPr>
          <t>Howarth (2015) Fig. 2
Same as for conventional gas</t>
        </r>
      </text>
    </comment>
    <comment ref="A95" authorId="0" shapeId="0" xr:uid="{00000000-0006-0000-0700-000022000000}">
      <text>
        <r>
          <rPr>
            <sz val="11"/>
            <color rgb="FF000000"/>
            <rFont val="Calibri"/>
            <family val="2"/>
            <charset val="1"/>
          </rPr>
          <t xml:space="preserve">Iñigo:
</t>
        </r>
        <r>
          <rPr>
            <sz val="9"/>
            <color rgb="FF000000"/>
            <rFont val="Tahoma"/>
            <family val="2"/>
            <charset val="1"/>
          </rPr>
          <t>Brandt and Farrell (2007)</t>
        </r>
      </text>
    </comment>
    <comment ref="A96" authorId="0" shapeId="0" xr:uid="{00000000-0006-0000-0700-000023000000}">
      <text>
        <r>
          <rPr>
            <sz val="11"/>
            <color rgb="FF000000"/>
            <rFont val="Calibri"/>
            <family val="2"/>
            <charset val="1"/>
          </rPr>
          <t xml:space="preserve">Iñigo:
</t>
        </r>
        <r>
          <rPr>
            <sz val="9"/>
            <color rgb="FF000000"/>
            <rFont val="Tahoma"/>
            <family val="2"/>
            <charset val="1"/>
          </rPr>
          <t>Brandt and Farrell (2007)</t>
        </r>
      </text>
    </comment>
    <comment ref="A97" authorId="0" shapeId="0" xr:uid="{00000000-0006-0000-0700-000024000000}">
      <text>
        <r>
          <rPr>
            <sz val="11"/>
            <color rgb="FF000000"/>
            <rFont val="Calibri"/>
            <family val="2"/>
            <charset val="1"/>
          </rPr>
          <t xml:space="preserve">Iñigo:
</t>
        </r>
        <r>
          <rPr>
            <sz val="9"/>
            <color rgb="FF000000"/>
            <rFont val="Tahoma"/>
            <family val="2"/>
            <charset val="1"/>
          </rPr>
          <t>Howarth (2015) Fig. 2</t>
        </r>
      </text>
    </comment>
    <comment ref="A98" authorId="0" shapeId="0" xr:uid="{00000000-0006-0000-0700-000025000000}">
      <text>
        <r>
          <rPr>
            <sz val="11"/>
            <color rgb="FF000000"/>
            <rFont val="Calibri"/>
            <family val="2"/>
            <charset val="1"/>
          </rPr>
          <t xml:space="preserve">Iñigo:
</t>
        </r>
        <r>
          <rPr>
            <sz val="9"/>
            <color rgb="FF000000"/>
            <rFont val="Tahoma"/>
            <family val="2"/>
            <charset val="1"/>
          </rPr>
          <t>Howarth (2015) Fig. 2</t>
        </r>
      </text>
    </comment>
    <comment ref="A103" authorId="0" shapeId="0" xr:uid="{00000000-0006-0000-0700-000026000000}">
      <text>
        <r>
          <rPr>
            <sz val="11"/>
            <color rgb="FF000000"/>
            <rFont val="Calibri"/>
            <family val="2"/>
            <charset val="1"/>
          </rPr>
          <t xml:space="preserve">Iñigo:
</t>
        </r>
        <r>
          <rPr>
            <sz val="9"/>
            <color rgb="FF000000"/>
            <rFont val="Tahoma"/>
            <family val="2"/>
            <charset val="1"/>
          </rPr>
          <t>Approximation: cte at 2010 level from 1990 to 2100.</t>
        </r>
      </text>
    </comment>
    <comment ref="A104" authorId="0" shapeId="0" xr:uid="{00000000-0006-0000-0700-000027000000}">
      <text>
        <r>
          <rPr>
            <sz val="11"/>
            <color rgb="FF000000"/>
            <rFont val="Calibri"/>
            <family val="2"/>
            <charset val="1"/>
          </rPr>
          <t xml:space="preserve">Iñigo:
</t>
        </r>
        <r>
          <rPr>
            <sz val="9"/>
            <color rgb="FF000000"/>
            <rFont val="Tahoma"/>
            <family val="2"/>
            <charset val="1"/>
          </rPr>
          <t xml:space="preserve">(lineal interpolation between 1990 and 2010)
baseline scenario from DICE-2013R. </t>
        </r>
      </text>
    </comment>
    <comment ref="F111" authorId="0" shapeId="0" xr:uid="{00000000-0006-0000-0700-000045000000}">
      <text>
        <r>
          <rPr>
            <sz val="11"/>
            <color rgb="FF000000"/>
            <rFont val="Calibri"/>
            <family val="2"/>
            <charset val="1"/>
          </rPr>
          <t xml:space="preserve">Iñigo:
</t>
        </r>
        <r>
          <rPr>
            <sz val="9"/>
            <color rgb="FF000000"/>
            <rFont val="Tahoma"/>
            <family val="2"/>
            <charset val="1"/>
          </rPr>
          <t>a: cuando el daño equivalente al nivel del ppm es del 50%</t>
        </r>
      </text>
    </comment>
    <comment ref="H111" authorId="0" shapeId="0" xr:uid="{00000000-0006-0000-0700-000052000000}">
      <text>
        <r>
          <rPr>
            <sz val="11"/>
            <color rgb="FF000000"/>
            <rFont val="Calibri"/>
            <family val="2"/>
            <charset val="1"/>
          </rPr>
          <t xml:space="preserve">Iñigo:
</t>
        </r>
        <r>
          <rPr>
            <sz val="9"/>
            <color rgb="FF000000"/>
            <rFont val="Tahoma"/>
            <family val="2"/>
            <charset val="1"/>
          </rPr>
          <t>own estimation</t>
        </r>
      </text>
    </comment>
    <comment ref="F112" authorId="0" shapeId="0" xr:uid="{00000000-0006-0000-0700-000046000000}">
      <text>
        <r>
          <rPr>
            <sz val="11"/>
            <color rgb="FF000000"/>
            <rFont val="Calibri"/>
            <family val="2"/>
            <charset val="1"/>
          </rPr>
          <t xml:space="preserve">Iñigo:
</t>
        </r>
        <r>
          <rPr>
            <sz val="9"/>
            <color rgb="FF000000"/>
            <rFont val="Tahoma"/>
            <family val="2"/>
            <charset val="1"/>
          </rPr>
          <t>b: cuanto más pequeño es b más bruscamente se alcanza el 100% de damage</t>
        </r>
      </text>
    </comment>
    <comment ref="H112" authorId="0" shapeId="0" xr:uid="{00000000-0006-0000-0700-000053000000}">
      <text>
        <r>
          <rPr>
            <sz val="11"/>
            <color rgb="FF000000"/>
            <rFont val="Calibri"/>
            <family val="2"/>
            <charset val="1"/>
          </rPr>
          <t xml:space="preserve">Iñigo:
</t>
        </r>
        <r>
          <rPr>
            <sz val="9"/>
            <color rgb="FF000000"/>
            <rFont val="Tahoma"/>
            <family val="2"/>
            <charset val="1"/>
          </rPr>
          <t>own estimation</t>
        </r>
      </text>
    </comment>
    <comment ref="A126" authorId="0" shapeId="0" xr:uid="{00000000-0006-0000-0700-000028000000}">
      <text>
        <r>
          <rPr>
            <sz val="11"/>
            <color rgb="FF000000"/>
            <rFont val="Calibri"/>
            <family val="2"/>
            <charset val="1"/>
          </rPr>
          <t xml:space="preserve">Iñigo:
</t>
        </r>
        <r>
          <rPr>
            <sz val="9"/>
            <color rgb="FF000000"/>
            <rFont val="Tahoma"/>
            <family val="2"/>
            <charset val="1"/>
          </rPr>
          <t>Nilsson &amp; Schopfhauser (1995)</t>
        </r>
      </text>
    </comment>
    <comment ref="A133" authorId="0" shapeId="0" xr:uid="{00000000-0006-0000-0700-000029000000}">
      <text>
        <r>
          <rPr>
            <sz val="11"/>
            <color rgb="FF000000"/>
            <rFont val="Calibri"/>
            <family val="2"/>
            <charset val="1"/>
          </rPr>
          <t xml:space="preserve">Iñigo:
</t>
        </r>
        <r>
          <rPr>
            <sz val="9"/>
            <color rgb="FF000000"/>
            <rFont val="Tahoma"/>
            <family val="2"/>
            <charset val="1"/>
          </rPr>
          <t>González-Eguino et al (2017)</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EM</author>
  </authors>
  <commentList>
    <comment ref="A5" authorId="0" shapeId="0" xr:uid="{00000000-0006-0000-0800-000001000000}">
      <text>
        <r>
          <rPr>
            <sz val="11"/>
            <color rgb="FF000000"/>
            <rFont val="Calibri"/>
            <family val="2"/>
            <charset val="1"/>
          </rPr>
          <t xml:space="preserve">Iñigo:
</t>
        </r>
        <r>
          <rPr>
            <sz val="9"/>
            <color rgb="FF000000"/>
            <rFont val="Tahoma"/>
            <family val="2"/>
            <charset val="1"/>
          </rPr>
          <t>Lamb &amp; Steinberger (2017)</t>
        </r>
      </text>
    </comment>
    <comment ref="A6" authorId="0" shapeId="0" xr:uid="{00000000-0006-0000-0800-000002000000}">
      <text>
        <r>
          <rPr>
            <sz val="11"/>
            <color rgb="FF000000"/>
            <rFont val="Calibri"/>
            <family val="2"/>
            <charset val="1"/>
          </rPr>
          <t xml:space="preserve">Iñigo:
</t>
        </r>
        <r>
          <rPr>
            <sz val="9"/>
            <color rgb="FF000000"/>
            <rFont val="Tahoma"/>
            <family val="2"/>
            <charset val="1"/>
          </rPr>
          <t>Lamb &amp; Steinberger (2017)</t>
        </r>
      </text>
    </comment>
    <comment ref="A7" authorId="0" shapeId="0" xr:uid="{00000000-0006-0000-0800-000003000000}">
      <text>
        <r>
          <rPr>
            <sz val="11"/>
            <color rgb="FF000000"/>
            <rFont val="Calibri"/>
            <family val="2"/>
            <charset val="1"/>
          </rPr>
          <t xml:space="preserve">Iñigo:
</t>
        </r>
        <r>
          <rPr>
            <sz val="9"/>
            <color rgb="FF000000"/>
            <rFont val="Tahoma"/>
            <family val="2"/>
            <charset val="1"/>
          </rPr>
          <t>Arto et al (2016)</t>
        </r>
      </text>
    </comment>
    <comment ref="A26" authorId="0" shapeId="0" xr:uid="{00000000-0006-0000-0800-000004000000}">
      <text>
        <r>
          <rPr>
            <sz val="11"/>
            <color rgb="FF000000"/>
            <rFont val="Calibri"/>
            <family val="2"/>
            <charset val="1"/>
          </rPr>
          <t xml:space="preserve">Iñigo:
</t>
        </r>
        <r>
          <rPr>
            <sz val="9"/>
            <color rgb="FF000000"/>
            <rFont val="Tahoma"/>
            <family val="2"/>
            <charset val="1"/>
          </rPr>
          <t>Re: SSP database https://tntcat.iiasa.ac.at/SspDb/dsd?Action=htmlpage&amp;page=about</t>
        </r>
      </text>
    </comment>
    <comment ref="A34" authorId="0" shapeId="0" xr:uid="{00000000-0006-0000-0800-000005000000}">
      <text>
        <r>
          <rPr>
            <sz val="11"/>
            <color rgb="FF000000"/>
            <rFont val="Calibri"/>
            <family val="2"/>
            <charset val="1"/>
          </rPr>
          <t xml:space="preserve">Iñigo:
</t>
        </r>
        <r>
          <rPr>
            <sz val="9"/>
            <color rgb="FF000000"/>
            <rFont val="Tahoma"/>
            <family val="2"/>
            <charset val="1"/>
          </rPr>
          <t>Original projections of GDP from SSPs are in PPP. This is the calculation in MER of IIASA for MEDEAS project</t>
        </r>
      </text>
    </comment>
  </commentList>
</comments>
</file>

<file path=xl/sharedStrings.xml><?xml version="1.0" encoding="utf-8"?>
<sst xmlns="http://schemas.openxmlformats.org/spreadsheetml/2006/main" count="2603" uniqueCount="887">
  <si>
    <t>This excel file contains the input data to run the MEDEAS-World model as documented in:</t>
  </si>
  <si>
    <t>Iñigo Capellán-Pérez, Ignacio de Blas, Jaime Nieto, Carlos de Castro, Luis Javier Miguel, Margarita Mediavilla, Óscar Carpintero, Paula Rodrigo, Fernando Frechoso and Santiago Cáceres. D4.1 (D13) Global Model: MEDEAS-World Model and IOA implementation at global geographical level, 30-6-2017. MEDEAS project (http://www.medeas.eu/).</t>
  </si>
  <si>
    <t>Economy</t>
  </si>
  <si>
    <t>Includes the data relative to IOT, final energy intensities and trend demands</t>
  </si>
  <si>
    <t>Transportation</t>
  </si>
  <si>
    <t>Data and parameters for the modelling of transportation.</t>
  </si>
  <si>
    <t>Materials</t>
  </si>
  <si>
    <t>Includes the data of material consumption by technology, and the initial energy requirements to make materials available</t>
  </si>
  <si>
    <t>Water</t>
  </si>
  <si>
    <t>Water use by type data.</t>
  </si>
  <si>
    <t>Constants</t>
  </si>
  <si>
    <t>Constants of the model (units change &amp; historic values).</t>
  </si>
  <si>
    <t>Parameters</t>
  </si>
  <si>
    <t>Parameters of the model.</t>
  </si>
  <si>
    <t>Results comparison</t>
  </si>
  <si>
    <t>Timeseries of outputs to compare with MEDEAS results</t>
  </si>
  <si>
    <t>Historic demand (1995 M$)</t>
  </si>
  <si>
    <t>Agriculture, Hunting, Forestry and Fishing</t>
  </si>
  <si>
    <t>Mining and Quarrying</t>
  </si>
  <si>
    <t>Food, Beverages and Tobacco</t>
  </si>
  <si>
    <t>Textiles and Textile Products</t>
  </si>
  <si>
    <t>Leather, Leather and Footwear</t>
  </si>
  <si>
    <t>Wood and Products of Wood and Cork</t>
  </si>
  <si>
    <t>Pulp, Paper, Paper , Printing and Publishing</t>
  </si>
  <si>
    <t>Coke, Refined Petroleum and Nuclear Fuel</t>
  </si>
  <si>
    <t>Chemicals and Chemical Products</t>
  </si>
  <si>
    <t>Rubber and Plastics</t>
  </si>
  <si>
    <t>Other Non-Metallic Mineral</t>
  </si>
  <si>
    <t>Basic Metals and Fabricated Metal</t>
  </si>
  <si>
    <t>Machinery, Nec</t>
  </si>
  <si>
    <t>Electrical and Optical Equipment</t>
  </si>
  <si>
    <t>Transport Equipment</t>
  </si>
  <si>
    <t>Manufacturing, Nec; Recycling</t>
  </si>
  <si>
    <t>Electricity, Gas and Water Supply</t>
  </si>
  <si>
    <t>Construction</t>
  </si>
  <si>
    <t>Sale, Maintenance and Repair of Motor Vehicles and Motorcycles; Retail Sale of Fuel</t>
  </si>
  <si>
    <t>Wholesale Trade and Commission Trade, Except of Motor Vehicles and Motorcycles</t>
  </si>
  <si>
    <t>Retail Trade, Except of Motor Vehicles and Motorcycles; Repair of Household Goods</t>
  </si>
  <si>
    <t>Hotels and Restaurants</t>
  </si>
  <si>
    <t>Inland Transport</t>
  </si>
  <si>
    <t>Water Transport</t>
  </si>
  <si>
    <t>Air Transport</t>
  </si>
  <si>
    <t>Other Supporting and Auxiliary Transport Activities; Activities of Travel Agencies</t>
  </si>
  <si>
    <t>Post and Telecommunications</t>
  </si>
  <si>
    <t>Financial Intermediation</t>
  </si>
  <si>
    <t>Real Estate Activities</t>
  </si>
  <si>
    <t>Renting of M&amp;Eq and Other Business Activities</t>
  </si>
  <si>
    <t>Public Admin and Defence; Compulsory Social Security</t>
  </si>
  <si>
    <t>Education</t>
  </si>
  <si>
    <t>Health and Social Work</t>
  </si>
  <si>
    <t>Other Community, Social and Personal Services</t>
  </si>
  <si>
    <t>Private Households with Employed Persons</t>
  </si>
  <si>
    <t>TOTAL</t>
  </si>
  <si>
    <t>ENERGY INTENSITIES</t>
  </si>
  <si>
    <t>Activate bottom-up approach (Y=1;N=0)</t>
  </si>
  <si>
    <t>Final consumption expenditure by households</t>
  </si>
  <si>
    <t>Final energy intensity by sector (EJ / T$1995)</t>
  </si>
  <si>
    <t>Electricity</t>
  </si>
  <si>
    <t>Heat</t>
  </si>
  <si>
    <t>Liquids</t>
  </si>
  <si>
    <t>Gases</t>
  </si>
  <si>
    <t>Solids</t>
  </si>
  <si>
    <t>ELEC</t>
  </si>
  <si>
    <t>Historical mean rate Intensity (OLS)</t>
  </si>
  <si>
    <t>Initial intensity 1995</t>
  </si>
  <si>
    <t>HEAT</t>
  </si>
  <si>
    <t>LIQUIDS</t>
  </si>
  <si>
    <t>GASES</t>
  </si>
  <si>
    <t>SOLIDS</t>
  </si>
  <si>
    <t>Initial global energy intensity by sector 2009 (EJ/T$1995)</t>
  </si>
  <si>
    <t>FUNCTION DEMAND VARIABLES</t>
  </si>
  <si>
    <t>Sectores</t>
  </si>
  <si>
    <t>INITIAL DEMAND (M$1995)</t>
  </si>
  <si>
    <t>Historic variation GDP (Dmnl)</t>
  </si>
  <si>
    <t>Historic variation labor share (Dmnl)</t>
  </si>
  <si>
    <t>GDP (Final demand) (T$1995)</t>
  </si>
  <si>
    <t>Historic GDPpc ($1995/person)</t>
  </si>
  <si>
    <t>GFCF function (Dmnl)</t>
  </si>
  <si>
    <t>B0</t>
  </si>
  <si>
    <t>B2</t>
  </si>
  <si>
    <t>Sectors</t>
  </si>
  <si>
    <t>B1 (Dmnl)</t>
  </si>
  <si>
    <t>Household demand function (Dmnl)</t>
  </si>
  <si>
    <t>SECTORS</t>
  </si>
  <si>
    <t>Initial 1995 CH (M$1995)</t>
  </si>
  <si>
    <t>Initial 1995 GFCF (M$1995)</t>
  </si>
  <si>
    <t>Initial 1995 demand (M$1995)</t>
  </si>
  <si>
    <t>CC BY SECTOR SHARE (Dmnl)</t>
  </si>
  <si>
    <t>SHARE CONSUM GOVERMENTS (Dmnl)</t>
  </si>
  <si>
    <t>SHARE INVENTORIES (Dmnl)</t>
  </si>
  <si>
    <t>HISTORIC HOUSEHOLDS DEMAND (M$1995)</t>
  </si>
  <si>
    <t>HISTORIC GROSS FIXED CAPITAL FORMATION (M$1995)</t>
  </si>
  <si>
    <t>To estimate next step</t>
  </si>
  <si>
    <r>
      <rPr>
        <sz val="11"/>
        <color rgb="FF000000"/>
        <rFont val="Calibri"/>
        <family val="2"/>
        <charset val="1"/>
      </rPr>
      <t>LEONTIEF MATRIX</t>
    </r>
    <r>
      <rPr>
        <sz val="11"/>
        <color rgb="FFFF0000"/>
        <rFont val="Calibri"/>
        <family val="2"/>
        <charset val="1"/>
      </rPr>
      <t xml:space="preserve"> (required for Python version)</t>
    </r>
  </si>
  <si>
    <r>
      <rPr>
        <sz val="11"/>
        <color rgb="FF000000"/>
        <rFont val="Calibri"/>
        <family val="2"/>
        <charset val="1"/>
      </rPr>
      <t xml:space="preserve">I-A MATRIX </t>
    </r>
    <r>
      <rPr>
        <sz val="11"/>
        <color rgb="FFFF0000"/>
        <rFont val="Calibri"/>
        <family val="2"/>
        <charset val="1"/>
      </rPr>
      <t>(required for Python version)</t>
    </r>
  </si>
  <si>
    <t>Improvement of efficiency policies</t>
  </si>
  <si>
    <t>Maximun yearly aceleration of  energy intensity improvement</t>
  </si>
  <si>
    <t>Technological change in final sources</t>
  </si>
  <si>
    <t>Minimum fraction of this source</t>
  </si>
  <si>
    <t>Max yearly change between sources</t>
  </si>
  <si>
    <t>PARAMETERS OF THE ALTERNATIVE TRANSPORTATIONS MODULE</t>
  </si>
  <si>
    <t>INITIAL VALUES  (dates in calibration year, 2015)</t>
  </si>
  <si>
    <t>Initial 2015 number of HOUSEHOLDS vehicles (vehicles)</t>
  </si>
  <si>
    <t>H liq</t>
  </si>
  <si>
    <t xml:space="preserve"> vehicles</t>
  </si>
  <si>
    <t>TYPES OF HOUSEHOLD VEHICLES</t>
  </si>
  <si>
    <t>H elec</t>
  </si>
  <si>
    <t>4wheeler electric= batery electric vehicles+plug in hybrids</t>
  </si>
  <si>
    <t>H hib</t>
  </si>
  <si>
    <t>4wheeler hybrid= non plug in hybrids</t>
  </si>
  <si>
    <t>H gas</t>
  </si>
  <si>
    <t>4wheeler gas= natural gas and LPG vehicles</t>
  </si>
  <si>
    <t>H2w liq</t>
  </si>
  <si>
    <t>2wheeler elec= electric 2 and 2 wheelers</t>
  </si>
  <si>
    <t>H2w E</t>
  </si>
  <si>
    <t>total households</t>
  </si>
  <si>
    <t>TYPES OF INLAND TRANSPORT SECTOR VEHICLES</t>
  </si>
  <si>
    <t>Initial 2015 number of COMERCIAL vehicles (vehicles)</t>
  </si>
  <si>
    <t>HV= heavy vehicles</t>
  </si>
  <si>
    <t>HV liq</t>
  </si>
  <si>
    <t>LV= light cargo vehicles</t>
  </si>
  <si>
    <t>HV hyb</t>
  </si>
  <si>
    <t>bus= buses and coaches (urban and non urban)</t>
  </si>
  <si>
    <t>HV gas</t>
  </si>
  <si>
    <t>trains= all railway vehicles</t>
  </si>
  <si>
    <t>LV liq</t>
  </si>
  <si>
    <t>LV elec</t>
  </si>
  <si>
    <t>Clasifications based on 'International Energy Agency (2016), Energy Technology Perspectives 2016, OECD/IEA, Paris'</t>
  </si>
  <si>
    <t>LV hyb</t>
  </si>
  <si>
    <t>LV gas</t>
  </si>
  <si>
    <t>bus liq</t>
  </si>
  <si>
    <t>bus gas</t>
  </si>
  <si>
    <t>bus elec</t>
  </si>
  <si>
    <t>vehicle</t>
  </si>
  <si>
    <t>bus hyb</t>
  </si>
  <si>
    <t>train E and  train liq</t>
  </si>
  <si>
    <t>dmnl</t>
  </si>
  <si>
    <t>total vehicles T sector</t>
  </si>
  <si>
    <t>Initial percentage of HOUSEHOLD  vehicles (2015) as a function of all 2wheerlers+4 wheelers</t>
  </si>
  <si>
    <t>H 4w liq</t>
  </si>
  <si>
    <t>Dmnl</t>
  </si>
  <si>
    <t>H 4w elec</t>
  </si>
  <si>
    <t>H4w  hyb</t>
  </si>
  <si>
    <t>H 4w gas</t>
  </si>
  <si>
    <t>4 wheelers</t>
  </si>
  <si>
    <t>2 wheelers</t>
  </si>
  <si>
    <t>Initial percentage of COMERCIAL  vehicles (2015) realtive to each type (HV, LV, bus, train)</t>
  </si>
  <si>
    <t>train liq</t>
  </si>
  <si>
    <t>train E</t>
  </si>
  <si>
    <t>Energy used initially for HOUSEHOLDS vehicles (2015) EJ</t>
  </si>
  <si>
    <t>liquids (EJ)</t>
  </si>
  <si>
    <t>electricity (EJ)</t>
  </si>
  <si>
    <t>H 4w hyb</t>
  </si>
  <si>
    <t>Energy used initially COMMERCIAL vehicles (2015) EJ</t>
  </si>
  <si>
    <t>HV hib</t>
  </si>
  <si>
    <t>train liq+E</t>
  </si>
  <si>
    <t xml:space="preserve">train liq </t>
  </si>
  <si>
    <t>train elec</t>
  </si>
  <si>
    <t>Initial economic activity of inland transport sector (T$)  (2015)</t>
  </si>
  <si>
    <t>Xt(0)</t>
  </si>
  <si>
    <t>T$US1995</t>
  </si>
  <si>
    <t>Initial households demand (2015) T$</t>
  </si>
  <si>
    <t>DH(0)</t>
  </si>
  <si>
    <t xml:space="preserve"> </t>
  </si>
  <si>
    <t>TECHNOLOGICAL CONSTANTS</t>
  </si>
  <si>
    <t>Saving ratios of alternative HOUSEHOLDS vehicles relative to liquids vehicles</t>
  </si>
  <si>
    <t>H hyb</t>
  </si>
  <si>
    <t>H2w elec</t>
  </si>
  <si>
    <t>Saving ratios of alternative COMMERCIAL vehicles relative to liquids vehicles</t>
  </si>
  <si>
    <t xml:space="preserve">LV elec </t>
  </si>
  <si>
    <t>Bateries ratio</t>
  </si>
  <si>
    <t>4w elect household</t>
  </si>
  <si>
    <t>bus hib</t>
  </si>
  <si>
    <t>2 wheels elec</t>
  </si>
  <si>
    <t>Material intensity of technologies</t>
  </si>
  <si>
    <t>Materials extraction projection Rest of the economy (cte rr)</t>
  </si>
  <si>
    <t>kg/new MW</t>
  </si>
  <si>
    <t>kg/new MW of each RES var elec techn</t>
  </si>
  <si>
    <t>Initial energy consumption per unit of material consumption (virgin)</t>
  </si>
  <si>
    <t>Initial energy consumption per unit of material consumption (recycled)</t>
  </si>
  <si>
    <t>min range current recycling rates minerals</t>
  </si>
  <si>
    <t>MAX range current recycling rates minerals</t>
  </si>
  <si>
    <t>Current recycling rates minerals (EOL-RR)</t>
  </si>
  <si>
    <t>Maximum annual extraction</t>
  </si>
  <si>
    <t>Reserves</t>
  </si>
  <si>
    <t>Resources</t>
  </si>
  <si>
    <t>M(t)=a*GDP[T$](t)+b [tonnes]</t>
  </si>
  <si>
    <t>Historical mineral production (tonnes) Rest of the economy (without RES elec and EV batteries)</t>
  </si>
  <si>
    <t>CSP</t>
  </si>
  <si>
    <t>PV</t>
  </si>
  <si>
    <t>wind onshore</t>
  </si>
  <si>
    <t>wind offshore</t>
  </si>
  <si>
    <t>Li bateries</t>
  </si>
  <si>
    <t>material overgrid high power</t>
  </si>
  <si>
    <t>Inter-regional grids (HVDC)</t>
  </si>
  <si>
    <t>MJ/kg</t>
  </si>
  <si>
    <t>MJ/Kg</t>
  </si>
  <si>
    <t>share</t>
  </si>
  <si>
    <t>Mt/Year</t>
  </si>
  <si>
    <t>Mt</t>
  </si>
  <si>
    <t>a</t>
  </si>
  <si>
    <t>b</t>
  </si>
  <si>
    <t>Construction phase</t>
  </si>
  <si>
    <t>Adhesive</t>
  </si>
  <si>
    <t>Aluminium (Al)</t>
  </si>
  <si>
    <t>Aluminium mirrors</t>
  </si>
  <si>
    <t>Cadmium (Cd)</t>
  </si>
  <si>
    <t>Carbon fiber</t>
  </si>
  <si>
    <t>Cement</t>
  </si>
  <si>
    <t>Chromium (Cr)</t>
  </si>
  <si>
    <t>Copper (Cu)</t>
  </si>
  <si>
    <t>Diesel</t>
  </si>
  <si>
    <t>Dysprosium (Dy)</t>
  </si>
  <si>
    <t>Electric/electronic components</t>
  </si>
  <si>
    <t>Evacuation lines (KM)</t>
  </si>
  <si>
    <t>Fiberglass</t>
  </si>
  <si>
    <t>Foam glass</t>
  </si>
  <si>
    <t>Galium (Ga)</t>
  </si>
  <si>
    <t>Glass</t>
  </si>
  <si>
    <t>Glass reinforcing plastic (GRP)</t>
  </si>
  <si>
    <t>gravel (roads, protection…)</t>
  </si>
  <si>
    <t>Indium (In)</t>
  </si>
  <si>
    <t>Iron (Fe)</t>
  </si>
  <si>
    <t>KNO3 mined</t>
  </si>
  <si>
    <t>Asphalt</t>
  </si>
  <si>
    <t>Lime</t>
  </si>
  <si>
    <t>Limestone</t>
  </si>
  <si>
    <t>Lithium (Li)</t>
  </si>
  <si>
    <t>Lubricant</t>
  </si>
  <si>
    <t>Magnesium (Mg)</t>
  </si>
  <si>
    <t>Manganese (Mn)</t>
  </si>
  <si>
    <t>Heavy machinery (depreciation and reposition)</t>
  </si>
  <si>
    <t>Concrete</t>
  </si>
  <si>
    <t>Molybdenum (Mo)</t>
  </si>
  <si>
    <t>NaNO3 mined</t>
  </si>
  <si>
    <t>NaNO3 synthetic</t>
  </si>
  <si>
    <t>Neodymium (Nd)</t>
  </si>
  <si>
    <t>Nickel (Ni)</t>
  </si>
  <si>
    <t>Over grid (15%)</t>
  </si>
  <si>
    <t>Over grid (5%)</t>
  </si>
  <si>
    <t>Paint</t>
  </si>
  <si>
    <t>Lead (Pb)</t>
  </si>
  <si>
    <t>Plastics</t>
  </si>
  <si>
    <t>Polypropylene</t>
  </si>
  <si>
    <t>Rock</t>
  </si>
  <si>
    <t>Rock wool</t>
  </si>
  <si>
    <t>Sand</t>
  </si>
  <si>
    <t>Silicon sand</t>
  </si>
  <si>
    <t>Sillicon wafer modules</t>
  </si>
  <si>
    <t>Silver (Ag)</t>
  </si>
  <si>
    <t>Site preparation (soil works), etc.</t>
  </si>
  <si>
    <t>Tin (Sn)</t>
  </si>
  <si>
    <t>Soda ash</t>
  </si>
  <si>
    <t>Steel</t>
  </si>
  <si>
    <t>Syntethic oil</t>
  </si>
  <si>
    <t>Tellurium (Te)</t>
  </si>
  <si>
    <t>Titanium (Ti)</t>
  </si>
  <si>
    <t>Titanium dioxide</t>
  </si>
  <si>
    <t>Vanadium (V)</t>
  </si>
  <si>
    <t>Wires</t>
  </si>
  <si>
    <t>Zinc (Zn)</t>
  </si>
  <si>
    <t>Total construction phase</t>
  </si>
  <si>
    <t>grid correction factor (A34+A41)</t>
  </si>
  <si>
    <t>Operation and maintenance (yearly)</t>
  </si>
  <si>
    <t>kg/installed MW</t>
  </si>
  <si>
    <t>todo esto no lo necesitaríamos, multiplica por 25 por el lifetime pero son los mismos MJ/MW</t>
  </si>
  <si>
    <t>sillicon wafer</t>
  </si>
  <si>
    <t>synthetic oil</t>
  </si>
  <si>
    <t>Clean, pumped Water</t>
  </si>
  <si>
    <t>Distilled, deionized water</t>
  </si>
  <si>
    <t>Fase mantenimiento wind</t>
  </si>
  <si>
    <t>Suma fase mantenimiento solar</t>
  </si>
  <si>
    <t>Self-electricity consumption</t>
  </si>
  <si>
    <t>Decommissioning</t>
  </si>
  <si>
    <t>Blue Water (1000 m3)</t>
  </si>
  <si>
    <t>Total blue water (1000 m3)</t>
  </si>
  <si>
    <t>Green Water (1000 m3)</t>
  </si>
  <si>
    <t>Total green water (1000 m3)</t>
  </si>
  <si>
    <t>Gray Water (1000 m3)</t>
  </si>
  <si>
    <t>Total gray Water (1000 m3)</t>
  </si>
  <si>
    <t>Total Water (1000 m3)</t>
  </si>
  <si>
    <t>Total water</t>
  </si>
  <si>
    <t>Carbon cycle parameters (C-Roads model)</t>
  </si>
  <si>
    <t>Carbon cycle and climate initialization (C-Roads-1995)</t>
  </si>
  <si>
    <t>UNITS CHANGE</t>
  </si>
  <si>
    <t>Calibration</t>
  </si>
  <si>
    <t>Humus Res Time</t>
  </si>
  <si>
    <t>Year</t>
  </si>
  <si>
    <t>Init C in Humus</t>
  </si>
  <si>
    <t>GtC</t>
  </si>
  <si>
    <t>Mtons per Gtons</t>
  </si>
  <si>
    <t>MtC/GtC</t>
  </si>
  <si>
    <t>Concentration</t>
  </si>
  <si>
    <t>Humification Fraction</t>
  </si>
  <si>
    <t>Init C in Biomass</t>
  </si>
  <si>
    <t>CH4 per C</t>
  </si>
  <si>
    <t>Mt/MtC</t>
  </si>
  <si>
    <t>Time (year)</t>
  </si>
  <si>
    <t>Biomass Res Time</t>
  </si>
  <si>
    <t>Init C in Mixed Ocean per meter</t>
  </si>
  <si>
    <t>GtC/meter</t>
  </si>
  <si>
    <t>C per CO2</t>
  </si>
  <si>
    <t>GtC/GTCO2e</t>
  </si>
  <si>
    <t>Mauna Loa CO2</t>
  </si>
  <si>
    <t>ppm</t>
  </si>
  <si>
    <t>Init NPP</t>
  </si>
  <si>
    <t>GtC/Year</t>
  </si>
  <si>
    <t>Init C in Deep Ocean per meter</t>
  </si>
  <si>
    <t>GtC per ppm</t>
  </si>
  <si>
    <t>GtC/ppm</t>
  </si>
  <si>
    <t>Strength of temp effect on land C flux mean</t>
  </si>
  <si>
    <t>1/DegreesC</t>
  </si>
  <si>
    <t>Layer1</t>
  </si>
  <si>
    <t>t per Gt</t>
  </si>
  <si>
    <t>Temperature</t>
  </si>
  <si>
    <t>Sensitivity of C Uptake to Temperature (1=feedback, 0= no feedback)</t>
  </si>
  <si>
    <t>Layer2</t>
  </si>
  <si>
    <t>watt per J s</t>
  </si>
  <si>
    <t>watt/(J/s)</t>
  </si>
  <si>
    <t>Biostim coeff index</t>
  </si>
  <si>
    <t>Layer3</t>
  </si>
  <si>
    <t>days per year</t>
  </si>
  <si>
    <t>days/Year</t>
  </si>
  <si>
    <t>HadCRUT4</t>
  </si>
  <si>
    <t>Preindustrial(+0,31 ºC)</t>
  </si>
  <si>
    <t>Biostim coeff mean</t>
  </si>
  <si>
    <t>Layer4</t>
  </si>
  <si>
    <t>sec per day</t>
  </si>
  <si>
    <t>s/day</t>
  </si>
  <si>
    <t>GISS NASA</t>
  </si>
  <si>
    <t>Preindustrial(+0,225 ºC)</t>
  </si>
  <si>
    <t>Sensitivity of pCO2 DIC to Temperature Mean</t>
  </si>
  <si>
    <t>Init Deep Ocean Temp</t>
  </si>
  <si>
    <t>ppt per ppb</t>
  </si>
  <si>
    <t>ppt/ppb</t>
  </si>
  <si>
    <t>Buff C Coeff</t>
  </si>
  <si>
    <t>DegreesC</t>
  </si>
  <si>
    <t>g per ton</t>
  </si>
  <si>
    <t>g/ton</t>
  </si>
  <si>
    <t>Ref Buffer Factor</t>
  </si>
  <si>
    <t>ppt per mol</t>
  </si>
  <si>
    <t>ppt/mole</t>
  </si>
  <si>
    <t>Preind Ocean C per meter</t>
  </si>
  <si>
    <t>ton per Mton</t>
  </si>
  <si>
    <t>tons/Mton</t>
  </si>
  <si>
    <t>Mixing Time</t>
  </si>
  <si>
    <t>Mixed Depth</t>
  </si>
  <si>
    <t>meter</t>
  </si>
  <si>
    <t>Layer Depth[Layers]</t>
  </si>
  <si>
    <t>Eddy diff coeff index</t>
  </si>
  <si>
    <t>Eddy diff mean</t>
  </si>
  <si>
    <t>meter*meter/Year</t>
  </si>
  <si>
    <t>Natural emissions of methane</t>
  </si>
  <si>
    <t>Reference Temperature Change for Effect of Warming on CH4 from Respiration</t>
  </si>
  <si>
    <t>Sensitivity of Methane Emissions to Temperature (0= no feedback, 1= feedback)</t>
  </si>
  <si>
    <t>CH4 Generation Rate from Humus</t>
  </si>
  <si>
    <t>1/Year</t>
  </si>
  <si>
    <t>CH4 Generation Rate from Biomass</t>
  </si>
  <si>
    <t>preindustrial C</t>
  </si>
  <si>
    <t>init CO2 in Atmos ppm</t>
  </si>
  <si>
    <t>pre industrial value ppm</t>
  </si>
  <si>
    <t>Climate parameters (C-Roads model)</t>
  </si>
  <si>
    <t>CO2 Rad Force C-ROADS</t>
  </si>
  <si>
    <t>w/m2</t>
  </si>
  <si>
    <t>Heat Diffusion Covar</t>
  </si>
  <si>
    <t>Heat Transfer Rate</t>
  </si>
  <si>
    <t>watt/(meter*meter)/DegreesC</t>
  </si>
  <si>
    <t>Climate Sensitivity</t>
  </si>
  <si>
    <t>init Atmos UOcean Temp</t>
  </si>
  <si>
    <t>area</t>
  </si>
  <si>
    <t>meter*meter</t>
  </si>
  <si>
    <t xml:space="preserve">Calculation of surface land/ocean heat capacity </t>
  </si>
  <si>
    <t>land thickness</t>
  </si>
  <si>
    <t>land area fraction</t>
  </si>
  <si>
    <t>fraction</t>
  </si>
  <si>
    <t>mass heat cap</t>
  </si>
  <si>
    <t>J/kg/DegreesC</t>
  </si>
  <si>
    <t>density</t>
  </si>
  <si>
    <t>kg/meter/meter/meter</t>
  </si>
  <si>
    <t>GHG cycle</t>
  </si>
  <si>
    <t>Initial CH4 conc</t>
  </si>
  <si>
    <t>pbb</t>
  </si>
  <si>
    <t>CH4</t>
  </si>
  <si>
    <t>Other GHG emissions</t>
  </si>
  <si>
    <t>Preindustrial CH4</t>
  </si>
  <si>
    <t>Mtons</t>
  </si>
  <si>
    <t>CH4 emissions</t>
  </si>
  <si>
    <t>Mton/year</t>
  </si>
  <si>
    <t>RCP 2.6</t>
  </si>
  <si>
    <t>Reference Sensitivity of CH4 from Permafrost and Clathrate to Temperature</t>
  </si>
  <si>
    <t>Mtons/Year/DegreeC</t>
  </si>
  <si>
    <t>RCP 4.5</t>
  </si>
  <si>
    <t>Sensitivity of Methane Emissions to Permafrost and Clathrate (1=feedback, 0= no feedback)</t>
  </si>
  <si>
    <t>RCP 6.0</t>
  </si>
  <si>
    <t>Temperature Threshold for Methane Emissions from Permafrost and Clathrate</t>
  </si>
  <si>
    <t xml:space="preserve">DegreesC </t>
  </si>
  <si>
    <t>RCP 8.5</t>
  </si>
  <si>
    <t>CH4 molar mass</t>
  </si>
  <si>
    <t>g/mole</t>
  </si>
  <si>
    <t>NO2 emissions</t>
  </si>
  <si>
    <t>Mton N/year</t>
  </si>
  <si>
    <t>Reference CH4 time constant</t>
  </si>
  <si>
    <t xml:space="preserve">Year </t>
  </si>
  <si>
    <t>Tropospheric CH4 path share</t>
  </si>
  <si>
    <t xml:space="preserve">Dmnl </t>
  </si>
  <si>
    <t>Stratospheric CH4 path share</t>
  </si>
  <si>
    <t>Reference Sensitivity of C from Permafrost and Clathrate to Temperature</t>
  </si>
  <si>
    <t>PFCs emissions</t>
  </si>
  <si>
    <t>Ton/year</t>
  </si>
  <si>
    <t>Natural N2O emissions</t>
  </si>
  <si>
    <t>Mton/Year</t>
  </si>
  <si>
    <t>N2O</t>
  </si>
  <si>
    <t>N2O-N molar mass</t>
  </si>
  <si>
    <t>Initial N2O conc</t>
  </si>
  <si>
    <t>SF6 emissions</t>
  </si>
  <si>
    <t>Time Const for N2O</t>
  </si>
  <si>
    <t>Years</t>
  </si>
  <si>
    <t>Init PFC in Atm</t>
  </si>
  <si>
    <t>ppt</t>
  </si>
  <si>
    <t>PFC</t>
  </si>
  <si>
    <t>Time Const for PFC</t>
  </si>
  <si>
    <t>HFCs</t>
  </si>
  <si>
    <t>Preindustrial PFC conc</t>
  </si>
  <si>
    <t>HFC134a</t>
  </si>
  <si>
    <t>CF4 molar mass</t>
  </si>
  <si>
    <t>PFC radiative efficiency</t>
  </si>
  <si>
    <t>watt/(ppb*meter*meter)</t>
  </si>
  <si>
    <t>Initial SF6 con</t>
  </si>
  <si>
    <t>SF6</t>
  </si>
  <si>
    <t>HFC23</t>
  </si>
  <si>
    <t>Time Const for SF6</t>
  </si>
  <si>
    <t>Preindustrial SF6 conc</t>
  </si>
  <si>
    <t>SF6 molar mass</t>
  </si>
  <si>
    <t>SF6 radiative efficiency</t>
  </si>
  <si>
    <t>HFC32</t>
  </si>
  <si>
    <t>HFC parameters</t>
  </si>
  <si>
    <t>Initial HFC con</t>
  </si>
  <si>
    <t>HFC molar mass</t>
  </si>
  <si>
    <t>Time Const for HFC</t>
  </si>
  <si>
    <t>HFC radiative efficiency</t>
  </si>
  <si>
    <t>Units</t>
  </si>
  <si>
    <t>HFC125</t>
  </si>
  <si>
    <t>HFC143a</t>
  </si>
  <si>
    <t>HFC152a</t>
  </si>
  <si>
    <t>HFC227ea</t>
  </si>
  <si>
    <t>HFC245ca</t>
  </si>
  <si>
    <t>HFC4310mee</t>
  </si>
  <si>
    <t>Preindustrial HFC conc</t>
  </si>
  <si>
    <t>Radiative Forcing</t>
  </si>
  <si>
    <t>Time to Commit RF</t>
  </si>
  <si>
    <t>CH4 and N2O Radiative Forcing</t>
  </si>
  <si>
    <t>CH4 radiative efficiency coefficient</t>
  </si>
  <si>
    <t>watt/(meter*meter)</t>
  </si>
  <si>
    <t>CH4 reference conc</t>
  </si>
  <si>
    <t>ppb</t>
  </si>
  <si>
    <t>CH4 N2O unit adj</t>
  </si>
  <si>
    <t>1/ppb</t>
  </si>
  <si>
    <t>N2O reference conc</t>
  </si>
  <si>
    <t>CH4 N2O interaction coeffient</t>
  </si>
  <si>
    <t>CH4 N2O inter coef 2</t>
  </si>
  <si>
    <t>CH4 N2O inter coef 3</t>
  </si>
  <si>
    <t>CH4 N20 inter exp</t>
  </si>
  <si>
    <t>CH4 N20 inter exp 2</t>
  </si>
  <si>
    <t>N2O radiative efficiency coefficient</t>
  </si>
  <si>
    <t>MP RF Total</t>
  </si>
  <si>
    <t>Other forcings History</t>
  </si>
  <si>
    <t>Other forcings RCP 2.6</t>
  </si>
  <si>
    <t>Other forcings RCP 4.5</t>
  </si>
  <si>
    <t>Other forcings RCP 6.0</t>
  </si>
  <si>
    <t>Other forcings RCP 8.5</t>
  </si>
  <si>
    <t>Last historical RF year</t>
  </si>
  <si>
    <t>Mineral aerosols and land RF</t>
  </si>
  <si>
    <t>CONSTANTS</t>
  </si>
  <si>
    <t>UNIT CHANGE</t>
  </si>
  <si>
    <t>EJ per TWh</t>
  </si>
  <si>
    <t>EJ/TWh</t>
  </si>
  <si>
    <t>days</t>
  </si>
  <si>
    <t>Mtoe per EJ</t>
  </si>
  <si>
    <t>Mtoe/EJ</t>
  </si>
  <si>
    <t>TWe per TWh</t>
  </si>
  <si>
    <t>Twe/(TWh*Year)</t>
  </si>
  <si>
    <t>GTCO2e per gCO2e</t>
  </si>
  <si>
    <t>GTCO2e/gCO2e</t>
  </si>
  <si>
    <t>kWh per TWh</t>
  </si>
  <si>
    <t>kWh/TWh</t>
  </si>
  <si>
    <t>kt uranium per EJ</t>
  </si>
  <si>
    <t>kt/EJ</t>
  </si>
  <si>
    <t>percent to share</t>
  </si>
  <si>
    <t>GJ per EJ</t>
  </si>
  <si>
    <t>dollars to Tdollars</t>
  </si>
  <si>
    <t>EJ per Ktoe</t>
  </si>
  <si>
    <t>EJ/ktoe</t>
  </si>
  <si>
    <t>Mb/d per EJ/year</t>
  </si>
  <si>
    <t>Mb/EJ</t>
  </si>
  <si>
    <t>dam3 water per Mt</t>
  </si>
  <si>
    <t>Gboe per EJ</t>
  </si>
  <si>
    <t>EJ/Gboe</t>
  </si>
  <si>
    <t>kW per MW</t>
  </si>
  <si>
    <t>ppm per GTC</t>
  </si>
  <si>
    <t>ppm/GtC</t>
  </si>
  <si>
    <t>MW in 1 year to MJ</t>
  </si>
  <si>
    <t>T per x</t>
  </si>
  <si>
    <t>Mt per Gt</t>
  </si>
  <si>
    <t>Mt per tonne</t>
  </si>
  <si>
    <t>G per T</t>
  </si>
  <si>
    <t>MJ per EJ</t>
  </si>
  <si>
    <t>dam3 per km3</t>
  </si>
  <si>
    <t>M per T</t>
  </si>
  <si>
    <t>g per Mt</t>
  </si>
  <si>
    <t>g per Gt</t>
  </si>
  <si>
    <t>kg per Mt</t>
  </si>
  <si>
    <t>HISTORIC VALUES</t>
  </si>
  <si>
    <t>Socioeconomic</t>
  </si>
  <si>
    <t>Historic pop</t>
  </si>
  <si>
    <t>people</t>
  </si>
  <si>
    <t>pct CHP plants vs total heat output</t>
  </si>
  <si>
    <t>Pct gas in fossil CHP plants</t>
  </si>
  <si>
    <t>Pct solids in fossil CHP plants</t>
  </si>
  <si>
    <t>Pct liquids in fossil CHP plants</t>
  </si>
  <si>
    <t>Historic extraction resources</t>
  </si>
  <si>
    <t>Historical unconv oil</t>
  </si>
  <si>
    <t>EJ/Year</t>
  </si>
  <si>
    <t>Historical unconv gas</t>
  </si>
  <si>
    <t>Historic CTL</t>
  </si>
  <si>
    <t>Historic GTL</t>
  </si>
  <si>
    <t>Share resources by sector</t>
  </si>
  <si>
    <t>Hist share oil Elec</t>
  </si>
  <si>
    <t>Hist share gas vs (coal+gas) Elec</t>
  </si>
  <si>
    <t>Alternative transport</t>
  </si>
  <si>
    <t xml:space="preserve">Historical share BEV+HEV </t>
  </si>
  <si>
    <t xml:space="preserve">Historical share NGV </t>
  </si>
  <si>
    <t>Historic emissions</t>
  </si>
  <si>
    <t>Annual generation liquids RES</t>
  </si>
  <si>
    <t>Biofuels</t>
  </si>
  <si>
    <t>ktoe/Year</t>
  </si>
  <si>
    <t>Capacity installed RES for non-commercial heat</t>
  </si>
  <si>
    <t>Historic solid bioE-heat</t>
  </si>
  <si>
    <t>TWth</t>
  </si>
  <si>
    <t>Historic solar for heat</t>
  </si>
  <si>
    <t>Historic geothermal for heat</t>
  </si>
  <si>
    <t>Capacity installed RES for commercial heat</t>
  </si>
  <si>
    <t>Others</t>
  </si>
  <si>
    <t>historic nuclear generation TWh</t>
  </si>
  <si>
    <t>TWh</t>
  </si>
  <si>
    <t>Historical efficiency gas for electricity</t>
  </si>
  <si>
    <t>%</t>
  </si>
  <si>
    <t>Hist share gas vs (coal+gas) heat</t>
  </si>
  <si>
    <t>Pct liquids gas in Heat plants</t>
  </si>
  <si>
    <t>HISTORIC CONSTANTS</t>
  </si>
  <si>
    <t>Past growth</t>
  </si>
  <si>
    <t xml:space="preserve">BEV/HEV past share growth </t>
  </si>
  <si>
    <t>1/year</t>
  </si>
  <si>
    <t xml:space="preserve">NGV past share growth </t>
  </si>
  <si>
    <t>Biofuels past growth</t>
  </si>
  <si>
    <t>Hist growth CTL</t>
  </si>
  <si>
    <t>Hist growth GTL</t>
  </si>
  <si>
    <t>PHS past capacity growth</t>
  </si>
  <si>
    <t>Hydro past capacity growth</t>
  </si>
  <si>
    <t>Geothermal past capacity growth</t>
  </si>
  <si>
    <t>Solid bioE-elec</t>
  </si>
  <si>
    <t>Oceanic past capacity growth</t>
  </si>
  <si>
    <t>Wind onshore past capacity growth</t>
  </si>
  <si>
    <t>Wind offshore past capacity growth</t>
  </si>
  <si>
    <t>Solar PV past capacity growth</t>
  </si>
  <si>
    <t>CSP past capacity growth</t>
  </si>
  <si>
    <t>Cumulated extraction 1990</t>
  </si>
  <si>
    <t>cumulated conv oil extraction to 1995</t>
  </si>
  <si>
    <t>EJ</t>
  </si>
  <si>
    <t>cumulated unconv oil extraction to 1995</t>
  </si>
  <si>
    <t>cumulated conv gas extraction to 1995</t>
  </si>
  <si>
    <t>cumulated unconv gas extraction to 1995</t>
  </si>
  <si>
    <t>cumulated coal extraction to 1995</t>
  </si>
  <si>
    <t>cumulated uranium extraction to 1995</t>
  </si>
  <si>
    <t>past solar growth for heat-com</t>
  </si>
  <si>
    <t>past geothermal growth for heat-com</t>
  </si>
  <si>
    <t>past solid bioE-heat-com</t>
  </si>
  <si>
    <t>past solar growth for heat-nc</t>
  </si>
  <si>
    <t>past geothermal growth for heat-nc</t>
  </si>
  <si>
    <t>past solid bioE-heat-nc</t>
  </si>
  <si>
    <t>Cumulative emissions 1751-1995</t>
  </si>
  <si>
    <t>MAX EXTRACTION TABLE</t>
  </si>
  <si>
    <t>Type</t>
  </si>
  <si>
    <t>share of unconv vs. Total extraction in 2050 (Dmnl)</t>
  </si>
  <si>
    <t>URR (EJ)</t>
  </si>
  <si>
    <t>OIL</t>
  </si>
  <si>
    <t>Maggio12 low conv oil</t>
  </si>
  <si>
    <t>-</t>
  </si>
  <si>
    <t>RURR</t>
  </si>
  <si>
    <t>max extraction</t>
  </si>
  <si>
    <t>Maggio12 middle conv oil</t>
  </si>
  <si>
    <t>Maggio12 high conv oil</t>
  </si>
  <si>
    <t>BG mohr15 unconv oil</t>
  </si>
  <si>
    <t>High mohr15 unconv oil</t>
  </si>
  <si>
    <t>Low mohr15 unconv oil</t>
  </si>
  <si>
    <t>Laherrère 2006 total oil</t>
  </si>
  <si>
    <t>GAS</t>
  </si>
  <si>
    <t xml:space="preserve">Low Mohr2015 conv gas </t>
  </si>
  <si>
    <t xml:space="preserve">High Mohr2015 conv gas </t>
  </si>
  <si>
    <t>BG Mohr2015 conv gas</t>
  </si>
  <si>
    <t>BG Mohr15 unconv gas</t>
  </si>
  <si>
    <t>High Mohr15 unconv gas</t>
  </si>
  <si>
    <t>Low Mohr15 unconv gas</t>
  </si>
  <si>
    <t>Laherrère10 total gas</t>
  </si>
  <si>
    <t>Mohr12 BG total gas</t>
  </si>
  <si>
    <t>COAL</t>
  </si>
  <si>
    <t>mohr12 coal</t>
  </si>
  <si>
    <t>Low Mohr2015 coal</t>
  </si>
  <si>
    <t>BG Mohr2015 coal</t>
  </si>
  <si>
    <t>High Mohr2015 coal</t>
  </si>
  <si>
    <t>URANIUM</t>
  </si>
  <si>
    <t>Zittel12 uranium</t>
  </si>
  <si>
    <t xml:space="preserve">EWG13 Uranium </t>
  </si>
  <si>
    <t>Annual capacity Electric RES</t>
  </si>
  <si>
    <t>Hydroelectricity (withouth PHS)</t>
  </si>
  <si>
    <t>TW</t>
  </si>
  <si>
    <t>Geothermal</t>
  </si>
  <si>
    <t>solid bioenergy for electricity</t>
  </si>
  <si>
    <t>Oceanic</t>
  </si>
  <si>
    <t>Wind onshore</t>
  </si>
  <si>
    <t>Offshore wind</t>
  </si>
  <si>
    <t>Solar PV</t>
  </si>
  <si>
    <t>Solar CSP</t>
  </si>
  <si>
    <t>PHS</t>
  </si>
  <si>
    <t>Non energy use</t>
  </si>
  <si>
    <t>Time</t>
  </si>
  <si>
    <t>1995</t>
  </si>
  <si>
    <t>1996</t>
  </si>
  <si>
    <t>1997</t>
  </si>
  <si>
    <t>1998</t>
  </si>
  <si>
    <t>1999</t>
  </si>
  <si>
    <t>2000</t>
  </si>
  <si>
    <t>2001</t>
  </si>
  <si>
    <t>2002</t>
  </si>
  <si>
    <t>2003</t>
  </si>
  <si>
    <t>2004</t>
  </si>
  <si>
    <t>2005</t>
  </si>
  <si>
    <t>2006</t>
  </si>
  <si>
    <t>2007</t>
  </si>
  <si>
    <t>2008</t>
  </si>
  <si>
    <t>2009</t>
  </si>
  <si>
    <t>ELECTRICITY/HEAT</t>
  </si>
  <si>
    <t>Losses</t>
  </si>
  <si>
    <t>Time (Year)</t>
  </si>
  <si>
    <t>COAL pct losses</t>
  </si>
  <si>
    <t>OIL pct losses</t>
  </si>
  <si>
    <t>NAT GAS pct losses</t>
  </si>
  <si>
    <t>Transf losses</t>
  </si>
  <si>
    <t>2010</t>
  </si>
  <si>
    <t>2011</t>
  </si>
  <si>
    <t>2012</t>
  </si>
  <si>
    <t>2013</t>
  </si>
  <si>
    <t>2014</t>
  </si>
  <si>
    <t>pc losses transformation vs extraction oil</t>
  </si>
  <si>
    <t>pc losses transformation vs extraction coal</t>
  </si>
  <si>
    <t>Ratio gain gas vs lose solids in tranf processes</t>
  </si>
  <si>
    <t>OTHER HISTORIC VARIABLES</t>
  </si>
  <si>
    <t>TIME</t>
  </si>
  <si>
    <t>Waste</t>
  </si>
  <si>
    <t>..</t>
  </si>
  <si>
    <t>Prom waste growth</t>
  </si>
  <si>
    <t>Efficiency Heat plants gas</t>
  </si>
  <si>
    <t>Efficiency elec CHP plants gas</t>
  </si>
  <si>
    <t>Efficiency heat CHP plants gas</t>
  </si>
  <si>
    <t>Efficiency Heat plants coal</t>
  </si>
  <si>
    <t>Efficiency elec CHP plants coal</t>
  </si>
  <si>
    <t>Efficiency heat CHP plants coal</t>
  </si>
  <si>
    <t>Efficiency Heat plants oil</t>
  </si>
  <si>
    <t xml:space="preserve">Efficiency elec CHP plants oil </t>
  </si>
  <si>
    <t>Efficiency heat CHP plants oil</t>
  </si>
  <si>
    <t>Losses in Charcoal plants EJ</t>
  </si>
  <si>
    <t>Peat EJ</t>
  </si>
  <si>
    <t>Biogases EJ</t>
  </si>
  <si>
    <t>Prom.</t>
  </si>
  <si>
    <t>Energy industry own-use</t>
  </si>
  <si>
    <t>PARAMETERS</t>
  </si>
  <si>
    <t>RENEWABLE &amp; NUCLEAR ENERGY PARAMETERS</t>
  </si>
  <si>
    <t>Employment factors RES (direct jobs)</t>
  </si>
  <si>
    <t>ratio total vs direct jobs</t>
  </si>
  <si>
    <t xml:space="preserve">power density </t>
  </si>
  <si>
    <t>life time</t>
  </si>
  <si>
    <t>replacement rate</t>
  </si>
  <si>
    <t xml:space="preserve">gCO2e per kWh </t>
  </si>
  <si>
    <t>Cp initial</t>
  </si>
  <si>
    <t>invest cost (1995T$/TW)</t>
  </si>
  <si>
    <t>time planification</t>
  </si>
  <si>
    <t>time construction</t>
  </si>
  <si>
    <t>RES elec evolve</t>
  </si>
  <si>
    <t>min Cp</t>
  </si>
  <si>
    <t>EROI initial</t>
  </si>
  <si>
    <t xml:space="preserve">RES elec variables? </t>
  </si>
  <si>
    <t>C+I+M</t>
  </si>
  <si>
    <t>O&amp;M</t>
  </si>
  <si>
    <t>Fuel supply</t>
  </si>
  <si>
    <t>Twe/Mha</t>
  </si>
  <si>
    <t>year</t>
  </si>
  <si>
    <t>gCO2e/kWh</t>
  </si>
  <si>
    <t>years</t>
  </si>
  <si>
    <t>job year/MW</t>
  </si>
  <si>
    <t>jobs/EJ</t>
  </si>
  <si>
    <t>Solid bioenergy for electricity</t>
  </si>
  <si>
    <t>Wind offshore</t>
  </si>
  <si>
    <t>Hydro</t>
  </si>
  <si>
    <t>Cp (Dmnl)</t>
  </si>
  <si>
    <t>invest cost (Tdollars/KW)</t>
  </si>
  <si>
    <t>Nuclear</t>
  </si>
  <si>
    <t>solar for heat</t>
  </si>
  <si>
    <t>geothermal for heat</t>
  </si>
  <si>
    <t>Solid bioenergy for heat</t>
  </si>
  <si>
    <t>jobs/EJ of final fuel</t>
  </si>
  <si>
    <t>BALANCING COST variable electric RES</t>
  </si>
  <si>
    <t>Share of variable RES</t>
  </si>
  <si>
    <t>Balancing cost (1995$/MWh)</t>
  </si>
  <si>
    <t>Biofuels in marginal lands: exogenous start production scenario (mimics biofuel 2nd generation 2000-2014)</t>
  </si>
  <si>
    <t>Annual growth start production biofuels marginal lands (ktoe/yr)</t>
  </si>
  <si>
    <t>share trad biomass vs solids in households</t>
  </si>
  <si>
    <t>OTHER PARAMETERS</t>
  </si>
  <si>
    <t>Energy shares by sector</t>
  </si>
  <si>
    <t>Working hours per day</t>
  </si>
  <si>
    <t>hours</t>
  </si>
  <si>
    <t>share current trends Elec for Transp</t>
  </si>
  <si>
    <t>Heat demand</t>
  </si>
  <si>
    <t>Auxiliary metabolic EROI</t>
  </si>
  <si>
    <t>Share FEH over FED by fuel</t>
  </si>
  <si>
    <t>share FEH over PES by fuel (without gas for GTL and coal for CTL)</t>
  </si>
  <si>
    <t>oil</t>
  </si>
  <si>
    <t>liquids</t>
  </si>
  <si>
    <t>future share gas vs (coal+gas) for Elec</t>
  </si>
  <si>
    <t>natural gas</t>
  </si>
  <si>
    <t>gas</t>
  </si>
  <si>
    <t>Efficiencies</t>
  </si>
  <si>
    <t>coal</t>
  </si>
  <si>
    <t>solids</t>
  </si>
  <si>
    <t>Efficiency uranium for electricity</t>
  </si>
  <si>
    <t>Efficiency solar panels for heat</t>
  </si>
  <si>
    <t>solid bioE</t>
  </si>
  <si>
    <t>Efficiency conversion geot PE to Elec</t>
  </si>
  <si>
    <t>Losses solar for heat</t>
  </si>
  <si>
    <t>Efficiency conversion BioE plants to heat</t>
  </si>
  <si>
    <t>Efficiency geothermal for heat</t>
  </si>
  <si>
    <t>Efficiency conversion bioE to Elec</t>
  </si>
  <si>
    <t>Capacity EV battery</t>
  </si>
  <si>
    <t>MW</t>
  </si>
  <si>
    <t>Efficiency liquids for electricity</t>
  </si>
  <si>
    <t>min lifetime EV batteries</t>
  </si>
  <si>
    <t>Sensitivity scarcity opcions</t>
  </si>
  <si>
    <t>Efficiency coal for electricity</t>
  </si>
  <si>
    <t>Round-trip storage efficiency EV batteries</t>
  </si>
  <si>
    <t>High</t>
  </si>
  <si>
    <t>Efficiency improvement 3gen</t>
  </si>
  <si>
    <t>Cp EV batteries for elec storage</t>
  </si>
  <si>
    <t>Lifetime CTL</t>
  </si>
  <si>
    <t>Medium</t>
  </si>
  <si>
    <t>Max efficiency gas power plant</t>
  </si>
  <si>
    <t>Net stored energy EV battery over lifetime</t>
  </si>
  <si>
    <t>MJ</t>
  </si>
  <si>
    <t>Lifetime GTL</t>
  </si>
  <si>
    <t>Low</t>
  </si>
  <si>
    <t>CTL efficiency</t>
  </si>
  <si>
    <t>Wattios per battery EV</t>
  </si>
  <si>
    <t>kW/battery</t>
  </si>
  <si>
    <t>GTL efficiency</t>
  </si>
  <si>
    <t>Pumped hydro storage (PHS)</t>
  </si>
  <si>
    <t>Efficiency gas for oil refinery gains</t>
  </si>
  <si>
    <t>Round-trip storage efficiency PHS</t>
  </si>
  <si>
    <t>Renewable water resources</t>
  </si>
  <si>
    <t>km3</t>
  </si>
  <si>
    <t>Efficiency improv gas for electricity</t>
  </si>
  <si>
    <t>AR water</t>
  </si>
  <si>
    <t>Energy losses</t>
  </si>
  <si>
    <t>Cp PHS</t>
  </si>
  <si>
    <t>Prop electrical distribution losses</t>
  </si>
  <si>
    <t>ESOI PHS full potential</t>
  </si>
  <si>
    <t>propor gas transp losses</t>
  </si>
  <si>
    <t>BioEnergy</t>
  </si>
  <si>
    <t>Max recycling rates minerals</t>
  </si>
  <si>
    <t>PEpc consumption trad biomass ref</t>
  </si>
  <si>
    <t>EOL-RR minerals alt techn RES vs. total economy</t>
  </si>
  <si>
    <t>People relying trad biomass ref</t>
  </si>
  <si>
    <t>Land productivity biofuels 2nd gen EJ MHa</t>
  </si>
  <si>
    <t>EJ/Mha</t>
  </si>
  <si>
    <t>CHP plants</t>
  </si>
  <si>
    <t>BioE potencial NPP marginal lands</t>
  </si>
  <si>
    <t>Share of Heat output vs electricity in nuclear</t>
  </si>
  <si>
    <t xml:space="preserve">Conv efficiency from NPP to biofuels </t>
  </si>
  <si>
    <t>Land occupation ratio biofuels marg land</t>
  </si>
  <si>
    <t>Mha/EJ</t>
  </si>
  <si>
    <t>Land productivity biofuels marg EJ MHa</t>
  </si>
  <si>
    <t>EROI NRE fuels</t>
  </si>
  <si>
    <t>conventional oil</t>
  </si>
  <si>
    <t>unconventional oil</t>
  </si>
  <si>
    <t>conventional gas</t>
  </si>
  <si>
    <t>technological max pct of change</t>
  </si>
  <si>
    <t>unconventional gas</t>
  </si>
  <si>
    <t>K liquid E EV TWh EJ</t>
  </si>
  <si>
    <t>TWh/EJ</t>
  </si>
  <si>
    <t>Land use</t>
  </si>
  <si>
    <t>uranium</t>
  </si>
  <si>
    <t>Global arable land</t>
  </si>
  <si>
    <t>MHa</t>
  </si>
  <si>
    <t>urban surface 2008</t>
  </si>
  <si>
    <t>Adjustment</t>
  </si>
  <si>
    <t>adjust energy for transport to inland transport</t>
  </si>
  <si>
    <t>Grid reinforcement costs ref</t>
  </si>
  <si>
    <t>1995$/kW</t>
  </si>
  <si>
    <t>adjust exogenous GDP growth rate</t>
  </si>
  <si>
    <t>Oil refinery gains share</t>
  </si>
  <si>
    <t>TPEFpc threshold high development</t>
  </si>
  <si>
    <t>GJ/people</t>
  </si>
  <si>
    <t>TPED acceptable standard living</t>
  </si>
  <si>
    <t>Prop heat distribution losses</t>
  </si>
  <si>
    <t>Biogas</t>
  </si>
  <si>
    <t>share PES waste for heat plants</t>
  </si>
  <si>
    <t>share PES biogas for heat plants</t>
  </si>
  <si>
    <t>share PES waste for elec plants</t>
  </si>
  <si>
    <t>share PES biogas for elec plants</t>
  </si>
  <si>
    <t>share PES waste for CHP plants</t>
  </si>
  <si>
    <t>share PES biogas for CHP plants</t>
  </si>
  <si>
    <t>share PES waste TFC</t>
  </si>
  <si>
    <t>share PES biogas TFC</t>
  </si>
  <si>
    <t>efficiency waste for heat plants</t>
  </si>
  <si>
    <t>efficiency biogas for heat plants</t>
  </si>
  <si>
    <t>efficiency waste for elec plants</t>
  </si>
  <si>
    <t>efficiency biogas for elec plants</t>
  </si>
  <si>
    <t>efficiency waste for heat in CHP plants</t>
  </si>
  <si>
    <t>efficiency biogas for heat in CHP plants</t>
  </si>
  <si>
    <t>efficiency waste for elec in CHP plants</t>
  </si>
  <si>
    <t>efficiency biogas for elec in CHP plants</t>
  </si>
  <si>
    <t>Emissions and climate parameters</t>
  </si>
  <si>
    <t>GHG EMISSIONS PARAMETERS</t>
  </si>
  <si>
    <t>GtCO2 per Mtoe CTL</t>
  </si>
  <si>
    <t>gCO2/MJ</t>
  </si>
  <si>
    <t>GtCO2 per Mtoe GTL</t>
  </si>
  <si>
    <t>GtCO2 per Mtoe coal</t>
  </si>
  <si>
    <t>GTCO2 per Mtoe conv gas</t>
  </si>
  <si>
    <t>GTCO2 per Mtoe conv oil</t>
  </si>
  <si>
    <t>GtCO2 per Mtoe unconv gas</t>
  </si>
  <si>
    <t>GtCO2 per Mtoe unconv oil</t>
  </si>
  <si>
    <t>GtCO2 per Mtoe shale oil</t>
  </si>
  <si>
    <t>gCH4/MJ conventional gas</t>
  </si>
  <si>
    <t>gCH4/MJ</t>
  </si>
  <si>
    <t>gCH4/MJ CTL</t>
  </si>
  <si>
    <t>gCH4/MJ unconventional gas</t>
  </si>
  <si>
    <t>gCH4/MJ GTL</t>
  </si>
  <si>
    <t>gCH4/MJ coal</t>
  </si>
  <si>
    <t>gCH4/MJ oil</t>
  </si>
  <si>
    <t>Land use change emissions GtCO2</t>
  </si>
  <si>
    <t>GtCO2</t>
  </si>
  <si>
    <t>Other GHG Rad Forcing</t>
  </si>
  <si>
    <t>W/m2</t>
  </si>
  <si>
    <t>Equation</t>
  </si>
  <si>
    <t>1-1/(1+EXP((CLIMATE VARIABLE-a logistic)/b logistic))</t>
  </si>
  <si>
    <t>Damage function</t>
  </si>
  <si>
    <t>Climate variable</t>
  </si>
  <si>
    <t>Logistic equation</t>
  </si>
  <si>
    <t>Concentrations</t>
  </si>
  <si>
    <t>Temp. Change</t>
  </si>
  <si>
    <t>a logistic</t>
  </si>
  <si>
    <t>b logistic</t>
  </si>
  <si>
    <t>carbon budget</t>
  </si>
  <si>
    <t>Afforestation program</t>
  </si>
  <si>
    <t>MtC/yr</t>
  </si>
  <si>
    <t>Tipping points</t>
  </si>
  <si>
    <t>Arctic September free of sea ice</t>
  </si>
  <si>
    <t>RESULT COMPARISON</t>
  </si>
  <si>
    <t>Dataseries from other works to compare the outputs of the model</t>
  </si>
  <si>
    <t>Energy as a proxy to measure well-being</t>
  </si>
  <si>
    <t>Low range FEC good standard of living</t>
  </si>
  <si>
    <t>GJ/yr/cap</t>
  </si>
  <si>
    <t>High range FEC good standard of living</t>
  </si>
  <si>
    <t>Threshold "high development"</t>
  </si>
  <si>
    <t>Emissions</t>
  </si>
  <si>
    <t>Emissions scenarios D3.2 MEDEAS</t>
  </si>
  <si>
    <t>Total GHG emissions BAU-CAT</t>
  </si>
  <si>
    <t>GtCO2e/Year</t>
  </si>
  <si>
    <t>Total GHG emissions OLT</t>
  </si>
  <si>
    <t>Total GHG emissions MLT2020</t>
  </si>
  <si>
    <t>Total GHG emissions MLT2030</t>
  </si>
  <si>
    <t>Population</t>
  </si>
  <si>
    <t>Population projections from SSPs</t>
  </si>
  <si>
    <t>SSP1</t>
  </si>
  <si>
    <t>Mpeople</t>
  </si>
  <si>
    <t>SSP2</t>
  </si>
  <si>
    <t>SSP3</t>
  </si>
  <si>
    <t>SSP4</t>
  </si>
  <si>
    <t>SSP5</t>
  </si>
  <si>
    <t>GDPpc</t>
  </si>
  <si>
    <t>GDPpc MER projection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</si>
</sst>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164" formatCode="0.00000"/>
    <numFmt numFmtId="165" formatCode="0.0000"/>
    <numFmt numFmtId="166" formatCode="0.0"/>
    <numFmt numFmtId="167" formatCode="_-* #,##0.00\ _€_-;\-* #,##0.00\ _€_-;_-* \-??\ _€_-;_-@_-"/>
    <numFmt numFmtId="168" formatCode="_-* #,##0.0\ _€_-;\-* #,##0.0\ _€_-;_-* \-??\ _€_-;_-@_-"/>
    <numFmt numFmtId="169" formatCode="_-* #,##0.000\ _€_-;\-* #,##0.000\ _€_-;_-* \-??\ _€_-;_-@_-"/>
    <numFmt numFmtId="170" formatCode="0.000"/>
    <numFmt numFmtId="171" formatCode="0.000000"/>
    <numFmt numFmtId="172" formatCode="_-* #,##0.0000\ _€_-;\-* #,##0.0000\ _€_-;_-* \-??\ _€_-;_-@_-"/>
    <numFmt numFmtId="173" formatCode="#,##0.000"/>
    <numFmt numFmtId="174" formatCode="#,##0.0"/>
    <numFmt numFmtId="175" formatCode="#,##0.0000"/>
    <numFmt numFmtId="176" formatCode="0.00000000"/>
    <numFmt numFmtId="177" formatCode="#,##0.00000"/>
    <numFmt numFmtId="178" formatCode="0.0E+00"/>
    <numFmt numFmtId="179" formatCode="0.0%"/>
    <numFmt numFmtId="180" formatCode="0.000000000"/>
  </numFmts>
  <fonts count="19" x14ac:knownFonts="1">
    <font>
      <sz val="11"/>
      <color rgb="FF000000"/>
      <name val="Calibri"/>
      <family val="2"/>
      <charset val="1"/>
    </font>
    <font>
      <sz val="10"/>
      <name val="Arial"/>
      <family val="2"/>
      <charset val="1"/>
    </font>
    <font>
      <b/>
      <i/>
      <sz val="11"/>
      <color rgb="FF000000"/>
      <name val="Calibri"/>
      <family val="2"/>
      <charset val="1"/>
    </font>
    <font>
      <sz val="11"/>
      <color rgb="FFFFFFFF"/>
      <name val="Calibri"/>
      <family val="2"/>
      <charset val="1"/>
    </font>
    <font>
      <b/>
      <sz val="11"/>
      <color rgb="FF000000"/>
      <name val="Calibri"/>
      <family val="2"/>
      <charset val="1"/>
    </font>
    <font>
      <sz val="11"/>
      <color rgb="FFFF0000"/>
      <name val="Calibri"/>
      <family val="2"/>
      <charset val="1"/>
    </font>
    <font>
      <sz val="11"/>
      <name val="Calibri"/>
      <family val="2"/>
      <charset val="1"/>
    </font>
    <font>
      <sz val="9"/>
      <color rgb="FF000000"/>
      <name val="Tahoma"/>
      <family val="2"/>
      <charset val="1"/>
    </font>
    <font>
      <b/>
      <sz val="16"/>
      <color rgb="FF000000"/>
      <name val="Calibri"/>
      <family val="2"/>
      <charset val="1"/>
    </font>
    <font>
      <sz val="9"/>
      <color rgb="FF000000"/>
      <name val="Tahoma"/>
      <charset val="1"/>
    </font>
    <font>
      <b/>
      <sz val="11"/>
      <name val="Calibri"/>
      <family val="2"/>
      <charset val="1"/>
    </font>
    <font>
      <b/>
      <i/>
      <sz val="11"/>
      <name val="Calibri"/>
      <family val="2"/>
      <charset val="1"/>
    </font>
    <font>
      <sz val="11"/>
      <color rgb="FF0070C0"/>
      <name val="Calibri"/>
      <family val="2"/>
      <charset val="1"/>
    </font>
    <font>
      <b/>
      <sz val="10"/>
      <name val="Arial"/>
      <family val="2"/>
      <charset val="1"/>
    </font>
    <font>
      <sz val="24"/>
      <color rgb="FF000000"/>
      <name val="Calibri"/>
      <family val="2"/>
      <charset val="1"/>
    </font>
    <font>
      <sz val="8"/>
      <name val="Arial"/>
      <family val="2"/>
      <charset val="1"/>
    </font>
    <font>
      <b/>
      <sz val="9"/>
      <color rgb="FF000000"/>
      <name val="Tahoma"/>
      <family val="2"/>
      <charset val="1"/>
    </font>
    <font>
      <i/>
      <sz val="11"/>
      <color rgb="FF000000"/>
      <name val="Calibri"/>
      <family val="2"/>
      <charset val="1"/>
    </font>
    <font>
      <sz val="11"/>
      <color rgb="FF000000"/>
      <name val="Calibri"/>
      <family val="2"/>
      <charset val="1"/>
    </font>
  </fonts>
  <fills count="31">
    <fill>
      <patternFill patternType="none"/>
    </fill>
    <fill>
      <patternFill patternType="gray125"/>
    </fill>
    <fill>
      <patternFill patternType="solid">
        <fgColor rgb="FFFF0000"/>
        <bgColor rgb="FF9C0006"/>
      </patternFill>
    </fill>
    <fill>
      <patternFill patternType="solid">
        <fgColor rgb="FF0070C0"/>
        <bgColor rgb="FF008080"/>
      </patternFill>
    </fill>
    <fill>
      <patternFill patternType="solid">
        <fgColor rgb="FF00B050"/>
        <bgColor rgb="FF008080"/>
      </patternFill>
    </fill>
    <fill>
      <patternFill patternType="solid">
        <fgColor rgb="FF1F4E79"/>
        <bgColor rgb="FF2F5597"/>
      </patternFill>
    </fill>
    <fill>
      <patternFill patternType="solid">
        <fgColor rgb="FF000000"/>
        <bgColor rgb="FF003300"/>
      </patternFill>
    </fill>
    <fill>
      <patternFill patternType="solid">
        <fgColor rgb="FF595959"/>
        <bgColor rgb="FF2F5597"/>
      </patternFill>
    </fill>
    <fill>
      <patternFill patternType="solid">
        <fgColor rgb="FFBFBFBF"/>
        <bgColor rgb="FFC0C0C0"/>
      </patternFill>
    </fill>
    <fill>
      <patternFill patternType="solid">
        <fgColor rgb="FFFFFF00"/>
        <bgColor rgb="FFF8F200"/>
      </patternFill>
    </fill>
    <fill>
      <patternFill patternType="solid">
        <fgColor rgb="FF9DC3E6"/>
        <bgColor rgb="FFB4C7E7"/>
      </patternFill>
    </fill>
    <fill>
      <patternFill patternType="solid">
        <fgColor rgb="FF00FF00"/>
        <bgColor rgb="FF66FF33"/>
      </patternFill>
    </fill>
    <fill>
      <patternFill patternType="solid">
        <fgColor rgb="FFF8F200"/>
        <bgColor rgb="FFFFFF00"/>
      </patternFill>
    </fill>
    <fill>
      <patternFill patternType="solid">
        <fgColor rgb="FFBDD7EE"/>
        <bgColor rgb="FFB4C7E7"/>
      </patternFill>
    </fill>
    <fill>
      <patternFill patternType="solid">
        <fgColor rgb="FF00B0F0"/>
        <bgColor rgb="FF0070C0"/>
      </patternFill>
    </fill>
    <fill>
      <patternFill patternType="solid">
        <fgColor rgb="FF2E75B6"/>
        <bgColor rgb="FF0070C0"/>
      </patternFill>
    </fill>
    <fill>
      <patternFill patternType="solid">
        <fgColor rgb="FFC9C9C9"/>
        <bgColor rgb="FFD0CECE"/>
      </patternFill>
    </fill>
    <fill>
      <patternFill patternType="solid">
        <fgColor rgb="FF8FAADC"/>
        <bgColor rgb="FF9DC3E6"/>
      </patternFill>
    </fill>
    <fill>
      <patternFill patternType="solid">
        <fgColor rgb="FFDBDBDB"/>
        <bgColor rgb="FFD9D9D9"/>
      </patternFill>
    </fill>
    <fill>
      <patternFill patternType="solid">
        <fgColor rgb="FFB4C7E7"/>
        <bgColor rgb="FF9DC3E6"/>
      </patternFill>
    </fill>
    <fill>
      <patternFill patternType="solid">
        <fgColor rgb="FFD9D9D9"/>
        <bgColor rgb="FFDBDBDB"/>
      </patternFill>
    </fill>
    <fill>
      <patternFill patternType="solid">
        <fgColor rgb="FF66FF33"/>
        <bgColor rgb="FF99FF99"/>
      </patternFill>
    </fill>
    <fill>
      <patternFill patternType="solid">
        <fgColor rgb="FFDAE3F3"/>
        <bgColor rgb="FFDBDBDB"/>
      </patternFill>
    </fill>
    <fill>
      <patternFill patternType="solid">
        <fgColor rgb="FFA9D18E"/>
        <bgColor rgb="FFBFBFBF"/>
      </patternFill>
    </fill>
    <fill>
      <patternFill patternType="solid">
        <fgColor rgb="FF7C7C7C"/>
        <bgColor rgb="FF595959"/>
      </patternFill>
    </fill>
    <fill>
      <patternFill patternType="solid">
        <fgColor rgb="FFD0CECE"/>
        <bgColor rgb="FFC9C9C9"/>
      </patternFill>
    </fill>
    <fill>
      <patternFill patternType="solid">
        <fgColor rgb="FFFFFFFF"/>
        <bgColor rgb="FFDAE3F3"/>
      </patternFill>
    </fill>
    <fill>
      <patternFill patternType="solid">
        <fgColor rgb="FFFFC000"/>
        <bgColor rgb="FFFF9900"/>
      </patternFill>
    </fill>
    <fill>
      <patternFill patternType="solid">
        <fgColor rgb="FF5B9BD5"/>
        <bgColor rgb="FF8FAADC"/>
      </patternFill>
    </fill>
    <fill>
      <patternFill patternType="solid">
        <fgColor rgb="FF2F5597"/>
        <bgColor rgb="FF1F4E79"/>
      </patternFill>
    </fill>
    <fill>
      <patternFill patternType="solid">
        <fgColor rgb="FF99FF99"/>
        <bgColor rgb="FFA9D18E"/>
      </patternFill>
    </fill>
  </fills>
  <borders count="6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medium">
        <color auto="1"/>
      </left>
      <right/>
      <top/>
      <bottom/>
      <diagonal/>
    </border>
    <border>
      <left style="medium">
        <color auto="1"/>
      </left>
      <right style="medium">
        <color auto="1"/>
      </right>
      <top/>
      <bottom/>
      <diagonal/>
    </border>
    <border>
      <left/>
      <right style="medium">
        <color auto="1"/>
      </right>
      <top/>
      <bottom/>
      <diagonal/>
    </border>
    <border>
      <left style="medium">
        <color auto="1"/>
      </left>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auto="1"/>
      </top>
      <bottom/>
      <diagonal/>
    </border>
    <border>
      <left style="thin">
        <color auto="1"/>
      </left>
      <right style="medium">
        <color auto="1"/>
      </right>
      <top/>
      <bottom style="thin">
        <color auto="1"/>
      </bottom>
      <diagonal/>
    </border>
    <border>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diagonal/>
    </border>
    <border>
      <left/>
      <right style="thin">
        <color auto="1"/>
      </right>
      <top style="medium">
        <color auto="1"/>
      </top>
      <bottom/>
      <diagonal/>
    </border>
    <border>
      <left style="medium">
        <color auto="1"/>
      </left>
      <right style="medium">
        <color auto="1"/>
      </right>
      <top style="thin">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bottom/>
      <diagonal/>
    </border>
    <border>
      <left/>
      <right style="medium">
        <color auto="1"/>
      </right>
      <top style="thin">
        <color auto="1"/>
      </top>
      <bottom/>
      <diagonal/>
    </border>
    <border>
      <left/>
      <right style="medium">
        <color auto="1"/>
      </right>
      <top style="thin">
        <color auto="1"/>
      </top>
      <bottom style="medium">
        <color auto="1"/>
      </bottom>
      <diagonal/>
    </border>
    <border>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diagonal/>
    </border>
    <border>
      <left/>
      <right/>
      <top style="thin">
        <color auto="1"/>
      </top>
      <bottom style="thin">
        <color auto="1"/>
      </bottom>
      <diagonal/>
    </border>
    <border>
      <left style="medium">
        <color auto="1"/>
      </left>
      <right style="thin">
        <color auto="1"/>
      </right>
      <top/>
      <bottom style="medium">
        <color auto="1"/>
      </bottom>
      <diagonal/>
    </border>
    <border>
      <left/>
      <right style="thin">
        <color auto="1"/>
      </right>
      <top/>
      <bottom style="thin">
        <color auto="1"/>
      </bottom>
      <diagonal/>
    </border>
    <border>
      <left/>
      <right style="thin">
        <color auto="1"/>
      </right>
      <top/>
      <bottom/>
      <diagonal/>
    </border>
    <border>
      <left style="thin">
        <color auto="1"/>
      </left>
      <right/>
      <top style="thin">
        <color auto="1"/>
      </top>
      <bottom/>
      <diagonal/>
    </border>
    <border>
      <left style="thin">
        <color auto="1"/>
      </left>
      <right/>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bottom/>
      <diagonal/>
    </border>
    <border>
      <left style="thin">
        <color auto="1"/>
      </left>
      <right style="thin">
        <color auto="1"/>
      </right>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diagonal/>
    </border>
    <border>
      <left/>
      <right style="thin">
        <color rgb="FFC0C0C0"/>
      </right>
      <top style="thin">
        <color rgb="FFC0C0C0"/>
      </top>
      <bottom style="thin">
        <color rgb="FFC0C0C0"/>
      </bottom>
      <diagonal/>
    </border>
    <border>
      <left style="medium">
        <color auto="1"/>
      </left>
      <right style="medium">
        <color auto="1"/>
      </right>
      <top style="medium">
        <color auto="1"/>
      </top>
      <bottom/>
      <diagonal/>
    </border>
    <border>
      <left style="medium">
        <color auto="1"/>
      </left>
      <right style="thin">
        <color auto="1"/>
      </right>
      <top/>
      <bottom style="thin">
        <color auto="1"/>
      </bottom>
      <diagonal/>
    </border>
  </borders>
  <cellStyleXfs count="7">
    <xf numFmtId="0" fontId="0" fillId="0" borderId="0"/>
    <xf numFmtId="167" fontId="18" fillId="0" borderId="0" applyBorder="0" applyProtection="0"/>
    <xf numFmtId="9" fontId="18" fillId="0" borderId="0" applyBorder="0" applyProtection="0"/>
    <xf numFmtId="0" fontId="1" fillId="0" borderId="0"/>
    <xf numFmtId="0" fontId="1" fillId="0" borderId="0"/>
    <xf numFmtId="0" fontId="1" fillId="0" borderId="0"/>
    <xf numFmtId="0" fontId="1" fillId="0" borderId="0"/>
  </cellStyleXfs>
  <cellXfs count="567">
    <xf numFmtId="0" fontId="0" fillId="0" borderId="0" xfId="0"/>
    <xf numFmtId="0" fontId="4" fillId="13" borderId="37" xfId="0" applyFont="1" applyFill="1" applyBorder="1" applyAlignment="1">
      <alignment horizontal="center" vertical="center"/>
    </xf>
    <xf numFmtId="0" fontId="0" fillId="13" borderId="0" xfId="0" applyFont="1" applyFill="1" applyBorder="1" applyAlignment="1">
      <alignment horizontal="center" wrapText="1"/>
    </xf>
    <xf numFmtId="0" fontId="4" fillId="25" borderId="0" xfId="0" applyFont="1" applyFill="1" applyBorder="1" applyAlignment="1">
      <alignment horizontal="center"/>
    </xf>
    <xf numFmtId="0" fontId="4" fillId="25" borderId="33" xfId="0" applyFont="1" applyFill="1" applyBorder="1" applyAlignment="1">
      <alignment horizontal="center" vertical="center"/>
    </xf>
    <xf numFmtId="0" fontId="3" fillId="24" borderId="32" xfId="0" applyFont="1" applyFill="1" applyBorder="1" applyAlignment="1">
      <alignment horizontal="center"/>
    </xf>
    <xf numFmtId="0" fontId="0" fillId="9" borderId="32" xfId="0" applyFont="1" applyFill="1" applyBorder="1" applyAlignment="1">
      <alignment horizontal="center"/>
    </xf>
    <xf numFmtId="0" fontId="10" fillId="23" borderId="0" xfId="0" applyFont="1" applyFill="1" applyBorder="1" applyAlignment="1">
      <alignment horizontal="center"/>
    </xf>
    <xf numFmtId="0" fontId="0" fillId="17" borderId="0" xfId="0" applyFill="1" applyBorder="1" applyAlignment="1">
      <alignment horizontal="left"/>
    </xf>
    <xf numFmtId="0" fontId="0" fillId="16" borderId="0" xfId="0" applyFill="1" applyBorder="1" applyAlignment="1">
      <alignment horizontal="left"/>
    </xf>
    <xf numFmtId="0" fontId="0" fillId="9" borderId="1" xfId="0" applyFont="1" applyFill="1" applyBorder="1" applyAlignment="1">
      <alignment horizontal="center"/>
    </xf>
    <xf numFmtId="0" fontId="1" fillId="10" borderId="3" xfId="6" applyFont="1" applyFill="1" applyBorder="1" applyAlignment="1">
      <alignment horizontal="center" vertical="center" wrapText="1"/>
    </xf>
    <xf numFmtId="0" fontId="1" fillId="10" borderId="1" xfId="6" applyFont="1" applyFill="1" applyBorder="1" applyAlignment="1">
      <alignment horizontal="center" vertical="center" wrapText="1"/>
    </xf>
    <xf numFmtId="0" fontId="2" fillId="0" borderId="0" xfId="0" applyFont="1" applyBorder="1" applyAlignment="1">
      <alignment wrapText="1"/>
    </xf>
    <xf numFmtId="0" fontId="0" fillId="0" borderId="0" xfId="0" applyFont="1" applyBorder="1" applyAlignment="1">
      <alignment wrapText="1"/>
    </xf>
    <xf numFmtId="0" fontId="0" fillId="0" borderId="0" xfId="0" applyAlignment="1">
      <alignment wrapText="1"/>
    </xf>
    <xf numFmtId="0" fontId="3" fillId="2" borderId="1" xfId="0" applyFont="1" applyFill="1" applyBorder="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3" fillId="5" borderId="0" xfId="0" applyFont="1" applyFill="1"/>
    <xf numFmtId="0" fontId="0" fillId="0" borderId="2" xfId="0" applyFont="1" applyBorder="1" applyAlignment="1">
      <alignment wrapText="1"/>
    </xf>
    <xf numFmtId="0" fontId="3" fillId="6" borderId="1" xfId="0" applyFont="1" applyFill="1" applyBorder="1" applyAlignment="1">
      <alignment wrapText="1"/>
    </xf>
    <xf numFmtId="0" fontId="3" fillId="7" borderId="1" xfId="0" applyFont="1" applyFill="1" applyBorder="1" applyAlignment="1">
      <alignment wrapText="1"/>
    </xf>
    <xf numFmtId="0" fontId="0" fillId="8" borderId="1" xfId="0" applyFont="1" applyFill="1" applyBorder="1" applyAlignment="1">
      <alignment wrapText="1"/>
    </xf>
    <xf numFmtId="0" fontId="0" fillId="0" borderId="1" xfId="0" applyFont="1" applyBorder="1" applyAlignment="1">
      <alignment wrapText="1"/>
    </xf>
    <xf numFmtId="0" fontId="4" fillId="9" borderId="1" xfId="0" applyFont="1" applyFill="1" applyBorder="1" applyAlignment="1">
      <alignment horizontal="center"/>
    </xf>
    <xf numFmtId="0" fontId="0" fillId="9" borderId="1" xfId="0" applyFill="1" applyBorder="1"/>
    <xf numFmtId="0" fontId="0" fillId="0" borderId="0" xfId="0" applyBorder="1"/>
    <xf numFmtId="0" fontId="1" fillId="10" borderId="1" xfId="6" applyFont="1" applyFill="1" applyBorder="1" applyAlignment="1">
      <alignment horizontal="left"/>
    </xf>
    <xf numFmtId="2" fontId="0" fillId="0" borderId="1" xfId="0" applyNumberFormat="1" applyBorder="1"/>
    <xf numFmtId="0" fontId="0" fillId="3" borderId="1" xfId="0" applyFont="1" applyFill="1" applyBorder="1"/>
    <xf numFmtId="2" fontId="0" fillId="3" borderId="1" xfId="0" applyNumberFormat="1" applyFill="1" applyBorder="1"/>
    <xf numFmtId="0" fontId="4" fillId="0" borderId="0" xfId="0" applyFont="1" applyBorder="1" applyAlignment="1">
      <alignment horizontal="center"/>
    </xf>
    <xf numFmtId="0" fontId="1" fillId="0" borderId="0" xfId="6" applyFont="1" applyBorder="1" applyAlignment="1">
      <alignment horizontal="left"/>
    </xf>
    <xf numFmtId="2" fontId="0" fillId="0" borderId="0" xfId="0" applyNumberFormat="1" applyBorder="1"/>
    <xf numFmtId="0" fontId="0" fillId="4" borderId="1" xfId="0" applyFont="1" applyFill="1" applyBorder="1"/>
    <xf numFmtId="0" fontId="1" fillId="10" borderId="1" xfId="6" applyFont="1" applyFill="1" applyBorder="1" applyAlignment="1">
      <alignment horizontal="center" vertical="center" wrapText="1"/>
    </xf>
    <xf numFmtId="0" fontId="1" fillId="10" borderId="4" xfId="6" applyFont="1" applyFill="1" applyBorder="1" applyAlignment="1">
      <alignment horizontal="center" vertical="center" wrapText="1"/>
    </xf>
    <xf numFmtId="0" fontId="4" fillId="9" borderId="5" xfId="0" applyFont="1" applyFill="1" applyBorder="1" applyAlignment="1">
      <alignment horizontal="center"/>
    </xf>
    <xf numFmtId="0" fontId="0" fillId="9" borderId="6" xfId="0" applyFill="1" applyBorder="1"/>
    <xf numFmtId="0" fontId="0" fillId="9" borderId="7" xfId="0" applyFill="1" applyBorder="1"/>
    <xf numFmtId="0" fontId="0" fillId="0" borderId="1" xfId="0" applyBorder="1"/>
    <xf numFmtId="0" fontId="0" fillId="9" borderId="8" xfId="0" applyFont="1" applyFill="1" applyBorder="1"/>
    <xf numFmtId="164" fontId="0" fillId="0" borderId="1" xfId="0" applyNumberFormat="1" applyBorder="1"/>
    <xf numFmtId="164" fontId="0" fillId="0" borderId="8" xfId="0" applyNumberFormat="1" applyBorder="1"/>
    <xf numFmtId="0" fontId="0" fillId="11" borderId="1" xfId="0" applyFont="1" applyFill="1" applyBorder="1"/>
    <xf numFmtId="164" fontId="0" fillId="0" borderId="0" xfId="0" applyNumberFormat="1"/>
    <xf numFmtId="0" fontId="1" fillId="10" borderId="9" xfId="6" applyFont="1" applyFill="1" applyBorder="1" applyAlignment="1">
      <alignment horizontal="left"/>
    </xf>
    <xf numFmtId="0" fontId="0" fillId="10" borderId="1" xfId="0" applyFont="1" applyFill="1" applyBorder="1"/>
    <xf numFmtId="0" fontId="5" fillId="0" borderId="0" xfId="0" applyFont="1"/>
    <xf numFmtId="0" fontId="0" fillId="12" borderId="0" xfId="0" applyFill="1"/>
    <xf numFmtId="0" fontId="0" fillId="0" borderId="0" xfId="0" applyAlignment="1">
      <alignment horizontal="left"/>
    </xf>
    <xf numFmtId="0" fontId="0" fillId="0" borderId="0" xfId="0"/>
    <xf numFmtId="0" fontId="0" fillId="2" borderId="0" xfId="0" applyFont="1" applyFill="1"/>
    <xf numFmtId="0" fontId="5" fillId="0" borderId="0" xfId="0" applyFont="1"/>
    <xf numFmtId="0" fontId="0" fillId="9" borderId="1" xfId="0" applyFont="1" applyFill="1" applyBorder="1"/>
    <xf numFmtId="0" fontId="0" fillId="9" borderId="3" xfId="0" applyFont="1" applyFill="1" applyBorder="1"/>
    <xf numFmtId="0" fontId="0" fillId="13" borderId="1" xfId="0" applyFont="1" applyFill="1" applyBorder="1"/>
    <xf numFmtId="0" fontId="0" fillId="0" borderId="0" xfId="0" applyFont="1"/>
    <xf numFmtId="0" fontId="0" fillId="0" borderId="3" xfId="0" applyBorder="1"/>
    <xf numFmtId="4" fontId="0" fillId="0" borderId="1" xfId="0" applyNumberFormat="1" applyBorder="1"/>
    <xf numFmtId="0" fontId="0" fillId="13" borderId="0" xfId="0" applyFont="1" applyFill="1" applyBorder="1"/>
    <xf numFmtId="0" fontId="0" fillId="0" borderId="1" xfId="0" applyBorder="1"/>
    <xf numFmtId="0" fontId="0" fillId="14" borderId="0" xfId="0" applyFill="1"/>
    <xf numFmtId="0" fontId="0" fillId="13" borderId="0" xfId="0" applyFill="1"/>
    <xf numFmtId="0" fontId="0" fillId="9" borderId="9" xfId="0" applyFont="1" applyFill="1" applyBorder="1"/>
    <xf numFmtId="3" fontId="0" fillId="0" borderId="1" xfId="0" applyNumberFormat="1" applyBorder="1"/>
    <xf numFmtId="0" fontId="0" fillId="12" borderId="1" xfId="0" applyFont="1" applyFill="1" applyBorder="1"/>
    <xf numFmtId="0" fontId="1" fillId="15" borderId="1" xfId="6" applyFont="1" applyFill="1" applyBorder="1" applyAlignment="1">
      <alignment horizontal="left"/>
    </xf>
    <xf numFmtId="0" fontId="0" fillId="15" borderId="1" xfId="0" applyFill="1" applyBorder="1"/>
    <xf numFmtId="3" fontId="0" fillId="15" borderId="1" xfId="0" applyNumberFormat="1" applyFill="1" applyBorder="1"/>
    <xf numFmtId="0" fontId="0" fillId="9" borderId="1" xfId="0" applyFont="1" applyFill="1" applyBorder="1" applyAlignment="1">
      <alignment horizontal="center"/>
    </xf>
    <xf numFmtId="0" fontId="0" fillId="18" borderId="0" xfId="0" applyFill="1"/>
    <xf numFmtId="0" fontId="0" fillId="19" borderId="0" xfId="0" applyFill="1"/>
    <xf numFmtId="0" fontId="0" fillId="9" borderId="0" xfId="0" applyFont="1" applyFill="1"/>
    <xf numFmtId="0" fontId="0" fillId="8" borderId="0" xfId="0" applyFill="1"/>
    <xf numFmtId="0" fontId="0" fillId="20" borderId="0" xfId="0" applyFill="1"/>
    <xf numFmtId="11" fontId="0" fillId="20" borderId="0" xfId="0" applyNumberFormat="1" applyFill="1"/>
    <xf numFmtId="0" fontId="6" fillId="21" borderId="1" xfId="0" applyFont="1" applyFill="1" applyBorder="1"/>
    <xf numFmtId="0" fontId="0" fillId="4" borderId="1" xfId="0" applyFill="1" applyBorder="1"/>
    <xf numFmtId="0" fontId="8" fillId="4" borderId="0" xfId="0" applyFont="1" applyFill="1"/>
    <xf numFmtId="0" fontId="0" fillId="4" borderId="0" xfId="0" applyFill="1"/>
    <xf numFmtId="0" fontId="0" fillId="17" borderId="1" xfId="0" applyFont="1" applyFill="1" applyBorder="1"/>
    <xf numFmtId="0" fontId="0" fillId="17" borderId="0" xfId="0" applyFill="1"/>
    <xf numFmtId="0" fontId="0" fillId="22" borderId="1" xfId="0" applyFont="1" applyFill="1" applyBorder="1"/>
    <xf numFmtId="0" fontId="0" fillId="22" borderId="4" xfId="0" applyFill="1" applyBorder="1"/>
    <xf numFmtId="0" fontId="0" fillId="22" borderId="10" xfId="0" applyFill="1" applyBorder="1"/>
    <xf numFmtId="0" fontId="0" fillId="22" borderId="9" xfId="0" applyFill="1" applyBorder="1"/>
    <xf numFmtId="0" fontId="4" fillId="22" borderId="1" xfId="0" applyFont="1" applyFill="1" applyBorder="1"/>
    <xf numFmtId="0" fontId="0" fillId="17" borderId="11" xfId="0" applyFill="1" applyBorder="1"/>
    <xf numFmtId="0" fontId="0" fillId="17" borderId="12" xfId="0" applyFill="1" applyBorder="1"/>
    <xf numFmtId="0" fontId="0" fillId="22" borderId="11" xfId="0" applyFill="1" applyBorder="1"/>
    <xf numFmtId="0" fontId="0" fillId="22" borderId="12" xfId="0" applyFill="1" applyBorder="1"/>
    <xf numFmtId="165" fontId="0" fillId="22" borderId="1" xfId="0" applyNumberFormat="1" applyFill="1" applyBorder="1"/>
    <xf numFmtId="0" fontId="0" fillId="0" borderId="11" xfId="0" applyBorder="1"/>
    <xf numFmtId="0" fontId="0" fillId="0" borderId="12" xfId="0" applyBorder="1"/>
    <xf numFmtId="0" fontId="0" fillId="22" borderId="2" xfId="0" applyFont="1" applyFill="1" applyBorder="1"/>
    <xf numFmtId="0" fontId="0" fillId="12" borderId="13" xfId="0" applyFont="1" applyFill="1" applyBorder="1"/>
    <xf numFmtId="2" fontId="0" fillId="22" borderId="1" xfId="0" applyNumberFormat="1" applyFill="1" applyBorder="1"/>
    <xf numFmtId="0" fontId="0" fillId="0" borderId="0" xfId="0" applyBorder="1"/>
    <xf numFmtId="0" fontId="0" fillId="0" borderId="0" xfId="0" applyFont="1"/>
    <xf numFmtId="0" fontId="0" fillId="0" borderId="0" xfId="0" applyFont="1" applyAlignment="1">
      <alignment horizontal="center"/>
    </xf>
    <xf numFmtId="0" fontId="6" fillId="0" borderId="0" xfId="0" applyFont="1"/>
    <xf numFmtId="0" fontId="0" fillId="23" borderId="0" xfId="0" applyFont="1" applyFill="1"/>
    <xf numFmtId="0" fontId="0" fillId="23" borderId="0" xfId="0" applyFont="1" applyFill="1" applyAlignment="1">
      <alignment horizontal="center"/>
    </xf>
    <xf numFmtId="0" fontId="10" fillId="23" borderId="0" xfId="0" applyFont="1" applyFill="1" applyAlignment="1">
      <alignment horizontal="center"/>
    </xf>
    <xf numFmtId="0" fontId="10" fillId="23" borderId="0" xfId="0" applyFont="1" applyFill="1"/>
    <xf numFmtId="0" fontId="6" fillId="23" borderId="0" xfId="0" applyFont="1" applyFill="1"/>
    <xf numFmtId="0" fontId="6" fillId="23" borderId="0" xfId="0" applyFont="1" applyFill="1" applyAlignment="1">
      <alignment horizontal="center"/>
    </xf>
    <xf numFmtId="0" fontId="6" fillId="23" borderId="0" xfId="0" applyFont="1" applyFill="1" applyAlignment="1">
      <alignment horizontal="center" wrapText="1"/>
    </xf>
    <xf numFmtId="0" fontId="4" fillId="23" borderId="0" xfId="0" applyFont="1" applyFill="1" applyAlignment="1">
      <alignment horizontal="center" wrapText="1"/>
    </xf>
    <xf numFmtId="0" fontId="4" fillId="23" borderId="0" xfId="0" applyFont="1" applyFill="1" applyAlignment="1">
      <alignment horizontal="center"/>
    </xf>
    <xf numFmtId="0" fontId="4" fillId="23" borderId="0" xfId="0" applyFont="1" applyFill="1"/>
    <xf numFmtId="0" fontId="10" fillId="13" borderId="14" xfId="0" applyFont="1" applyFill="1" applyBorder="1"/>
    <xf numFmtId="0" fontId="0" fillId="0" borderId="15" xfId="0" applyFont="1" applyBorder="1"/>
    <xf numFmtId="0" fontId="0" fillId="0" borderId="15" xfId="0" applyFont="1" applyBorder="1" applyAlignment="1">
      <alignment horizontal="center"/>
    </xf>
    <xf numFmtId="0" fontId="6" fillId="0" borderId="15" xfId="0" applyFont="1" applyBorder="1"/>
    <xf numFmtId="0" fontId="6" fillId="13" borderId="16" xfId="0" applyFont="1" applyFill="1" applyBorder="1"/>
    <xf numFmtId="0" fontId="0" fillId="0" borderId="1" xfId="0" applyFont="1" applyBorder="1"/>
    <xf numFmtId="0" fontId="0" fillId="0" borderId="1" xfId="0" applyFont="1" applyBorder="1"/>
    <xf numFmtId="0" fontId="0" fillId="0" borderId="1" xfId="0" applyFont="1" applyBorder="1" applyAlignment="1">
      <alignment horizontal="center"/>
    </xf>
    <xf numFmtId="0" fontId="6" fillId="0" borderId="1" xfId="0" applyFont="1" applyBorder="1"/>
    <xf numFmtId="166" fontId="0" fillId="0" borderId="1" xfId="0" applyNumberFormat="1" applyFont="1" applyBorder="1"/>
    <xf numFmtId="0" fontId="5" fillId="0" borderId="1" xfId="0" applyFont="1" applyBorder="1"/>
    <xf numFmtId="0" fontId="0" fillId="13" borderId="16" xfId="0" applyFont="1" applyFill="1" applyBorder="1"/>
    <xf numFmtId="11" fontId="0" fillId="0" borderId="1" xfId="0" applyNumberFormat="1" applyFont="1" applyBorder="1" applyAlignment="1">
      <alignment horizontal="center"/>
    </xf>
    <xf numFmtId="11" fontId="0" fillId="0" borderId="1" xfId="0" applyNumberFormat="1" applyFont="1" applyBorder="1"/>
    <xf numFmtId="11" fontId="0" fillId="0" borderId="1" xfId="0" applyNumberFormat="1" applyFont="1" applyBorder="1"/>
    <xf numFmtId="0" fontId="6" fillId="0" borderId="1" xfId="0" applyFont="1" applyBorder="1"/>
    <xf numFmtId="0" fontId="0" fillId="13" borderId="17" xfId="0" applyFont="1" applyFill="1" applyBorder="1"/>
    <xf numFmtId="0" fontId="0" fillId="0" borderId="9" xfId="0" applyFont="1" applyBorder="1" applyAlignment="1">
      <alignment horizontal="center"/>
    </xf>
    <xf numFmtId="0" fontId="0" fillId="0" borderId="9" xfId="0" applyFont="1" applyBorder="1"/>
    <xf numFmtId="0" fontId="0" fillId="0" borderId="9" xfId="0" applyFont="1" applyBorder="1"/>
    <xf numFmtId="0" fontId="0" fillId="0" borderId="18" xfId="0" applyFont="1" applyBorder="1"/>
    <xf numFmtId="0" fontId="0" fillId="0" borderId="18" xfId="0" applyFont="1" applyBorder="1" applyAlignment="1">
      <alignment horizontal="center"/>
    </xf>
    <xf numFmtId="0" fontId="6" fillId="0" borderId="18" xfId="0" applyFont="1" applyBorder="1"/>
    <xf numFmtId="0" fontId="10" fillId="23" borderId="14" xfId="0" applyFont="1" applyFill="1" applyBorder="1"/>
    <xf numFmtId="0" fontId="0" fillId="0" borderId="15" xfId="0" applyFont="1" applyBorder="1"/>
    <xf numFmtId="0" fontId="0" fillId="0" borderId="19" xfId="0" applyFont="1" applyBorder="1"/>
    <xf numFmtId="0" fontId="0" fillId="13" borderId="20" xfId="0" applyFont="1" applyFill="1" applyBorder="1"/>
    <xf numFmtId="0" fontId="0" fillId="0" borderId="18" xfId="0" applyFont="1" applyBorder="1"/>
    <xf numFmtId="0" fontId="0" fillId="0" borderId="21" xfId="0" applyFont="1" applyBorder="1"/>
    <xf numFmtId="0" fontId="0" fillId="8" borderId="0" xfId="0" applyFont="1" applyFill="1"/>
    <xf numFmtId="0" fontId="11" fillId="23" borderId="14" xfId="0" applyFont="1" applyFill="1" applyBorder="1"/>
    <xf numFmtId="0" fontId="0" fillId="23" borderId="15" xfId="0" applyFont="1" applyFill="1" applyBorder="1" applyAlignment="1">
      <alignment horizontal="center"/>
    </xf>
    <xf numFmtId="0" fontId="0" fillId="23" borderId="15" xfId="0" applyFont="1" applyFill="1" applyBorder="1"/>
    <xf numFmtId="0" fontId="0" fillId="23" borderId="19" xfId="0" applyFont="1" applyFill="1" applyBorder="1"/>
    <xf numFmtId="0" fontId="5" fillId="0" borderId="0" xfId="0" applyFont="1" applyAlignment="1">
      <alignment horizontal="center"/>
    </xf>
    <xf numFmtId="0" fontId="0" fillId="0" borderId="22" xfId="0" applyFont="1" applyBorder="1"/>
    <xf numFmtId="0" fontId="12" fillId="13" borderId="16" xfId="0" applyFont="1" applyFill="1" applyBorder="1"/>
    <xf numFmtId="11" fontId="6" fillId="0" borderId="0" xfId="0" applyNumberFormat="1" applyFont="1" applyAlignment="1">
      <alignment horizontal="center"/>
    </xf>
    <xf numFmtId="0" fontId="12" fillId="13" borderId="20" xfId="0" applyFont="1" applyFill="1" applyBorder="1"/>
    <xf numFmtId="0" fontId="6" fillId="0" borderId="0" xfId="0" applyFont="1" applyAlignment="1">
      <alignment horizontal="center"/>
    </xf>
    <xf numFmtId="0" fontId="10" fillId="0" borderId="0" xfId="0" applyFont="1"/>
    <xf numFmtId="2" fontId="0" fillId="0" borderId="0" xfId="0" applyNumberFormat="1" applyFont="1"/>
    <xf numFmtId="0" fontId="6" fillId="23" borderId="1" xfId="0" applyFont="1" applyFill="1" applyBorder="1"/>
    <xf numFmtId="9" fontId="0" fillId="0" borderId="1" xfId="0" applyNumberFormat="1" applyFont="1" applyBorder="1"/>
    <xf numFmtId="10" fontId="0" fillId="0" borderId="1" xfId="0" applyNumberFormat="1" applyFont="1" applyBorder="1"/>
    <xf numFmtId="9" fontId="0" fillId="0" borderId="0" xfId="0" applyNumberFormat="1" applyFont="1"/>
    <xf numFmtId="10" fontId="0" fillId="0" borderId="0" xfId="0" applyNumberFormat="1" applyFont="1"/>
    <xf numFmtId="0" fontId="10" fillId="0" borderId="0" xfId="0" applyFont="1" applyAlignment="1">
      <alignment horizontal="center"/>
    </xf>
    <xf numFmtId="0" fontId="6" fillId="0" borderId="0" xfId="0" applyFont="1"/>
    <xf numFmtId="0" fontId="0" fillId="0" borderId="0" xfId="0" applyProtection="1">
      <protection locked="0"/>
    </xf>
    <xf numFmtId="0" fontId="0" fillId="4" borderId="5" xfId="0" applyFont="1" applyFill="1" applyBorder="1" applyProtection="1">
      <protection locked="0"/>
    </xf>
    <xf numFmtId="0" fontId="0" fillId="9" borderId="15" xfId="0" applyFill="1" applyBorder="1"/>
    <xf numFmtId="0" fontId="0" fillId="9" borderId="19" xfId="0" applyFill="1" applyBorder="1"/>
    <xf numFmtId="0" fontId="1" fillId="14" borderId="23" xfId="6" applyFont="1" applyFill="1" applyBorder="1" applyAlignment="1" applyProtection="1">
      <alignment horizontal="left"/>
      <protection locked="0"/>
    </xf>
    <xf numFmtId="2" fontId="0" fillId="0" borderId="22" xfId="0" applyNumberFormat="1" applyBorder="1"/>
    <xf numFmtId="0" fontId="1" fillId="14" borderId="24" xfId="6" applyFont="1" applyFill="1" applyBorder="1" applyAlignment="1" applyProtection="1">
      <alignment horizontal="left"/>
      <protection locked="0"/>
    </xf>
    <xf numFmtId="0" fontId="1" fillId="14" borderId="25" xfId="6" applyFont="1" applyFill="1" applyBorder="1" applyAlignment="1" applyProtection="1">
      <alignment horizontal="left"/>
      <protection locked="0"/>
    </xf>
    <xf numFmtId="2" fontId="0" fillId="0" borderId="0" xfId="0" applyNumberFormat="1" applyBorder="1"/>
    <xf numFmtId="4" fontId="0" fillId="0" borderId="0" xfId="0" applyNumberFormat="1" applyBorder="1"/>
    <xf numFmtId="0" fontId="0" fillId="4" borderId="25" xfId="0" applyFill="1" applyBorder="1" applyProtection="1">
      <protection locked="0"/>
    </xf>
    <xf numFmtId="0" fontId="0" fillId="4" borderId="26" xfId="0" applyFill="1" applyBorder="1" applyProtection="1">
      <protection locked="0"/>
    </xf>
    <xf numFmtId="0" fontId="0" fillId="0" borderId="22" xfId="0" applyBorder="1"/>
    <xf numFmtId="0" fontId="0" fillId="0" borderId="25" xfId="0" applyBorder="1" applyProtection="1">
      <protection locked="0"/>
    </xf>
    <xf numFmtId="0" fontId="0" fillId="0" borderId="27" xfId="0" applyBorder="1"/>
    <xf numFmtId="0" fontId="13" fillId="14" borderId="28" xfId="6" applyFont="1" applyFill="1" applyBorder="1" applyAlignment="1" applyProtection="1">
      <alignment horizontal="left"/>
      <protection locked="0"/>
    </xf>
    <xf numFmtId="4" fontId="0" fillId="0" borderId="29" xfId="0" applyNumberFormat="1" applyBorder="1"/>
    <xf numFmtId="4" fontId="0" fillId="0" borderId="30" xfId="0" applyNumberFormat="1" applyBorder="1"/>
    <xf numFmtId="4" fontId="0" fillId="0" borderId="31" xfId="0" applyNumberFormat="1" applyBorder="1"/>
    <xf numFmtId="0" fontId="0" fillId="19" borderId="16" xfId="0" applyFont="1" applyFill="1" applyBorder="1" applyAlignment="1">
      <alignment horizontal="left"/>
    </xf>
    <xf numFmtId="0" fontId="0" fillId="0" borderId="1" xfId="0" applyFont="1" applyBorder="1" applyAlignment="1">
      <alignment horizontal="center"/>
    </xf>
    <xf numFmtId="168" fontId="0" fillId="0" borderId="22" xfId="1" applyNumberFormat="1" applyFont="1" applyBorder="1" applyAlignment="1" applyProtection="1">
      <alignment horizontal="center"/>
    </xf>
    <xf numFmtId="2" fontId="0" fillId="0" borderId="22" xfId="0" applyNumberFormat="1" applyBorder="1" applyAlignment="1">
      <alignment horizontal="center"/>
    </xf>
    <xf numFmtId="0" fontId="0" fillId="19" borderId="16" xfId="0" applyFont="1" applyFill="1" applyBorder="1" applyAlignment="1"/>
    <xf numFmtId="0" fontId="0" fillId="0" borderId="4" xfId="0" applyFont="1" applyBorder="1" applyAlignment="1">
      <alignment horizontal="center"/>
    </xf>
    <xf numFmtId="3" fontId="0" fillId="0" borderId="22" xfId="1" applyNumberFormat="1" applyFont="1" applyBorder="1" applyAlignment="1" applyProtection="1">
      <alignment horizontal="center"/>
    </xf>
    <xf numFmtId="169" fontId="0" fillId="0" borderId="22" xfId="1" applyNumberFormat="1" applyFont="1" applyBorder="1" applyAlignment="1" applyProtection="1">
      <alignment horizontal="center"/>
    </xf>
    <xf numFmtId="170" fontId="0" fillId="0" borderId="34" xfId="0" applyNumberFormat="1" applyBorder="1" applyAlignment="1">
      <alignment horizontal="center"/>
    </xf>
    <xf numFmtId="4" fontId="0" fillId="0" borderId="22" xfId="1" applyNumberFormat="1" applyFont="1" applyBorder="1" applyAlignment="1" applyProtection="1">
      <alignment horizontal="center"/>
    </xf>
    <xf numFmtId="0" fontId="0" fillId="19" borderId="1" xfId="0" applyFont="1" applyFill="1" applyBorder="1" applyAlignment="1">
      <alignment vertical="center"/>
    </xf>
    <xf numFmtId="0" fontId="0" fillId="0" borderId="1" xfId="0" applyBorder="1" applyAlignment="1">
      <alignment horizontal="center"/>
    </xf>
    <xf numFmtId="0" fontId="0" fillId="0" borderId="8" xfId="0" applyFont="1" applyBorder="1" applyAlignment="1">
      <alignment horizontal="center"/>
    </xf>
    <xf numFmtId="0" fontId="0" fillId="0" borderId="34" xfId="0" applyBorder="1" applyAlignment="1">
      <alignment horizontal="center"/>
    </xf>
    <xf numFmtId="171" fontId="0" fillId="0" borderId="34" xfId="0" applyNumberFormat="1" applyBorder="1" applyAlignment="1">
      <alignment horizontal="center"/>
    </xf>
    <xf numFmtId="0" fontId="4" fillId="0" borderId="1" xfId="0" applyFont="1" applyBorder="1" applyAlignment="1">
      <alignment horizontal="center"/>
    </xf>
    <xf numFmtId="0" fontId="0" fillId="10" borderId="1" xfId="0" applyFont="1" applyFill="1" applyBorder="1" applyAlignment="1">
      <alignment horizontal="center"/>
    </xf>
    <xf numFmtId="172" fontId="0" fillId="0" borderId="22" xfId="1" applyNumberFormat="1" applyFont="1" applyBorder="1" applyAlignment="1" applyProtection="1">
      <alignment horizontal="center"/>
    </xf>
    <xf numFmtId="0" fontId="0" fillId="0" borderId="22" xfId="0" applyBorder="1" applyAlignment="1">
      <alignment horizontal="center"/>
    </xf>
    <xf numFmtId="2" fontId="0" fillId="0" borderId="34" xfId="0" applyNumberFormat="1" applyBorder="1" applyAlignment="1">
      <alignment horizontal="center"/>
    </xf>
    <xf numFmtId="11" fontId="0" fillId="0" borderId="22" xfId="0" applyNumberFormat="1" applyBorder="1" applyAlignment="1">
      <alignment horizontal="center"/>
    </xf>
    <xf numFmtId="3" fontId="0" fillId="14" borderId="22" xfId="1" applyNumberFormat="1" applyFont="1" applyFill="1" applyBorder="1" applyAlignment="1" applyProtection="1">
      <alignment horizontal="center"/>
    </xf>
    <xf numFmtId="173" fontId="0" fillId="0" borderId="22" xfId="0" applyNumberFormat="1" applyBorder="1" applyAlignment="1">
      <alignment horizontal="center"/>
    </xf>
    <xf numFmtId="0" fontId="0" fillId="0" borderId="8" xfId="0" applyBorder="1" applyAlignment="1">
      <alignment horizontal="center"/>
    </xf>
    <xf numFmtId="173" fontId="0" fillId="0" borderId="22" xfId="1" applyNumberFormat="1" applyFont="1" applyBorder="1" applyAlignment="1" applyProtection="1">
      <alignment horizontal="center"/>
    </xf>
    <xf numFmtId="0" fontId="6" fillId="0" borderId="27" xfId="0" applyFont="1" applyBorder="1"/>
    <xf numFmtId="4" fontId="6" fillId="0" borderId="22" xfId="1" applyNumberFormat="1" applyFont="1" applyBorder="1" applyAlignment="1" applyProtection="1">
      <alignment horizontal="center"/>
    </xf>
    <xf numFmtId="0" fontId="6" fillId="0" borderId="1" xfId="0" applyFont="1" applyBorder="1" applyAlignment="1">
      <alignment horizontal="center"/>
    </xf>
    <xf numFmtId="174" fontId="6" fillId="0" borderId="22" xfId="1" applyNumberFormat="1" applyFont="1" applyBorder="1" applyAlignment="1" applyProtection="1">
      <alignment horizontal="center"/>
    </xf>
    <xf numFmtId="0" fontId="6" fillId="0" borderId="22" xfId="0" applyFont="1" applyBorder="1" applyAlignment="1">
      <alignment horizontal="center"/>
    </xf>
    <xf numFmtId="11" fontId="0" fillId="0" borderId="22" xfId="1" applyNumberFormat="1" applyFont="1" applyBorder="1" applyAlignment="1" applyProtection="1">
      <alignment horizontal="center"/>
    </xf>
    <xf numFmtId="175" fontId="6" fillId="0" borderId="22" xfId="1" applyNumberFormat="1" applyFont="1" applyBorder="1" applyAlignment="1" applyProtection="1">
      <alignment horizontal="center"/>
    </xf>
    <xf numFmtId="0" fontId="0" fillId="19" borderId="20" xfId="0" applyFont="1" applyFill="1" applyBorder="1" applyAlignment="1"/>
    <xf numFmtId="0" fontId="0" fillId="0" borderId="35" xfId="0" applyFont="1" applyBorder="1" applyAlignment="1">
      <alignment horizontal="center"/>
    </xf>
    <xf numFmtId="3" fontId="0" fillId="0" borderId="21" xfId="1" applyNumberFormat="1" applyFont="1" applyBorder="1" applyAlignment="1" applyProtection="1">
      <alignment horizontal="center"/>
    </xf>
    <xf numFmtId="0" fontId="6" fillId="0" borderId="18" xfId="0" applyFont="1" applyBorder="1" applyAlignment="1">
      <alignment horizontal="center"/>
    </xf>
    <xf numFmtId="0" fontId="6" fillId="0" borderId="21" xfId="0" applyFont="1" applyBorder="1" applyAlignment="1">
      <alignment horizontal="center"/>
    </xf>
    <xf numFmtId="176" fontId="0" fillId="0" borderId="0" xfId="0" applyNumberFormat="1"/>
    <xf numFmtId="0" fontId="0" fillId="0" borderId="0" xfId="0" applyAlignment="1">
      <alignment horizontal="center"/>
    </xf>
    <xf numFmtId="177" fontId="0" fillId="0" borderId="22" xfId="1" applyNumberFormat="1" applyFont="1" applyBorder="1" applyAlignment="1" applyProtection="1">
      <alignment horizontal="center"/>
    </xf>
    <xf numFmtId="0" fontId="0" fillId="19" borderId="20" xfId="0" applyFont="1" applyFill="1" applyBorder="1" applyAlignment="1">
      <alignment horizontal="left"/>
    </xf>
    <xf numFmtId="177" fontId="0" fillId="0" borderId="21" xfId="1" applyNumberFormat="1" applyFont="1" applyBorder="1" applyAlignment="1" applyProtection="1">
      <alignment horizontal="center"/>
    </xf>
    <xf numFmtId="0" fontId="0" fillId="19" borderId="1" xfId="0" applyFont="1" applyFill="1" applyBorder="1" applyAlignment="1"/>
    <xf numFmtId="0" fontId="0" fillId="26" borderId="1" xfId="0" applyFill="1" applyBorder="1" applyAlignment="1">
      <alignment horizontal="center"/>
    </xf>
    <xf numFmtId="0" fontId="0" fillId="0" borderId="0" xfId="0" applyAlignment="1"/>
    <xf numFmtId="0" fontId="6" fillId="0" borderId="16" xfId="0" applyFont="1" applyBorder="1"/>
    <xf numFmtId="0" fontId="0" fillId="0" borderId="0" xfId="0" applyBorder="1" applyAlignment="1"/>
    <xf numFmtId="0" fontId="0" fillId="0" borderId="16" xfId="0" applyFont="1" applyBorder="1" applyAlignment="1">
      <alignment vertical="center"/>
    </xf>
    <xf numFmtId="0" fontId="6" fillId="26" borderId="34" xfId="0" applyFont="1" applyFill="1" applyBorder="1" applyAlignment="1">
      <alignment horizontal="center"/>
    </xf>
    <xf numFmtId="0" fontId="4" fillId="0" borderId="0" xfId="0" applyFont="1" applyBorder="1" applyAlignment="1">
      <alignment horizontal="center" vertical="center"/>
    </xf>
    <xf numFmtId="0" fontId="0" fillId="0" borderId="0" xfId="0" applyBorder="1" applyAlignment="1">
      <alignment horizontal="center" vertical="center"/>
    </xf>
    <xf numFmtId="0" fontId="0" fillId="26" borderId="34" xfId="0" applyFill="1" applyBorder="1" applyAlignment="1">
      <alignment horizontal="center"/>
    </xf>
    <xf numFmtId="178" fontId="0" fillId="0" borderId="22" xfId="1" applyNumberFormat="1" applyFont="1" applyBorder="1" applyAlignment="1" applyProtection="1">
      <alignment horizontal="center"/>
    </xf>
    <xf numFmtId="174" fontId="0" fillId="0" borderId="22" xfId="1" applyNumberFormat="1" applyFont="1" applyBorder="1" applyAlignment="1" applyProtection="1">
      <alignment horizontal="center"/>
    </xf>
    <xf numFmtId="0" fontId="0" fillId="0" borderId="20" xfId="0" applyFont="1" applyBorder="1" applyAlignment="1">
      <alignment vertical="center"/>
    </xf>
    <xf numFmtId="0" fontId="4" fillId="27" borderId="2" xfId="0" applyFont="1" applyFill="1" applyBorder="1" applyAlignment="1">
      <alignment vertical="center"/>
    </xf>
    <xf numFmtId="0" fontId="0" fillId="19" borderId="14" xfId="0" applyFont="1" applyFill="1" applyBorder="1" applyAlignment="1">
      <alignment vertical="center"/>
    </xf>
    <xf numFmtId="0" fontId="0" fillId="0" borderId="36" xfId="0" applyFont="1" applyBorder="1" applyAlignment="1">
      <alignment horizontal="center"/>
    </xf>
    <xf numFmtId="3" fontId="6" fillId="0" borderId="15" xfId="1" applyNumberFormat="1" applyFont="1" applyBorder="1" applyAlignment="1" applyProtection="1">
      <alignment horizontal="center"/>
    </xf>
    <xf numFmtId="0" fontId="0" fillId="9" borderId="38" xfId="0" applyFont="1" applyFill="1" applyBorder="1"/>
    <xf numFmtId="0" fontId="0" fillId="9" borderId="39" xfId="0" applyFill="1" applyBorder="1"/>
    <xf numFmtId="0" fontId="0" fillId="9" borderId="6" xfId="0" applyFill="1" applyBorder="1" applyAlignment="1">
      <alignment horizontal="center"/>
    </xf>
    <xf numFmtId="0" fontId="0" fillId="19" borderId="16" xfId="0" applyFont="1" applyFill="1" applyBorder="1" applyAlignment="1">
      <alignment vertical="center"/>
    </xf>
    <xf numFmtId="3" fontId="0" fillId="0" borderId="1" xfId="1" applyNumberFormat="1" applyFont="1" applyBorder="1" applyAlignment="1" applyProtection="1">
      <alignment horizontal="center"/>
    </xf>
    <xf numFmtId="0" fontId="0" fillId="0" borderId="36" xfId="0" applyFont="1" applyBorder="1"/>
    <xf numFmtId="170" fontId="6" fillId="0" borderId="36" xfId="0" applyNumberFormat="1" applyFont="1" applyBorder="1" applyAlignment="1">
      <alignment horizontal="center"/>
    </xf>
    <xf numFmtId="170" fontId="6" fillId="0" borderId="15" xfId="0" applyNumberFormat="1" applyFont="1" applyBorder="1" applyAlignment="1">
      <alignment horizontal="center"/>
    </xf>
    <xf numFmtId="173" fontId="6" fillId="0" borderId="15" xfId="0" applyNumberFormat="1" applyFont="1" applyBorder="1" applyAlignment="1">
      <alignment horizontal="center"/>
    </xf>
    <xf numFmtId="173" fontId="0" fillId="0" borderId="15" xfId="0" applyNumberFormat="1" applyBorder="1" applyAlignment="1">
      <alignment horizontal="center"/>
    </xf>
    <xf numFmtId="173" fontId="0" fillId="0" borderId="19" xfId="0" applyNumberFormat="1" applyBorder="1" applyAlignment="1">
      <alignment horizontal="center"/>
    </xf>
    <xf numFmtId="170" fontId="6" fillId="0" borderId="4" xfId="0" applyNumberFormat="1" applyFont="1" applyBorder="1" applyAlignment="1">
      <alignment horizontal="center"/>
    </xf>
    <xf numFmtId="170" fontId="6" fillId="0" borderId="1" xfId="0" applyNumberFormat="1" applyFont="1" applyBorder="1" applyAlignment="1">
      <alignment horizontal="center"/>
    </xf>
    <xf numFmtId="173" fontId="6" fillId="0" borderId="1" xfId="0" applyNumberFormat="1" applyFont="1" applyBorder="1" applyAlignment="1">
      <alignment horizontal="center"/>
    </xf>
    <xf numFmtId="173" fontId="0" fillId="0" borderId="1" xfId="0" applyNumberFormat="1" applyBorder="1" applyAlignment="1">
      <alignment horizontal="center"/>
    </xf>
    <xf numFmtId="173" fontId="0" fillId="0" borderId="22" xfId="0" applyNumberFormat="1" applyBorder="1" applyAlignment="1">
      <alignment horizontal="center"/>
    </xf>
    <xf numFmtId="3" fontId="0" fillId="14" borderId="40" xfId="1" applyNumberFormat="1" applyFont="1" applyFill="1" applyBorder="1" applyAlignment="1" applyProtection="1">
      <alignment horizontal="center"/>
    </xf>
    <xf numFmtId="170" fontId="6" fillId="0" borderId="35" xfId="0" applyNumberFormat="1" applyFont="1" applyBorder="1" applyAlignment="1">
      <alignment horizontal="center"/>
    </xf>
    <xf numFmtId="170" fontId="6" fillId="0" borderId="18" xfId="0" applyNumberFormat="1" applyFont="1" applyBorder="1" applyAlignment="1">
      <alignment horizontal="center"/>
    </xf>
    <xf numFmtId="173" fontId="6" fillId="0" borderId="18" xfId="0" applyNumberFormat="1" applyFont="1" applyBorder="1" applyAlignment="1">
      <alignment horizontal="center"/>
    </xf>
    <xf numFmtId="173" fontId="0" fillId="0" borderId="18" xfId="0" applyNumberFormat="1" applyBorder="1" applyAlignment="1">
      <alignment horizontal="center"/>
    </xf>
    <xf numFmtId="173" fontId="0" fillId="0" borderId="21" xfId="0" applyNumberFormat="1" applyBorder="1" applyAlignment="1">
      <alignment horizontal="center"/>
    </xf>
    <xf numFmtId="170" fontId="6" fillId="0" borderId="15" xfId="0" applyNumberFormat="1" applyFont="1" applyBorder="1" applyAlignment="1">
      <alignment horizontal="center" vertical="center"/>
    </xf>
    <xf numFmtId="170" fontId="6" fillId="0" borderId="19" xfId="0" applyNumberFormat="1" applyFont="1" applyBorder="1" applyAlignment="1">
      <alignment horizontal="center" vertical="center"/>
    </xf>
    <xf numFmtId="4" fontId="0" fillId="0" borderId="1" xfId="1" applyNumberFormat="1" applyFont="1" applyBorder="1" applyAlignment="1" applyProtection="1">
      <alignment horizontal="center"/>
    </xf>
    <xf numFmtId="170" fontId="6" fillId="0" borderId="1" xfId="0" applyNumberFormat="1" applyFont="1" applyBorder="1" applyAlignment="1">
      <alignment horizontal="center" vertical="center"/>
    </xf>
    <xf numFmtId="170" fontId="6" fillId="0" borderId="22" xfId="0" applyNumberFormat="1" applyFont="1" applyBorder="1" applyAlignment="1">
      <alignment horizontal="center" vertical="center"/>
    </xf>
    <xf numFmtId="170" fontId="6" fillId="0" borderId="22" xfId="0" applyNumberFormat="1" applyFont="1" applyBorder="1" applyAlignment="1">
      <alignment horizontal="center"/>
    </xf>
    <xf numFmtId="170" fontId="6" fillId="0" borderId="18" xfId="0" applyNumberFormat="1" applyFont="1" applyBorder="1" applyAlignment="1">
      <alignment horizontal="center" vertical="center"/>
    </xf>
    <xf numFmtId="170" fontId="6" fillId="0" borderId="21" xfId="0" applyNumberFormat="1" applyFont="1" applyBorder="1" applyAlignment="1">
      <alignment horizontal="center" vertical="center"/>
    </xf>
    <xf numFmtId="1" fontId="6" fillId="0" borderId="36" xfId="0" applyNumberFormat="1" applyFont="1" applyBorder="1" applyAlignment="1">
      <alignment horizontal="center"/>
    </xf>
    <xf numFmtId="1" fontId="6" fillId="0" borderId="15" xfId="0" applyNumberFormat="1" applyFont="1" applyBorder="1" applyAlignment="1">
      <alignment horizontal="center"/>
    </xf>
    <xf numFmtId="1" fontId="6" fillId="0" borderId="15" xfId="0" applyNumberFormat="1" applyFont="1" applyBorder="1" applyAlignment="1">
      <alignment horizontal="center" vertical="center"/>
    </xf>
    <xf numFmtId="1" fontId="6" fillId="0" borderId="41" xfId="0" applyNumberFormat="1" applyFont="1" applyBorder="1" applyAlignment="1">
      <alignment horizontal="center"/>
    </xf>
    <xf numFmtId="0" fontId="0" fillId="0" borderId="25" xfId="0" applyBorder="1"/>
    <xf numFmtId="1" fontId="6" fillId="0" borderId="4" xfId="0" applyNumberFormat="1" applyFont="1" applyBorder="1" applyAlignment="1">
      <alignment horizontal="center"/>
    </xf>
    <xf numFmtId="1" fontId="6" fillId="0" borderId="1" xfId="0" applyNumberFormat="1" applyFont="1" applyBorder="1" applyAlignment="1">
      <alignment horizontal="center"/>
    </xf>
    <xf numFmtId="1" fontId="6" fillId="0" borderId="1" xfId="0" applyNumberFormat="1" applyFont="1" applyBorder="1" applyAlignment="1">
      <alignment horizontal="center" vertical="center"/>
    </xf>
    <xf numFmtId="1" fontId="6" fillId="0" borderId="42" xfId="0" applyNumberFormat="1" applyFont="1" applyBorder="1" applyAlignment="1">
      <alignment horizontal="center"/>
    </xf>
    <xf numFmtId="1" fontId="6" fillId="0" borderId="10" xfId="0" applyNumberFormat="1" applyFont="1" applyBorder="1" applyAlignment="1">
      <alignment horizontal="center"/>
    </xf>
    <xf numFmtId="1" fontId="6" fillId="0" borderId="9" xfId="0" applyNumberFormat="1" applyFont="1" applyBorder="1" applyAlignment="1">
      <alignment horizontal="center"/>
    </xf>
    <xf numFmtId="1" fontId="6" fillId="0" borderId="9" xfId="0" applyNumberFormat="1" applyFont="1" applyBorder="1" applyAlignment="1">
      <alignment horizontal="center" vertical="center"/>
    </xf>
    <xf numFmtId="1" fontId="6" fillId="0" borderId="44" xfId="0" applyNumberFormat="1" applyFont="1" applyBorder="1" applyAlignment="1">
      <alignment horizontal="center"/>
    </xf>
    <xf numFmtId="174" fontId="0" fillId="0" borderId="1" xfId="1" applyNumberFormat="1" applyFont="1" applyBorder="1" applyAlignment="1" applyProtection="1">
      <alignment horizontal="center"/>
    </xf>
    <xf numFmtId="0" fontId="0" fillId="0" borderId="4" xfId="0" applyFont="1" applyBorder="1"/>
    <xf numFmtId="0" fontId="0" fillId="0" borderId="35" xfId="0" applyFont="1" applyBorder="1"/>
    <xf numFmtId="1" fontId="6" fillId="0" borderId="35" xfId="0" applyNumberFormat="1" applyFont="1" applyBorder="1" applyAlignment="1">
      <alignment horizontal="center"/>
    </xf>
    <xf numFmtId="1" fontId="6" fillId="0" borderId="45" xfId="0" applyNumberFormat="1" applyFont="1" applyBorder="1" applyAlignment="1">
      <alignment horizontal="center"/>
    </xf>
    <xf numFmtId="0" fontId="0" fillId="19" borderId="38" xfId="0" applyFont="1" applyFill="1" applyBorder="1"/>
    <xf numFmtId="0" fontId="0" fillId="0" borderId="33" xfId="0" applyBorder="1"/>
    <xf numFmtId="0" fontId="0" fillId="0" borderId="46" xfId="0" applyBorder="1"/>
    <xf numFmtId="1" fontId="6" fillId="0" borderId="22" xfId="0" applyNumberFormat="1" applyFont="1" applyBorder="1" applyAlignment="1">
      <alignment horizontal="center"/>
    </xf>
    <xf numFmtId="0" fontId="0" fillId="0" borderId="8" xfId="0" applyFont="1" applyBorder="1"/>
    <xf numFmtId="0" fontId="0" fillId="19" borderId="20" xfId="0" applyFont="1" applyFill="1" applyBorder="1" applyAlignment="1">
      <alignment vertical="center"/>
    </xf>
    <xf numFmtId="4" fontId="0" fillId="0" borderId="18" xfId="1" applyNumberFormat="1" applyFont="1" applyBorder="1" applyAlignment="1" applyProtection="1">
      <alignment horizontal="center"/>
    </xf>
    <xf numFmtId="0" fontId="3" fillId="29" borderId="48" xfId="0" applyFont="1" applyFill="1" applyBorder="1" applyAlignment="1">
      <alignment horizontal="center" vertical="center"/>
    </xf>
    <xf numFmtId="0" fontId="0" fillId="19" borderId="49" xfId="0" applyFont="1" applyFill="1" applyBorder="1" applyAlignment="1">
      <alignment horizontal="center" vertical="center"/>
    </xf>
    <xf numFmtId="0" fontId="0" fillId="19" borderId="15" xfId="0" applyFont="1" applyFill="1" applyBorder="1" applyAlignment="1">
      <alignment vertical="center"/>
    </xf>
    <xf numFmtId="0" fontId="0" fillId="19" borderId="19" xfId="0" applyFont="1" applyFill="1" applyBorder="1" applyAlignment="1">
      <alignment horizontal="center" vertical="center"/>
    </xf>
    <xf numFmtId="0" fontId="0" fillId="19" borderId="23" xfId="0" applyFont="1" applyFill="1" applyBorder="1" applyAlignment="1">
      <alignment horizontal="center" vertical="center"/>
    </xf>
    <xf numFmtId="0" fontId="0" fillId="19" borderId="50" xfId="0" applyFont="1" applyFill="1" applyBorder="1" applyAlignment="1">
      <alignment horizontal="right"/>
    </xf>
    <xf numFmtId="1" fontId="6" fillId="0" borderId="8" xfId="0" applyNumberFormat="1" applyFont="1" applyBorder="1" applyAlignment="1">
      <alignment horizontal="center"/>
    </xf>
    <xf numFmtId="1" fontId="6" fillId="0" borderId="8" xfId="0" applyNumberFormat="1" applyFont="1" applyBorder="1" applyAlignment="1">
      <alignment horizontal="center" vertical="center"/>
    </xf>
    <xf numFmtId="1" fontId="6" fillId="0" borderId="34" xfId="0" applyNumberFormat="1" applyFont="1" applyBorder="1" applyAlignment="1">
      <alignment horizontal="center" vertical="center"/>
    </xf>
    <xf numFmtId="1" fontId="6" fillId="0" borderId="22" xfId="0" applyNumberFormat="1" applyFont="1" applyBorder="1" applyAlignment="1">
      <alignment horizontal="center" vertical="center"/>
    </xf>
    <xf numFmtId="0" fontId="0" fillId="19" borderId="52" xfId="0" applyFont="1" applyFill="1" applyBorder="1" applyAlignment="1">
      <alignment horizontal="right"/>
    </xf>
    <xf numFmtId="3" fontId="0" fillId="0" borderId="18" xfId="1" applyNumberFormat="1" applyFont="1" applyBorder="1" applyAlignment="1" applyProtection="1">
      <alignment horizontal="center"/>
    </xf>
    <xf numFmtId="174" fontId="0" fillId="0" borderId="18" xfId="1" applyNumberFormat="1" applyFont="1" applyBorder="1" applyAlignment="1" applyProtection="1">
      <alignment horizontal="center"/>
    </xf>
    <xf numFmtId="4" fontId="0" fillId="0" borderId="21" xfId="1" applyNumberFormat="1" applyFont="1" applyBorder="1" applyAlignment="1" applyProtection="1">
      <alignment horizontal="center"/>
    </xf>
    <xf numFmtId="1" fontId="6" fillId="0" borderId="2" xfId="0" applyNumberFormat="1" applyFont="1" applyBorder="1" applyAlignment="1">
      <alignment horizontal="center"/>
    </xf>
    <xf numFmtId="4" fontId="0" fillId="0" borderId="0" xfId="1" applyNumberFormat="1" applyFont="1" applyBorder="1" applyAlignment="1" applyProtection="1">
      <alignment horizontal="center"/>
    </xf>
    <xf numFmtId="0" fontId="4" fillId="27" borderId="38" xfId="0" applyFont="1" applyFill="1" applyBorder="1" applyAlignment="1">
      <alignment vertical="center"/>
    </xf>
    <xf numFmtId="1" fontId="0" fillId="0" borderId="22" xfId="1" applyNumberFormat="1" applyFont="1" applyBorder="1" applyAlignment="1" applyProtection="1">
      <alignment horizontal="center"/>
    </xf>
    <xf numFmtId="0" fontId="4" fillId="17" borderId="50" xfId="0" applyFont="1" applyFill="1" applyBorder="1" applyAlignment="1">
      <alignment vertical="center"/>
    </xf>
    <xf numFmtId="166" fontId="6" fillId="0" borderId="1" xfId="0" applyNumberFormat="1" applyFont="1" applyBorder="1" applyAlignment="1">
      <alignment horizontal="center" vertical="center"/>
    </xf>
    <xf numFmtId="166" fontId="6" fillId="0" borderId="1" xfId="0" applyNumberFormat="1" applyFont="1" applyBorder="1" applyAlignment="1">
      <alignment horizontal="center"/>
    </xf>
    <xf numFmtId="2" fontId="0" fillId="0" borderId="22" xfId="1" applyNumberFormat="1" applyFont="1" applyBorder="1" applyAlignment="1" applyProtection="1">
      <alignment horizontal="center"/>
    </xf>
    <xf numFmtId="166" fontId="6" fillId="0" borderId="18" xfId="0" applyNumberFormat="1" applyFont="1" applyBorder="1" applyAlignment="1">
      <alignment horizontal="center"/>
    </xf>
    <xf numFmtId="166" fontId="6" fillId="0" borderId="18" xfId="0" applyNumberFormat="1" applyFont="1" applyBorder="1" applyAlignment="1">
      <alignment horizontal="center" vertical="center"/>
    </xf>
    <xf numFmtId="1" fontId="6" fillId="0" borderId="18" xfId="0" applyNumberFormat="1" applyFont="1" applyBorder="1" applyAlignment="1">
      <alignment horizontal="center"/>
    </xf>
    <xf numFmtId="1" fontId="6" fillId="0" borderId="21" xfId="0" applyNumberFormat="1" applyFont="1" applyBorder="1" applyAlignment="1">
      <alignment horizontal="center"/>
    </xf>
    <xf numFmtId="2" fontId="0" fillId="0" borderId="21" xfId="1" applyNumberFormat="1" applyFont="1" applyBorder="1" applyAlignment="1" applyProtection="1">
      <alignment horizontal="center"/>
    </xf>
    <xf numFmtId="0" fontId="0" fillId="13" borderId="14" xfId="0" applyFont="1" applyFill="1" applyBorder="1"/>
    <xf numFmtId="0" fontId="0" fillId="13" borderId="36" xfId="0" applyFill="1" applyBorder="1"/>
    <xf numFmtId="0" fontId="0" fillId="13" borderId="15" xfId="0" applyFill="1" applyBorder="1" applyAlignment="1">
      <alignment horizontal="center"/>
    </xf>
    <xf numFmtId="0" fontId="0" fillId="19" borderId="16" xfId="0" applyFont="1" applyFill="1" applyBorder="1"/>
    <xf numFmtId="0" fontId="0" fillId="0" borderId="53" xfId="0" applyBorder="1"/>
    <xf numFmtId="173" fontId="0" fillId="0" borderId="8" xfId="0" applyNumberFormat="1" applyBorder="1" applyAlignment="1">
      <alignment horizontal="center"/>
    </xf>
    <xf numFmtId="173" fontId="0" fillId="0" borderId="0" xfId="0" applyNumberFormat="1" applyBorder="1" applyAlignment="1">
      <alignment horizontal="center"/>
    </xf>
    <xf numFmtId="0" fontId="6" fillId="13" borderId="15" xfId="0" applyFont="1" applyFill="1" applyBorder="1" applyAlignment="1">
      <alignment horizontal="center"/>
    </xf>
    <xf numFmtId="170" fontId="0" fillId="0" borderId="1" xfId="0" applyNumberFormat="1" applyBorder="1" applyAlignment="1">
      <alignment horizontal="center"/>
    </xf>
    <xf numFmtId="1" fontId="0" fillId="0" borderId="1" xfId="1" applyNumberFormat="1" applyFont="1" applyBorder="1" applyAlignment="1" applyProtection="1">
      <alignment horizontal="center"/>
    </xf>
    <xf numFmtId="2" fontId="0" fillId="0" borderId="1" xfId="1" applyNumberFormat="1" applyFont="1" applyBorder="1" applyAlignment="1" applyProtection="1">
      <alignment horizontal="center"/>
    </xf>
    <xf numFmtId="0" fontId="14" fillId="4" borderId="0" xfId="0" applyFont="1" applyFill="1"/>
    <xf numFmtId="0" fontId="0" fillId="30" borderId="0" xfId="0" applyFont="1" applyFill="1"/>
    <xf numFmtId="171" fontId="0" fillId="0" borderId="0" xfId="0" applyNumberFormat="1" applyBorder="1" applyAlignment="1">
      <alignment horizontal="center"/>
    </xf>
    <xf numFmtId="0" fontId="0" fillId="19" borderId="1" xfId="0" applyFont="1" applyFill="1" applyBorder="1" applyAlignment="1">
      <alignment horizontal="left"/>
    </xf>
    <xf numFmtId="0" fontId="0" fillId="19" borderId="1" xfId="0" applyFont="1" applyFill="1" applyBorder="1"/>
    <xf numFmtId="0" fontId="0" fillId="0" borderId="0" xfId="0" applyBorder="1" applyAlignment="1">
      <alignment horizontal="center"/>
    </xf>
    <xf numFmtId="11" fontId="0" fillId="0" borderId="1" xfId="0" applyNumberFormat="1" applyBorder="1" applyAlignment="1">
      <alignment horizontal="center"/>
    </xf>
    <xf numFmtId="3" fontId="0" fillId="0" borderId="0" xfId="0" applyNumberFormat="1"/>
    <xf numFmtId="11" fontId="0" fillId="0" borderId="0" xfId="0" applyNumberFormat="1"/>
    <xf numFmtId="171" fontId="0" fillId="0" borderId="1" xfId="0" applyNumberFormat="1" applyBorder="1" applyAlignment="1">
      <alignment horizontal="center"/>
    </xf>
    <xf numFmtId="165" fontId="0" fillId="0" borderId="8" xfId="0" applyNumberFormat="1" applyBorder="1" applyAlignment="1">
      <alignment horizontal="center"/>
    </xf>
    <xf numFmtId="2" fontId="0" fillId="0" borderId="8" xfId="0" applyNumberFormat="1" applyBorder="1" applyAlignment="1">
      <alignment horizontal="center"/>
    </xf>
    <xf numFmtId="0" fontId="0" fillId="19" borderId="8" xfId="0" applyFont="1" applyFill="1" applyBorder="1" applyAlignment="1">
      <alignment horizontal="left"/>
    </xf>
    <xf numFmtId="11" fontId="0" fillId="0" borderId="8" xfId="0" applyNumberFormat="1" applyBorder="1" applyAlignment="1">
      <alignment horizontal="center"/>
    </xf>
    <xf numFmtId="11" fontId="0" fillId="0" borderId="1" xfId="0" applyNumberFormat="1" applyBorder="1" applyAlignment="1">
      <alignment horizontal="center"/>
    </xf>
    <xf numFmtId="0" fontId="0" fillId="9" borderId="25" xfId="0" applyFont="1" applyFill="1" applyBorder="1" applyAlignment="1">
      <alignment horizontal="center"/>
    </xf>
    <xf numFmtId="0" fontId="0" fillId="9" borderId="27" xfId="0" applyFill="1" applyBorder="1" applyAlignment="1">
      <alignment horizontal="center"/>
    </xf>
    <xf numFmtId="0" fontId="0" fillId="9" borderId="54" xfId="0" applyFill="1" applyBorder="1"/>
    <xf numFmtId="0" fontId="0" fillId="9" borderId="2" xfId="0" applyFill="1" applyBorder="1"/>
    <xf numFmtId="0" fontId="0" fillId="9" borderId="37" xfId="0" applyFill="1" applyBorder="1"/>
    <xf numFmtId="0" fontId="4" fillId="3" borderId="9" xfId="0" applyFont="1" applyFill="1" applyBorder="1" applyAlignment="1">
      <alignment horizontal="left" vertical="center"/>
    </xf>
    <xf numFmtId="0" fontId="0" fillId="3" borderId="2" xfId="0" applyFont="1" applyFill="1" applyBorder="1" applyAlignment="1">
      <alignment horizontal="center" vertical="center"/>
    </xf>
    <xf numFmtId="0" fontId="0" fillId="3" borderId="9" xfId="0" applyFont="1" applyFill="1" applyBorder="1" applyAlignment="1">
      <alignment horizontal="center"/>
    </xf>
    <xf numFmtId="0" fontId="0" fillId="3" borderId="55" xfId="0" applyFont="1" applyFill="1" applyBorder="1" applyAlignment="1">
      <alignment horizontal="center"/>
    </xf>
    <xf numFmtId="0" fontId="0" fillId="3" borderId="1" xfId="0" applyFont="1" applyFill="1" applyBorder="1" applyAlignment="1">
      <alignment horizontal="center"/>
    </xf>
    <xf numFmtId="0" fontId="0" fillId="3" borderId="0" xfId="0" applyFill="1"/>
    <xf numFmtId="0" fontId="0" fillId="0" borderId="3" xfId="0" applyBorder="1" applyAlignment="1">
      <alignment horizontal="center"/>
    </xf>
    <xf numFmtId="1" fontId="0" fillId="0" borderId="1" xfId="0" applyNumberFormat="1" applyBorder="1" applyAlignment="1">
      <alignment horizontal="center"/>
    </xf>
    <xf numFmtId="1" fontId="0" fillId="0" borderId="1" xfId="0" applyNumberFormat="1" applyBorder="1"/>
    <xf numFmtId="1" fontId="0" fillId="0" borderId="3" xfId="0" applyNumberFormat="1" applyBorder="1"/>
    <xf numFmtId="171" fontId="0" fillId="0" borderId="1" xfId="0" applyNumberFormat="1" applyBorder="1" applyAlignment="1">
      <alignment horizontal="center"/>
    </xf>
    <xf numFmtId="0" fontId="4" fillId="3" borderId="8" xfId="0" applyFont="1" applyFill="1" applyBorder="1" applyAlignment="1">
      <alignment horizontal="left" vertical="center"/>
    </xf>
    <xf numFmtId="0" fontId="0" fillId="3" borderId="8" xfId="0" applyFont="1" applyFill="1" applyBorder="1" applyAlignment="1">
      <alignment horizontal="center"/>
    </xf>
    <xf numFmtId="0" fontId="0" fillId="3" borderId="56" xfId="0" applyFont="1" applyFill="1" applyBorder="1" applyAlignment="1">
      <alignment horizontal="center"/>
    </xf>
    <xf numFmtId="0" fontId="4" fillId="3" borderId="1" xfId="0" applyFont="1" applyFill="1" applyBorder="1" applyAlignment="1">
      <alignment horizontal="left" vertical="center"/>
    </xf>
    <xf numFmtId="0" fontId="0" fillId="3" borderId="3" xfId="0" applyFont="1" applyFill="1" applyBorder="1" applyAlignment="1">
      <alignment horizontal="center"/>
    </xf>
    <xf numFmtId="0" fontId="0" fillId="0" borderId="22" xfId="0" applyBorder="1" applyAlignment="1">
      <alignment horizontal="center"/>
    </xf>
    <xf numFmtId="0" fontId="5" fillId="19" borderId="1" xfId="0" applyFont="1" applyFill="1" applyBorder="1" applyAlignment="1">
      <alignment horizontal="left"/>
    </xf>
    <xf numFmtId="0" fontId="5" fillId="0" borderId="1" xfId="0" applyFont="1" applyBorder="1" applyAlignment="1">
      <alignment horizontal="center"/>
    </xf>
    <xf numFmtId="0" fontId="5" fillId="0" borderId="1" xfId="0" applyFont="1" applyBorder="1" applyAlignment="1">
      <alignment horizontal="center"/>
    </xf>
    <xf numFmtId="0" fontId="5" fillId="0" borderId="3" xfId="0" applyFont="1" applyBorder="1" applyAlignment="1">
      <alignment horizontal="center"/>
    </xf>
    <xf numFmtId="0" fontId="6" fillId="0" borderId="1" xfId="0" applyFont="1" applyBorder="1" applyAlignment="1">
      <alignment horizontal="center"/>
    </xf>
    <xf numFmtId="0" fontId="6" fillId="0" borderId="3" xfId="0" applyFont="1" applyBorder="1" applyAlignment="1">
      <alignment horizontal="center"/>
    </xf>
    <xf numFmtId="165" fontId="5" fillId="0" borderId="1" xfId="0" applyNumberFormat="1" applyFont="1" applyBorder="1" applyAlignment="1">
      <alignment horizontal="center"/>
    </xf>
    <xf numFmtId="0" fontId="6" fillId="19" borderId="1" xfId="0" applyFont="1" applyFill="1" applyBorder="1" applyAlignment="1">
      <alignment horizontal="left"/>
    </xf>
    <xf numFmtId="0" fontId="1" fillId="0" borderId="0" xfId="0" applyFont="1"/>
    <xf numFmtId="170" fontId="0" fillId="0" borderId="8" xfId="0" applyNumberFormat="1" applyBorder="1" applyAlignment="1">
      <alignment horizontal="center"/>
    </xf>
    <xf numFmtId="170" fontId="0" fillId="0" borderId="0" xfId="0" applyNumberFormat="1" applyBorder="1" applyAlignment="1">
      <alignment horizontal="center"/>
    </xf>
    <xf numFmtId="0" fontId="6" fillId="0" borderId="8" xfId="0" applyFont="1" applyBorder="1" applyAlignment="1">
      <alignment horizontal="center"/>
    </xf>
    <xf numFmtId="170" fontId="6" fillId="0" borderId="1" xfId="0" applyNumberFormat="1" applyFont="1" applyBorder="1" applyAlignment="1">
      <alignment horizontal="center"/>
    </xf>
    <xf numFmtId="170" fontId="0" fillId="0" borderId="1" xfId="0" applyNumberFormat="1" applyBorder="1" applyAlignment="1">
      <alignment horizontal="center"/>
    </xf>
    <xf numFmtId="2" fontId="0" fillId="0" borderId="0" xfId="0" applyNumberFormat="1" applyBorder="1" applyAlignment="1">
      <alignment horizontal="center"/>
    </xf>
    <xf numFmtId="166" fontId="0" fillId="0" borderId="1" xfId="0" applyNumberFormat="1" applyBorder="1" applyAlignment="1">
      <alignment horizontal="center"/>
    </xf>
    <xf numFmtId="0" fontId="4" fillId="0" borderId="1" xfId="0" applyFont="1" applyBorder="1" applyAlignment="1">
      <alignment horizontal="left" vertical="center"/>
    </xf>
    <xf numFmtId="0" fontId="0" fillId="0" borderId="1" xfId="0" applyFont="1" applyBorder="1" applyAlignment="1">
      <alignment horizontal="center" vertical="center"/>
    </xf>
    <xf numFmtId="0" fontId="0" fillId="0" borderId="0" xfId="0" applyFont="1" applyBorder="1" applyAlignment="1">
      <alignment horizontal="center"/>
    </xf>
    <xf numFmtId="0" fontId="0" fillId="0" borderId="0" xfId="0" applyBorder="1" applyAlignment="1">
      <alignment horizontal="left"/>
    </xf>
    <xf numFmtId="0" fontId="4" fillId="0" borderId="0" xfId="0" applyFont="1" applyBorder="1"/>
    <xf numFmtId="0" fontId="1" fillId="0" borderId="0" xfId="0" applyFont="1" applyBorder="1"/>
    <xf numFmtId="170" fontId="0" fillId="0" borderId="0" xfId="0" applyNumberFormat="1" applyBorder="1"/>
    <xf numFmtId="170" fontId="1" fillId="0" borderId="0" xfId="0" applyNumberFormat="1" applyFont="1" applyBorder="1"/>
    <xf numFmtId="0" fontId="0" fillId="9" borderId="28" xfId="0" applyFont="1" applyFill="1" applyBorder="1" applyAlignment="1">
      <alignment horizontal="left"/>
    </xf>
    <xf numFmtId="0" fontId="0" fillId="9" borderId="57" xfId="0" applyFill="1" applyBorder="1" applyAlignment="1">
      <alignment horizontal="left"/>
    </xf>
    <xf numFmtId="0" fontId="0" fillId="9" borderId="58" xfId="0" applyFill="1" applyBorder="1" applyAlignment="1">
      <alignment horizontal="left"/>
    </xf>
    <xf numFmtId="0" fontId="0" fillId="19" borderId="50" xfId="0" applyFont="1" applyFill="1" applyBorder="1" applyAlignment="1">
      <alignment horizontal="center"/>
    </xf>
    <xf numFmtId="0" fontId="0" fillId="19" borderId="54" xfId="0" applyFont="1" applyFill="1" applyBorder="1" applyAlignment="1">
      <alignment horizontal="center" wrapText="1"/>
    </xf>
    <xf numFmtId="0" fontId="0" fillId="19" borderId="2" xfId="0" applyFont="1" applyFill="1" applyBorder="1" applyAlignment="1">
      <alignment horizontal="center"/>
    </xf>
    <xf numFmtId="0" fontId="0" fillId="19" borderId="2" xfId="0" applyFill="1" applyBorder="1"/>
    <xf numFmtId="0" fontId="0" fillId="19" borderId="59" xfId="0" applyFill="1" applyBorder="1"/>
    <xf numFmtId="0" fontId="4" fillId="3" borderId="2" xfId="0" applyFont="1" applyFill="1" applyBorder="1" applyAlignment="1">
      <alignment horizontal="left" vertical="center"/>
    </xf>
    <xf numFmtId="0" fontId="0" fillId="0" borderId="15" xfId="0" applyBorder="1" applyAlignment="1">
      <alignment horizontal="center"/>
    </xf>
    <xf numFmtId="0" fontId="0" fillId="0" borderId="15" xfId="0" applyBorder="1"/>
    <xf numFmtId="0" fontId="0" fillId="0" borderId="19" xfId="0" applyBorder="1"/>
    <xf numFmtId="0" fontId="0" fillId="0" borderId="18" xfId="0" applyBorder="1" applyAlignment="1">
      <alignment horizontal="center"/>
    </xf>
    <xf numFmtId="0" fontId="0" fillId="0" borderId="21" xfId="0" applyBorder="1"/>
    <xf numFmtId="0" fontId="0" fillId="0" borderId="56" xfId="0" applyBorder="1" applyAlignment="1">
      <alignment horizontal="center"/>
    </xf>
    <xf numFmtId="0" fontId="0" fillId="0" borderId="34" xfId="0" applyBorder="1"/>
    <xf numFmtId="173" fontId="0" fillId="0" borderId="61" xfId="0" applyNumberFormat="1" applyBorder="1" applyAlignment="1">
      <alignment horizontal="center"/>
    </xf>
    <xf numFmtId="0" fontId="0" fillId="0" borderId="19" xfId="0" applyBorder="1" applyAlignment="1">
      <alignment horizontal="center"/>
    </xf>
    <xf numFmtId="0" fontId="0" fillId="0" borderId="9" xfId="0" applyBorder="1" applyAlignment="1">
      <alignment horizontal="center"/>
    </xf>
    <xf numFmtId="173" fontId="0" fillId="0" borderId="9" xfId="0" applyNumberFormat="1" applyBorder="1" applyAlignment="1">
      <alignment horizontal="center"/>
    </xf>
    <xf numFmtId="173" fontId="0" fillId="0" borderId="62" xfId="0" applyNumberFormat="1" applyBorder="1" applyAlignment="1">
      <alignment horizontal="center"/>
    </xf>
    <xf numFmtId="0" fontId="0" fillId="0" borderId="62" xfId="0" applyBorder="1"/>
    <xf numFmtId="1" fontId="0" fillId="0" borderId="15" xfId="0" applyNumberFormat="1" applyBorder="1" applyAlignment="1">
      <alignment horizontal="center"/>
    </xf>
    <xf numFmtId="0" fontId="0" fillId="0" borderId="49" xfId="0" applyBorder="1" applyAlignment="1">
      <alignment horizontal="center"/>
    </xf>
    <xf numFmtId="0" fontId="0" fillId="0" borderId="49" xfId="0" applyBorder="1"/>
    <xf numFmtId="1" fontId="0" fillId="0" borderId="18" xfId="0" applyNumberFormat="1" applyBorder="1" applyAlignment="1">
      <alignment horizontal="center"/>
    </xf>
    <xf numFmtId="170" fontId="0" fillId="0" borderId="18" xfId="0" applyNumberFormat="1" applyBorder="1" applyAlignment="1">
      <alignment horizontal="center"/>
    </xf>
    <xf numFmtId="0" fontId="0" fillId="0" borderId="61" xfId="0" applyBorder="1" applyAlignment="1">
      <alignment horizontal="center"/>
    </xf>
    <xf numFmtId="0" fontId="0" fillId="0" borderId="61" xfId="0" applyBorder="1"/>
    <xf numFmtId="0" fontId="0" fillId="9" borderId="5" xfId="0" applyFont="1" applyFill="1" applyBorder="1" applyAlignment="1">
      <alignment horizontal="center"/>
    </xf>
    <xf numFmtId="0" fontId="0" fillId="9" borderId="46" xfId="0" applyFill="1" applyBorder="1" applyAlignment="1">
      <alignment horizontal="center"/>
    </xf>
    <xf numFmtId="0" fontId="6" fillId="19" borderId="1" xfId="0" applyFont="1" applyFill="1" applyBorder="1" applyAlignment="1">
      <alignment horizontal="left" vertical="center"/>
    </xf>
    <xf numFmtId="0" fontId="5" fillId="0" borderId="1" xfId="0" applyFont="1" applyBorder="1"/>
    <xf numFmtId="0" fontId="6" fillId="19" borderId="1" xfId="0" applyFont="1" applyFill="1" applyBorder="1"/>
    <xf numFmtId="0" fontId="0" fillId="0" borderId="0" xfId="0" applyAlignment="1">
      <alignment horizontal="center"/>
    </xf>
    <xf numFmtId="180" fontId="0" fillId="0" borderId="1" xfId="0" applyNumberFormat="1" applyBorder="1"/>
    <xf numFmtId="170" fontId="0" fillId="0" borderId="0" xfId="0" applyNumberFormat="1"/>
    <xf numFmtId="2" fontId="0" fillId="0" borderId="0" xfId="0" applyNumberFormat="1"/>
    <xf numFmtId="0" fontId="15" fillId="0" borderId="63" xfId="0" applyFont="1" applyBorder="1" applyAlignment="1">
      <alignment horizontal="right"/>
    </xf>
    <xf numFmtId="170" fontId="0" fillId="0" borderId="0" xfId="0" applyNumberFormat="1"/>
    <xf numFmtId="0" fontId="0" fillId="9" borderId="64" xfId="0" applyFill="1" applyBorder="1" applyAlignment="1">
      <alignment horizontal="center"/>
    </xf>
    <xf numFmtId="0" fontId="6" fillId="19" borderId="16" xfId="0" applyFont="1" applyFill="1" applyBorder="1" applyAlignment="1">
      <alignment horizontal="left" vertical="center"/>
    </xf>
    <xf numFmtId="10" fontId="0" fillId="0" borderId="0" xfId="2" applyNumberFormat="1" applyFont="1" applyBorder="1" applyAlignment="1" applyProtection="1"/>
    <xf numFmtId="10" fontId="0" fillId="0" borderId="0" xfId="0" applyNumberFormat="1"/>
    <xf numFmtId="0" fontId="5" fillId="0" borderId="0" xfId="0" applyFont="1" applyBorder="1" applyAlignment="1">
      <alignment horizontal="left"/>
    </xf>
    <xf numFmtId="0" fontId="0" fillId="19" borderId="14" xfId="0" applyFont="1" applyFill="1" applyBorder="1" applyAlignment="1">
      <alignment horizontal="center"/>
    </xf>
    <xf numFmtId="0" fontId="0" fillId="19" borderId="15" xfId="0" applyFont="1" applyFill="1" applyBorder="1" applyAlignment="1">
      <alignment horizontal="center"/>
    </xf>
    <xf numFmtId="0" fontId="0" fillId="19" borderId="16" xfId="0" applyFont="1" applyFill="1" applyBorder="1" applyAlignment="1">
      <alignment horizontal="center"/>
    </xf>
    <xf numFmtId="0" fontId="0" fillId="19" borderId="23" xfId="0" applyFont="1" applyFill="1" applyBorder="1" applyAlignment="1">
      <alignment horizontal="center"/>
    </xf>
    <xf numFmtId="0" fontId="0" fillId="19" borderId="3" xfId="0" applyFont="1" applyFill="1" applyBorder="1" applyAlignment="1">
      <alignment horizontal="center"/>
    </xf>
    <xf numFmtId="0" fontId="0" fillId="19" borderId="1" xfId="0" applyFont="1" applyFill="1" applyBorder="1" applyAlignment="1">
      <alignment horizontal="center"/>
    </xf>
    <xf numFmtId="2" fontId="6" fillId="0" borderId="1" xfId="0" applyNumberFormat="1" applyFont="1" applyBorder="1" applyAlignment="1">
      <alignment horizontal="center"/>
    </xf>
    <xf numFmtId="1" fontId="6" fillId="0" borderId="1" xfId="0" applyNumberFormat="1" applyFont="1" applyBorder="1" applyAlignment="1">
      <alignment horizontal="center"/>
    </xf>
    <xf numFmtId="0" fontId="0" fillId="19" borderId="17" xfId="0" applyFont="1" applyFill="1" applyBorder="1"/>
    <xf numFmtId="0" fontId="6" fillId="0" borderId="9" xfId="0" applyFont="1" applyBorder="1" applyAlignment="1">
      <alignment horizontal="center"/>
    </xf>
    <xf numFmtId="0" fontId="6" fillId="0" borderId="15" xfId="0" applyFont="1" applyBorder="1" applyAlignment="1">
      <alignment horizontal="center"/>
    </xf>
    <xf numFmtId="0" fontId="6" fillId="0" borderId="19" xfId="0" applyFont="1" applyBorder="1" applyAlignment="1">
      <alignment horizontal="center"/>
    </xf>
    <xf numFmtId="0" fontId="6" fillId="19" borderId="36" xfId="0" applyFont="1" applyFill="1" applyBorder="1" applyAlignment="1">
      <alignment horizontal="center"/>
    </xf>
    <xf numFmtId="2" fontId="6" fillId="0" borderId="9" xfId="0" applyNumberFormat="1" applyFont="1" applyBorder="1" applyAlignment="1">
      <alignment horizontal="center"/>
    </xf>
    <xf numFmtId="0" fontId="6" fillId="19" borderId="4" xfId="0" applyFont="1" applyFill="1" applyBorder="1" applyAlignment="1">
      <alignment horizontal="center"/>
    </xf>
    <xf numFmtId="2" fontId="6" fillId="0" borderId="3" xfId="0" applyNumberFormat="1" applyFont="1" applyBorder="1" applyAlignment="1">
      <alignment horizontal="center"/>
    </xf>
    <xf numFmtId="2" fontId="6" fillId="0" borderId="4" xfId="0" applyNumberFormat="1" applyFont="1" applyBorder="1" applyAlignment="1">
      <alignment horizontal="center"/>
    </xf>
    <xf numFmtId="0" fontId="0" fillId="19" borderId="65" xfId="0" applyFont="1" applyFill="1" applyBorder="1"/>
    <xf numFmtId="2" fontId="6" fillId="0" borderId="1" xfId="0" applyNumberFormat="1" applyFont="1" applyBorder="1"/>
    <xf numFmtId="2" fontId="6" fillId="0" borderId="1" xfId="0" applyNumberFormat="1" applyFont="1" applyBorder="1" applyAlignment="1">
      <alignment horizontal="center"/>
    </xf>
    <xf numFmtId="0" fontId="0" fillId="19" borderId="23" xfId="0" applyFont="1" applyFill="1" applyBorder="1"/>
    <xf numFmtId="0" fontId="6" fillId="0" borderId="8" xfId="0" applyFont="1" applyBorder="1"/>
    <xf numFmtId="0" fontId="6" fillId="0" borderId="8" xfId="0" applyFont="1" applyBorder="1"/>
    <xf numFmtId="0" fontId="6" fillId="0" borderId="8" xfId="0" applyFont="1" applyBorder="1" applyAlignment="1">
      <alignment horizontal="center"/>
    </xf>
    <xf numFmtId="0" fontId="0" fillId="9" borderId="14" xfId="0" applyFont="1" applyFill="1" applyBorder="1" applyAlignment="1">
      <alignment horizontal="left"/>
    </xf>
    <xf numFmtId="0" fontId="0" fillId="9" borderId="15" xfId="0" applyFill="1" applyBorder="1" applyAlignment="1">
      <alignment horizontal="left"/>
    </xf>
    <xf numFmtId="0" fontId="0" fillId="9" borderId="19" xfId="0" applyFill="1" applyBorder="1" applyAlignment="1">
      <alignment horizontal="left"/>
    </xf>
    <xf numFmtId="0" fontId="0" fillId="19" borderId="20" xfId="0" applyFont="1" applyFill="1" applyBorder="1"/>
    <xf numFmtId="2" fontId="0" fillId="0" borderId="18" xfId="0" applyNumberFormat="1" applyBorder="1" applyAlignment="1">
      <alignment horizontal="center"/>
    </xf>
    <xf numFmtId="2" fontId="0" fillId="0" borderId="21" xfId="0" applyNumberFormat="1" applyBorder="1" applyAlignment="1">
      <alignment horizontal="center"/>
    </xf>
    <xf numFmtId="0" fontId="0" fillId="9" borderId="65" xfId="0" applyFont="1" applyFill="1" applyBorder="1"/>
    <xf numFmtId="171" fontId="0" fillId="0" borderId="1" xfId="0" applyNumberFormat="1" applyBorder="1"/>
    <xf numFmtId="0" fontId="4" fillId="3" borderId="16" xfId="0" applyFont="1" applyFill="1" applyBorder="1" applyAlignment="1">
      <alignment horizontal="left" vertical="center"/>
    </xf>
    <xf numFmtId="0" fontId="0" fillId="3" borderId="22" xfId="0" applyFont="1" applyFill="1" applyBorder="1" applyAlignment="1">
      <alignment horizontal="center"/>
    </xf>
    <xf numFmtId="0" fontId="0" fillId="0" borderId="22" xfId="0" applyBorder="1"/>
    <xf numFmtId="179" fontId="0" fillId="0" borderId="0" xfId="0" applyNumberFormat="1"/>
    <xf numFmtId="0" fontId="4" fillId="0" borderId="0" xfId="0" applyFont="1" applyBorder="1"/>
    <xf numFmtId="0" fontId="6" fillId="0" borderId="22" xfId="0" applyFont="1" applyBorder="1"/>
    <xf numFmtId="0" fontId="0" fillId="0" borderId="21" xfId="0" applyBorder="1"/>
    <xf numFmtId="171" fontId="0" fillId="0" borderId="22" xfId="0" applyNumberFormat="1" applyBorder="1"/>
    <xf numFmtId="0" fontId="0" fillId="19" borderId="14" xfId="0" applyFont="1" applyFill="1" applyBorder="1"/>
    <xf numFmtId="171" fontId="0" fillId="0" borderId="19" xfId="0" applyNumberFormat="1" applyBorder="1"/>
    <xf numFmtId="0" fontId="6" fillId="0" borderId="21" xfId="0" applyFont="1" applyBorder="1"/>
    <xf numFmtId="2" fontId="6" fillId="0" borderId="22" xfId="0" applyNumberFormat="1" applyFont="1" applyBorder="1"/>
    <xf numFmtId="0" fontId="1" fillId="0" borderId="0" xfId="0" applyFont="1" applyBorder="1" applyAlignment="1">
      <alignment horizontal="right"/>
    </xf>
    <xf numFmtId="0" fontId="0" fillId="9" borderId="28" xfId="0" applyFill="1" applyBorder="1" applyAlignment="1">
      <alignment horizontal="center"/>
    </xf>
    <xf numFmtId="0" fontId="0" fillId="9" borderId="57" xfId="0" applyFont="1" applyFill="1" applyBorder="1" applyAlignment="1">
      <alignment horizontal="center"/>
    </xf>
    <xf numFmtId="0" fontId="0" fillId="9" borderId="58" xfId="0" applyFill="1" applyBorder="1" applyAlignment="1">
      <alignment horizontal="center"/>
    </xf>
    <xf numFmtId="0" fontId="5" fillId="0" borderId="0" xfId="0" applyFont="1" applyBorder="1"/>
    <xf numFmtId="1" fontId="0" fillId="0" borderId="22" xfId="0" applyNumberFormat="1" applyBorder="1"/>
    <xf numFmtId="0" fontId="0" fillId="0" borderId="14" xfId="0" applyFont="1" applyBorder="1" applyAlignment="1">
      <alignment horizontal="left"/>
    </xf>
    <xf numFmtId="0" fontId="0" fillId="0" borderId="19" xfId="0" applyBorder="1"/>
    <xf numFmtId="0" fontId="0" fillId="0" borderId="20" xfId="0" applyFont="1" applyBorder="1" applyAlignment="1">
      <alignment horizontal="center"/>
    </xf>
    <xf numFmtId="11" fontId="0" fillId="0" borderId="0" xfId="0" applyNumberFormat="1" applyBorder="1"/>
    <xf numFmtId="0" fontId="4" fillId="0" borderId="0" xfId="0" applyFont="1" applyBorder="1" applyAlignment="1">
      <alignment horizontal="left" vertical="center"/>
    </xf>
    <xf numFmtId="2" fontId="0" fillId="0" borderId="0" xfId="0" applyNumberFormat="1"/>
    <xf numFmtId="0" fontId="4" fillId="3" borderId="22" xfId="0" applyFont="1" applyFill="1" applyBorder="1" applyAlignment="1">
      <alignment horizontal="left" vertical="center"/>
    </xf>
    <xf numFmtId="171" fontId="0" fillId="0" borderId="21" xfId="0" applyNumberFormat="1" applyBorder="1"/>
    <xf numFmtId="0" fontId="4" fillId="3" borderId="14" xfId="0" applyFont="1" applyFill="1" applyBorder="1" applyAlignment="1">
      <alignment horizontal="left" vertical="center"/>
    </xf>
    <xf numFmtId="0" fontId="0" fillId="3" borderId="6" xfId="0" applyFont="1" applyFill="1" applyBorder="1" applyAlignment="1">
      <alignment horizontal="center" vertical="center"/>
    </xf>
    <xf numFmtId="0" fontId="0" fillId="3" borderId="19" xfId="0" applyFont="1" applyFill="1" applyBorder="1" applyAlignment="1">
      <alignment horizontal="center"/>
    </xf>
    <xf numFmtId="170" fontId="0" fillId="0" borderId="22" xfId="0" applyNumberFormat="1" applyBorder="1"/>
    <xf numFmtId="0" fontId="4" fillId="0" borderId="0" xfId="0" applyFont="1"/>
    <xf numFmtId="9" fontId="0" fillId="0" borderId="0" xfId="0" applyNumberFormat="1"/>
    <xf numFmtId="0" fontId="4" fillId="30" borderId="0" xfId="0" applyFont="1" applyFill="1"/>
    <xf numFmtId="0" fontId="0" fillId="9" borderId="29" xfId="0" applyFont="1" applyFill="1" applyBorder="1" applyAlignment="1">
      <alignment horizontal="center"/>
    </xf>
    <xf numFmtId="0" fontId="0" fillId="9" borderId="30" xfId="0" applyFill="1" applyBorder="1" applyAlignment="1">
      <alignment horizontal="center"/>
    </xf>
    <xf numFmtId="0" fontId="0" fillId="9" borderId="37" xfId="0" applyFill="1" applyBorder="1" applyAlignment="1">
      <alignment horizontal="center"/>
    </xf>
    <xf numFmtId="166" fontId="6" fillId="0" borderId="1" xfId="0" applyNumberFormat="1" applyFont="1" applyBorder="1"/>
    <xf numFmtId="164" fontId="6" fillId="0" borderId="0" xfId="0" applyNumberFormat="1" applyFont="1" applyBorder="1"/>
    <xf numFmtId="0" fontId="0" fillId="0" borderId="0" xfId="0" applyBorder="1" applyAlignment="1">
      <alignment horizontal="center"/>
    </xf>
    <xf numFmtId="164" fontId="6" fillId="0" borderId="1" xfId="0" applyNumberFormat="1" applyFont="1" applyBorder="1"/>
    <xf numFmtId="164" fontId="0" fillId="0" borderId="1" xfId="0" applyNumberFormat="1" applyBorder="1"/>
    <xf numFmtId="0" fontId="0" fillId="9" borderId="14" xfId="0" applyFont="1" applyFill="1" applyBorder="1"/>
    <xf numFmtId="0" fontId="0" fillId="9" borderId="36" xfId="0" applyFill="1" applyBorder="1"/>
    <xf numFmtId="165" fontId="6" fillId="0" borderId="18" xfId="0" applyNumberFormat="1" applyFont="1" applyBorder="1"/>
    <xf numFmtId="164" fontId="0" fillId="0" borderId="0" xfId="0" applyNumberFormat="1" applyBorder="1"/>
    <xf numFmtId="0" fontId="0" fillId="9" borderId="5" xfId="0" applyFont="1" applyFill="1" applyBorder="1"/>
    <xf numFmtId="0" fontId="4" fillId="0" borderId="1" xfId="0" applyFont="1" applyBorder="1"/>
    <xf numFmtId="0" fontId="4" fillId="0" borderId="22" xfId="0" applyFont="1" applyBorder="1"/>
    <xf numFmtId="0" fontId="0" fillId="9" borderId="49" xfId="0" applyFill="1" applyBorder="1"/>
    <xf numFmtId="0" fontId="0" fillId="19" borderId="20" xfId="0" applyFont="1" applyFill="1" applyBorder="1" applyAlignment="1">
      <alignment wrapText="1"/>
    </xf>
    <xf numFmtId="0" fontId="0" fillId="3" borderId="1" xfId="0" applyFont="1" applyFill="1" applyBorder="1" applyAlignment="1">
      <alignment horizontal="center" vertical="center"/>
    </xf>
    <xf numFmtId="165" fontId="0" fillId="26" borderId="1" xfId="0" applyNumberFormat="1" applyFont="1" applyFill="1" applyBorder="1"/>
    <xf numFmtId="165" fontId="0" fillId="0" borderId="1" xfId="0" applyNumberFormat="1" applyBorder="1"/>
    <xf numFmtId="165" fontId="0" fillId="0" borderId="0" xfId="0" applyNumberFormat="1" applyFont="1" applyBorder="1"/>
    <xf numFmtId="165" fontId="0" fillId="0" borderId="0" xfId="0" applyNumberFormat="1" applyBorder="1"/>
    <xf numFmtId="165" fontId="0" fillId="0" borderId="1" xfId="0" applyNumberFormat="1" applyFont="1" applyBorder="1"/>
    <xf numFmtId="165" fontId="0" fillId="0" borderId="1" xfId="0" applyNumberFormat="1" applyBorder="1"/>
    <xf numFmtId="0" fontId="0" fillId="19" borderId="29" xfId="0" applyFont="1" applyFill="1" applyBorder="1" applyAlignment="1">
      <alignment horizontal="left" vertical="center" wrapText="1"/>
    </xf>
    <xf numFmtId="0" fontId="0" fillId="0" borderId="30" xfId="0" applyFont="1" applyBorder="1" applyAlignment="1">
      <alignment horizontal="center" vertical="center" wrapText="1"/>
    </xf>
    <xf numFmtId="0" fontId="0" fillId="19" borderId="29" xfId="0" applyFont="1" applyFill="1" applyBorder="1" applyAlignment="1">
      <alignment horizontal="left" vertical="center"/>
    </xf>
    <xf numFmtId="0" fontId="0" fillId="0" borderId="30" xfId="0" applyFont="1" applyBorder="1" applyAlignment="1">
      <alignment horizontal="center" vertical="center"/>
    </xf>
    <xf numFmtId="0" fontId="0" fillId="19" borderId="38" xfId="0" applyFont="1" applyFill="1" applyBorder="1" applyAlignment="1">
      <alignment horizontal="left" vertical="center"/>
    </xf>
    <xf numFmtId="0" fontId="0" fillId="0" borderId="6" xfId="0" applyFont="1" applyBorder="1" applyAlignment="1">
      <alignment horizontal="center" vertical="center"/>
    </xf>
    <xf numFmtId="0" fontId="4" fillId="10" borderId="43" xfId="0" applyFont="1" applyFill="1" applyBorder="1" applyAlignment="1">
      <alignment horizontal="center" vertical="center"/>
    </xf>
    <xf numFmtId="0" fontId="4" fillId="28" borderId="43" xfId="0" applyFont="1" applyFill="1" applyBorder="1" applyAlignment="1">
      <alignment horizontal="center" vertical="center"/>
    </xf>
    <xf numFmtId="0" fontId="0" fillId="19" borderId="16" xfId="0" applyFont="1" applyFill="1" applyBorder="1" applyAlignment="1">
      <alignment horizontal="right" vertical="center"/>
    </xf>
    <xf numFmtId="0" fontId="0" fillId="0" borderId="3" xfId="0" applyFont="1" applyBorder="1" applyAlignment="1">
      <alignment horizontal="center" vertical="center"/>
    </xf>
    <xf numFmtId="0" fontId="4" fillId="15" borderId="47" xfId="0" applyFont="1" applyFill="1" applyBorder="1" applyAlignment="1">
      <alignment horizontal="center" vertical="center"/>
    </xf>
    <xf numFmtId="0" fontId="0" fillId="0" borderId="1" xfId="0" applyFont="1" applyBorder="1" applyAlignment="1">
      <alignment horizontal="center" vertical="center" wrapText="1"/>
    </xf>
    <xf numFmtId="0" fontId="0" fillId="0" borderId="51" xfId="0" applyFont="1" applyBorder="1" applyAlignment="1">
      <alignment horizontal="center" vertical="center"/>
    </xf>
    <xf numFmtId="0" fontId="0" fillId="19" borderId="16" xfId="0" applyFont="1" applyFill="1" applyBorder="1" applyAlignment="1">
      <alignment horizontal="center" vertical="center"/>
    </xf>
    <xf numFmtId="0" fontId="0" fillId="0" borderId="1" xfId="0" applyFont="1" applyBorder="1" applyAlignment="1">
      <alignment horizontal="center" vertical="center"/>
    </xf>
    <xf numFmtId="0" fontId="0" fillId="19" borderId="20" xfId="0" applyFont="1" applyFill="1" applyBorder="1" applyAlignment="1">
      <alignment horizontal="right" vertical="center"/>
    </xf>
    <xf numFmtId="0" fontId="0" fillId="0" borderId="18" xfId="0" applyFont="1" applyBorder="1" applyAlignment="1">
      <alignment horizontal="center" vertical="center"/>
    </xf>
    <xf numFmtId="0" fontId="0" fillId="19" borderId="29" xfId="0" applyFont="1" applyFill="1" applyBorder="1" applyAlignment="1">
      <alignment horizontal="center" vertical="center"/>
    </xf>
    <xf numFmtId="0" fontId="0" fillId="0" borderId="30" xfId="0" applyBorder="1" applyAlignment="1">
      <alignment horizontal="center" vertical="center"/>
    </xf>
    <xf numFmtId="0" fontId="0" fillId="19" borderId="52" xfId="0" applyFont="1" applyFill="1" applyBorder="1" applyAlignment="1">
      <alignment horizontal="center" vertical="center"/>
    </xf>
    <xf numFmtId="0" fontId="0" fillId="0" borderId="60" xfId="0" applyBorder="1" applyAlignment="1">
      <alignment horizontal="center" vertical="center"/>
    </xf>
    <xf numFmtId="0" fontId="0" fillId="19" borderId="38" xfId="0" applyFont="1" applyFill="1" applyBorder="1" applyAlignment="1">
      <alignment horizontal="center" vertical="center"/>
    </xf>
    <xf numFmtId="0" fontId="0" fillId="0" borderId="6" xfId="0" applyBorder="1" applyAlignment="1">
      <alignment horizontal="center" vertical="center"/>
    </xf>
    <xf numFmtId="9" fontId="0" fillId="0" borderId="30" xfId="0" applyNumberFormat="1" applyBorder="1" applyAlignment="1">
      <alignment horizontal="center" vertical="center"/>
    </xf>
    <xf numFmtId="179" fontId="0" fillId="0" borderId="30" xfId="0" applyNumberFormat="1" applyBorder="1" applyAlignment="1">
      <alignment horizontal="center" vertical="center"/>
    </xf>
    <xf numFmtId="0" fontId="0" fillId="9" borderId="64" xfId="0" applyFont="1" applyFill="1" applyBorder="1" applyAlignment="1">
      <alignment horizontal="left"/>
    </xf>
    <xf numFmtId="0" fontId="0" fillId="19" borderId="25" xfId="0" applyFont="1" applyFill="1" applyBorder="1" applyAlignment="1">
      <alignment horizontal="center"/>
    </xf>
    <xf numFmtId="0" fontId="0" fillId="19" borderId="1" xfId="0" applyFont="1" applyFill="1" applyBorder="1" applyAlignment="1">
      <alignment horizontal="center" wrapText="1"/>
    </xf>
    <xf numFmtId="0" fontId="0" fillId="19" borderId="19" xfId="0" applyFont="1" applyFill="1" applyBorder="1" applyAlignment="1">
      <alignment horizontal="center"/>
    </xf>
    <xf numFmtId="0" fontId="6" fillId="0" borderId="1" xfId="0" applyFont="1" applyBorder="1" applyAlignment="1">
      <alignment horizontal="center" vertical="center"/>
    </xf>
    <xf numFmtId="1" fontId="6" fillId="0" borderId="1" xfId="0" applyNumberFormat="1" applyFont="1" applyBorder="1" applyAlignment="1">
      <alignment horizontal="center" vertical="center"/>
    </xf>
    <xf numFmtId="0" fontId="6" fillId="0" borderId="1" xfId="0" applyFont="1" applyBorder="1" applyAlignment="1">
      <alignment horizontal="center"/>
    </xf>
    <xf numFmtId="0" fontId="6" fillId="0" borderId="1" xfId="0" applyFont="1" applyBorder="1" applyAlignment="1"/>
    <xf numFmtId="0" fontId="0" fillId="19" borderId="1" xfId="0" applyFont="1" applyFill="1" applyBorder="1" applyAlignment="1">
      <alignment horizontal="center"/>
    </xf>
    <xf numFmtId="0" fontId="0" fillId="0" borderId="1" xfId="0" applyBorder="1" applyAlignment="1">
      <alignment horizontal="center"/>
    </xf>
    <xf numFmtId="0" fontId="0" fillId="9" borderId="64" xfId="0" applyFont="1" applyFill="1" applyBorder="1" applyAlignment="1">
      <alignment horizontal="center"/>
    </xf>
    <xf numFmtId="0" fontId="0" fillId="0" borderId="0" xfId="0" applyBorder="1" applyAlignment="1">
      <alignment horizontal="center"/>
    </xf>
    <xf numFmtId="0" fontId="17" fillId="0" borderId="19" xfId="0" applyFont="1" applyBorder="1" applyAlignment="1">
      <alignment horizontal="center"/>
    </xf>
  </cellXfs>
  <cellStyles count="7">
    <cellStyle name="Comma" xfId="1" builtinId="3"/>
    <cellStyle name="Normal" xfId="0" builtinId="0"/>
    <cellStyle name="Normal 2" xfId="3" xr:uid="{00000000-0005-0000-0000-000006000000}"/>
    <cellStyle name="Normal 2 2" xfId="4" xr:uid="{00000000-0005-0000-0000-000007000000}"/>
    <cellStyle name="Normal 2 2 2" xfId="5" xr:uid="{00000000-0005-0000-0000-000008000000}"/>
    <cellStyle name="Normal 4" xfId="6" xr:uid="{00000000-0005-0000-0000-000009000000}"/>
    <cellStyle name="Percent" xfId="2" builtinId="5"/>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C7C7C"/>
      <rgbColor rgb="FF8FAADC"/>
      <rgbColor rgb="FF993366"/>
      <rgbColor rgb="FFD0CECE"/>
      <rgbColor rgb="FFDAE3F3"/>
      <rgbColor rgb="FF660066"/>
      <rgbColor rgb="FFB4C7E7"/>
      <rgbColor rgb="FF0070C0"/>
      <rgbColor rgb="FFBDD7EE"/>
      <rgbColor rgb="FF000080"/>
      <rgbColor rgb="FFFF00FF"/>
      <rgbColor rgb="FFF8F200"/>
      <rgbColor rgb="FF00FFFF"/>
      <rgbColor rgb="FF800080"/>
      <rgbColor rgb="FF800000"/>
      <rgbColor rgb="FF008080"/>
      <rgbColor rgb="FF0000FF"/>
      <rgbColor rgb="FF00B0F0"/>
      <rgbColor rgb="FFD9D9D9"/>
      <rgbColor rgb="FFDBDBDB"/>
      <rgbColor rgb="FF99FF99"/>
      <rgbColor rgb="FF9DC3E6"/>
      <rgbColor rgb="FFC9C9C9"/>
      <rgbColor rgb="FFBFBFBF"/>
      <rgbColor rgb="FFFFC7CE"/>
      <rgbColor rgb="FF2E75B6"/>
      <rgbColor rgb="FF66FF33"/>
      <rgbColor rgb="FFA9D18E"/>
      <rgbColor rgb="FFFFC000"/>
      <rgbColor rgb="FFFF9900"/>
      <rgbColor rgb="FFFF6600"/>
      <rgbColor rgb="FF595959"/>
      <rgbColor rgb="FF5B9BD5"/>
      <rgbColor rgb="FF2F5597"/>
      <rgbColor rgb="FF00B050"/>
      <rgbColor rgb="FF003300"/>
      <rgbColor rgb="FF333300"/>
      <rgbColor rgb="FF993300"/>
      <rgbColor rgb="FF993366"/>
      <rgbColor rgb="FF1F4E7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3</xdr:col>
      <xdr:colOff>854640</xdr:colOff>
      <xdr:row>16</xdr:row>
      <xdr:rowOff>78840</xdr:rowOff>
    </xdr:from>
    <xdr:to>
      <xdr:col>5</xdr:col>
      <xdr:colOff>180000</xdr:colOff>
      <xdr:row>18</xdr:row>
      <xdr:rowOff>167400</xdr:rowOff>
    </xdr:to>
    <xdr:sp macro="" textlink="">
      <xdr:nvSpPr>
        <xdr:cNvPr id="2" name="CustomShape 1">
          <a:extLst>
            <a:ext uri="{FF2B5EF4-FFF2-40B4-BE49-F238E27FC236}">
              <a16:creationId xmlns:a16="http://schemas.microsoft.com/office/drawing/2014/main" id="{00000000-0008-0000-0500-000002000000}"/>
            </a:ext>
          </a:extLst>
        </xdr:cNvPr>
        <xdr:cNvSpPr/>
      </xdr:nvSpPr>
      <xdr:spPr>
        <a:xfrm>
          <a:off x="6076080" y="3155400"/>
          <a:ext cx="2208240" cy="469440"/>
        </a:xfrm>
        <a:prstGeom prst="rect">
          <a:avLst/>
        </a:prstGeom>
        <a:solidFill>
          <a:srgbClr val="00B0F0"/>
        </a:solidFill>
        <a:ln w="0">
          <a:noFill/>
        </a:ln>
      </xdr:spPr>
      <xdr:style>
        <a:lnRef idx="0">
          <a:scrgbClr r="0" g="0" b="0"/>
        </a:lnRef>
        <a:fillRef idx="0">
          <a:scrgbClr r="0" g="0" b="0"/>
        </a:fillRef>
        <a:effectRef idx="0">
          <a:scrgbClr r="0" g="0" b="0"/>
        </a:effectRef>
        <a:fontRef idx="minor"/>
      </xdr:style>
      <xdr:txBody>
        <a:bodyPr wrap="none" lIns="90000" tIns="45000" rIns="90000" bIns="45000" anchor="ctr">
          <a:noAutofit/>
        </a:bodyPr>
        <a:lstStyle/>
        <a:p>
          <a:pPr>
            <a:lnSpc>
              <a:spcPct val="100000"/>
            </a:lnSpc>
          </a:pPr>
          <a:r>
            <a:rPr lang="es-ES" sz="1100" b="1" strike="noStrike" spc="-1">
              <a:solidFill>
                <a:srgbClr val="000000"/>
              </a:solidFill>
              <a:latin typeface="Calibri"/>
            </a:rPr>
            <a:t> THIS COLOUR THE VARIABLES</a:t>
          </a:r>
          <a:endParaRPr lang="en-US" sz="1100" b="0" strike="noStrike" spc="-1">
            <a:latin typeface="Times New Roman"/>
          </a:endParaRPr>
        </a:p>
        <a:p>
          <a:pPr>
            <a:lnSpc>
              <a:spcPct val="100000"/>
            </a:lnSpc>
          </a:pPr>
          <a:r>
            <a:rPr lang="es-ES" sz="1100" b="1" strike="noStrike" spc="-1">
              <a:solidFill>
                <a:srgbClr val="000000"/>
              </a:solidFill>
              <a:latin typeface="Calibri"/>
            </a:rPr>
            <a:t> THAT CAN BE MODIFIED BY USER</a:t>
          </a:r>
          <a:endParaRPr lang="en-US" sz="1100" b="0" strike="noStrike" spc="-1">
            <a:latin typeface="Times New Roman"/>
          </a:endParaRPr>
        </a:p>
      </xdr:txBody>
    </xdr:sp>
    <xdr:clientData/>
  </xdr:twoCellAnchor>
  <xdr:twoCellAnchor>
    <xdr:from>
      <xdr:col>3</xdr:col>
      <xdr:colOff>78120</xdr:colOff>
      <xdr:row>33</xdr:row>
      <xdr:rowOff>182160</xdr:rowOff>
    </xdr:from>
    <xdr:to>
      <xdr:col>4</xdr:col>
      <xdr:colOff>1669680</xdr:colOff>
      <xdr:row>35</xdr:row>
      <xdr:rowOff>171000</xdr:rowOff>
    </xdr:to>
    <xdr:sp macro="" textlink="">
      <xdr:nvSpPr>
        <xdr:cNvPr id="3" name="CustomShape 1">
          <a:extLst>
            <a:ext uri="{FF2B5EF4-FFF2-40B4-BE49-F238E27FC236}">
              <a16:creationId xmlns:a16="http://schemas.microsoft.com/office/drawing/2014/main" id="{00000000-0008-0000-0500-000003000000}"/>
            </a:ext>
          </a:extLst>
        </xdr:cNvPr>
        <xdr:cNvSpPr/>
      </xdr:nvSpPr>
      <xdr:spPr>
        <a:xfrm>
          <a:off x="5299560" y="6525720"/>
          <a:ext cx="2509200" cy="369720"/>
        </a:xfrm>
        <a:prstGeom prst="rect">
          <a:avLst/>
        </a:prstGeom>
        <a:solidFill>
          <a:schemeClr val="accent4">
            <a:lumMod val="40000"/>
            <a:lumOff val="60000"/>
          </a:schemeClr>
        </a:solidFill>
        <a:ln w="0">
          <a:noFill/>
        </a:ln>
      </xdr:spPr>
      <xdr:style>
        <a:lnRef idx="0">
          <a:scrgbClr r="0" g="0" b="0"/>
        </a:lnRef>
        <a:fillRef idx="0">
          <a:scrgbClr r="0" g="0" b="0"/>
        </a:fillRef>
        <a:effectRef idx="0">
          <a:scrgbClr r="0" g="0" b="0"/>
        </a:effectRef>
        <a:fontRef idx="minor"/>
      </xdr:style>
      <xdr:txBody>
        <a:bodyPr lIns="90000" tIns="45000" rIns="90000" bIns="45000">
          <a:spAutoFit/>
        </a:bodyPr>
        <a:lstStyle/>
        <a:p>
          <a:pPr>
            <a:lnSpc>
              <a:spcPct val="100000"/>
            </a:lnSpc>
          </a:pPr>
          <a:r>
            <a:rPr lang="es-ES" sz="1100" b="0" strike="noStrike" spc="-1">
              <a:solidFill>
                <a:srgbClr val="000000"/>
              </a:solidFill>
              <a:latin typeface="Calibri"/>
            </a:rPr>
            <a:t>"Climate Sensitivity" is defined in scenarios sheet</a:t>
          </a:r>
          <a:endParaRPr lang="en-US" sz="1100" b="0" strike="noStrike" spc="-1">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sheetPr>
  <dimension ref="A2:B13"/>
  <sheetViews>
    <sheetView tabSelected="1" zoomScaleNormal="100" workbookViewId="0">
      <selection activeCell="A5" sqref="A5"/>
    </sheetView>
  </sheetViews>
  <sheetFormatPr defaultColWidth="10.7109375" defaultRowHeight="15" x14ac:dyDescent="0.25"/>
  <cols>
    <col min="1" max="1" width="18.28515625" customWidth="1"/>
    <col min="2" max="2" width="113.28515625" customWidth="1"/>
  </cols>
  <sheetData>
    <row r="2" spans="1:2" ht="15" customHeight="1" x14ac:dyDescent="0.25">
      <c r="A2" s="14" t="s">
        <v>0</v>
      </c>
      <c r="B2" s="14"/>
    </row>
    <row r="3" spans="1:2" ht="45.6" customHeight="1" x14ac:dyDescent="0.25">
      <c r="A3" s="13" t="s">
        <v>1</v>
      </c>
      <c r="B3" s="13"/>
    </row>
    <row r="4" spans="1:2" x14ac:dyDescent="0.25">
      <c r="A4" s="15"/>
    </row>
    <row r="5" spans="1:2" x14ac:dyDescent="0.25">
      <c r="A5" s="16" t="s">
        <v>2</v>
      </c>
      <c r="B5" s="17" t="s">
        <v>3</v>
      </c>
    </row>
    <row r="6" spans="1:2" x14ac:dyDescent="0.25">
      <c r="A6" s="18" t="s">
        <v>4</v>
      </c>
      <c r="B6" s="17" t="s">
        <v>5</v>
      </c>
    </row>
    <row r="7" spans="1:2" x14ac:dyDescent="0.25">
      <c r="A7" s="19" t="s">
        <v>6</v>
      </c>
      <c r="B7" s="17" t="s">
        <v>7</v>
      </c>
    </row>
    <row r="8" spans="1:2" x14ac:dyDescent="0.25">
      <c r="A8" s="20" t="s">
        <v>8</v>
      </c>
      <c r="B8" s="21" t="s">
        <v>9</v>
      </c>
    </row>
    <row r="9" spans="1:2" x14ac:dyDescent="0.25">
      <c r="A9" s="22" t="s">
        <v>10</v>
      </c>
      <c r="B9" s="17" t="s">
        <v>11</v>
      </c>
    </row>
    <row r="10" spans="1:2" x14ac:dyDescent="0.25">
      <c r="A10" s="23" t="s">
        <v>12</v>
      </c>
      <c r="B10" s="17" t="s">
        <v>13</v>
      </c>
    </row>
    <row r="11" spans="1:2" ht="30" x14ac:dyDescent="0.25">
      <c r="A11" s="24" t="s">
        <v>14</v>
      </c>
      <c r="B11" s="25" t="s">
        <v>15</v>
      </c>
    </row>
    <row r="12" spans="1:2" x14ac:dyDescent="0.25">
      <c r="A12" s="15"/>
    </row>
    <row r="13" spans="1:2" x14ac:dyDescent="0.25">
      <c r="A13" s="15"/>
    </row>
  </sheetData>
  <mergeCells count="2">
    <mergeCell ref="A2:B2"/>
    <mergeCell ref="A3:B3"/>
  </mergeCell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AMJ857"/>
  <sheetViews>
    <sheetView topLeftCell="U319" zoomScale="90" zoomScaleNormal="90" workbookViewId="0">
      <selection activeCell="V325" sqref="V325"/>
    </sheetView>
  </sheetViews>
  <sheetFormatPr defaultColWidth="10.7109375" defaultRowHeight="15" x14ac:dyDescent="0.25"/>
  <cols>
    <col min="1" max="1" width="71" customWidth="1"/>
    <col min="2" max="16" width="13.85546875" customWidth="1"/>
    <col min="19" max="19" width="36.7109375" customWidth="1"/>
  </cols>
  <sheetData>
    <row r="1" spans="1:16" s="28" customFormat="1" x14ac:dyDescent="0.25">
      <c r="A1" s="26" t="s">
        <v>16</v>
      </c>
      <c r="B1" s="27">
        <v>1995</v>
      </c>
      <c r="C1" s="27">
        <v>1996</v>
      </c>
      <c r="D1" s="27">
        <v>1997</v>
      </c>
      <c r="E1" s="27">
        <v>1998</v>
      </c>
      <c r="F1" s="27">
        <v>1999</v>
      </c>
      <c r="G1" s="27">
        <v>2000</v>
      </c>
      <c r="H1" s="27">
        <v>2001</v>
      </c>
      <c r="I1" s="27">
        <v>2002</v>
      </c>
      <c r="J1" s="27">
        <v>2003</v>
      </c>
      <c r="K1" s="27">
        <v>2004</v>
      </c>
      <c r="L1" s="27">
        <v>2005</v>
      </c>
      <c r="M1" s="27">
        <v>2006</v>
      </c>
      <c r="N1" s="27">
        <v>2007</v>
      </c>
      <c r="O1" s="27">
        <v>2008</v>
      </c>
      <c r="P1" s="27">
        <v>2009</v>
      </c>
    </row>
    <row r="2" spans="1:16" x14ac:dyDescent="0.25">
      <c r="A2" s="29" t="s">
        <v>17</v>
      </c>
      <c r="B2" s="30">
        <v>821277.35164400004</v>
      </c>
      <c r="C2" s="30">
        <v>835480.30838299997</v>
      </c>
      <c r="D2" s="30">
        <v>852339.71003099997</v>
      </c>
      <c r="E2" s="30">
        <v>867561.32675200002</v>
      </c>
      <c r="F2" s="30">
        <v>888737.47005600005</v>
      </c>
      <c r="G2" s="30">
        <v>889964.02542900003</v>
      </c>
      <c r="H2" s="30">
        <v>898181.29515899997</v>
      </c>
      <c r="I2" s="30">
        <v>913098.10658100003</v>
      </c>
      <c r="J2" s="30">
        <v>929168.45793300006</v>
      </c>
      <c r="K2" s="30">
        <v>940175.14705000003</v>
      </c>
      <c r="L2" s="30">
        <v>938211.64979000005</v>
      </c>
      <c r="M2" s="30">
        <v>950724.46042999998</v>
      </c>
      <c r="N2" s="30">
        <v>953269.03026000003</v>
      </c>
      <c r="O2" s="30">
        <v>1000267.11327</v>
      </c>
      <c r="P2" s="30">
        <v>1025427.57278</v>
      </c>
    </row>
    <row r="3" spans="1:16" x14ac:dyDescent="0.25">
      <c r="A3" s="29" t="s">
        <v>18</v>
      </c>
      <c r="B3" s="30">
        <v>106956.558</v>
      </c>
      <c r="C3" s="30">
        <v>101326.616251</v>
      </c>
      <c r="D3" s="30">
        <v>111658.14139400001</v>
      </c>
      <c r="E3" s="30">
        <v>89949.422147000005</v>
      </c>
      <c r="F3" s="30">
        <v>97189.104821999994</v>
      </c>
      <c r="G3" s="30">
        <v>113437.34111930001</v>
      </c>
      <c r="H3" s="30">
        <v>118329.2511065</v>
      </c>
      <c r="I3" s="30">
        <v>115389.89345050001</v>
      </c>
      <c r="J3" s="30">
        <v>114746.1004503</v>
      </c>
      <c r="K3" s="30">
        <v>123733.9133598</v>
      </c>
      <c r="L3" s="30">
        <v>140981.92554570001</v>
      </c>
      <c r="M3" s="30">
        <v>164113.0972093</v>
      </c>
      <c r="N3" s="30">
        <v>158758.56715389999</v>
      </c>
      <c r="O3" s="30">
        <v>171002.8987663</v>
      </c>
      <c r="P3" s="30">
        <v>125310.6947264</v>
      </c>
    </row>
    <row r="4" spans="1:16" x14ac:dyDescent="0.25">
      <c r="A4" s="29" t="s">
        <v>19</v>
      </c>
      <c r="B4" s="30">
        <v>1761460.0896290001</v>
      </c>
      <c r="C4" s="30">
        <v>1768733.999874</v>
      </c>
      <c r="D4" s="30">
        <v>1810212.3412500001</v>
      </c>
      <c r="E4" s="30">
        <v>1861146.1007399999</v>
      </c>
      <c r="F4" s="30">
        <v>1921397.32094</v>
      </c>
      <c r="G4" s="30">
        <v>1967617.7605399999</v>
      </c>
      <c r="H4" s="30">
        <v>1982124.3756500001</v>
      </c>
      <c r="I4" s="30">
        <v>1977751.3650199999</v>
      </c>
      <c r="J4" s="30">
        <v>2016883.8658700001</v>
      </c>
      <c r="K4" s="30">
        <v>2061797.6948200001</v>
      </c>
      <c r="L4" s="30">
        <v>2122361.6047399999</v>
      </c>
      <c r="M4" s="30">
        <v>2188629.8377200002</v>
      </c>
      <c r="N4" s="30">
        <v>2273095.4038300002</v>
      </c>
      <c r="O4" s="30">
        <v>2285147.9246700001</v>
      </c>
      <c r="P4" s="30">
        <v>2264271.11142</v>
      </c>
    </row>
    <row r="5" spans="1:16" x14ac:dyDescent="0.25">
      <c r="A5" s="29" t="s">
        <v>20</v>
      </c>
      <c r="B5" s="30">
        <v>500387.93122929998</v>
      </c>
      <c r="C5" s="30">
        <v>496732.73498160002</v>
      </c>
      <c r="D5" s="30">
        <v>502418.76624039997</v>
      </c>
      <c r="E5" s="30">
        <v>505669.13925060001</v>
      </c>
      <c r="F5" s="30">
        <v>516506.8589314</v>
      </c>
      <c r="G5" s="30">
        <v>543756.65903790004</v>
      </c>
      <c r="H5" s="30">
        <v>544729.26852479996</v>
      </c>
      <c r="I5" s="30">
        <v>549154.99202340003</v>
      </c>
      <c r="J5" s="30">
        <v>546981.06693730003</v>
      </c>
      <c r="K5" s="30">
        <v>562149.73081119999</v>
      </c>
      <c r="L5" s="30">
        <v>581835.50485539995</v>
      </c>
      <c r="M5" s="30">
        <v>616268.91630879999</v>
      </c>
      <c r="N5" s="30">
        <v>643652.26743669994</v>
      </c>
      <c r="O5" s="30">
        <v>647357.31187400001</v>
      </c>
      <c r="P5" s="30">
        <v>614923.99035009998</v>
      </c>
    </row>
    <row r="6" spans="1:16" x14ac:dyDescent="0.25">
      <c r="A6" s="29" t="s">
        <v>21</v>
      </c>
      <c r="B6" s="30">
        <v>102249.58580294</v>
      </c>
      <c r="C6" s="30">
        <v>102739.65463261001</v>
      </c>
      <c r="D6" s="30">
        <v>102069.93810506001</v>
      </c>
      <c r="E6" s="30">
        <v>101012.66603034</v>
      </c>
      <c r="F6" s="30">
        <v>100658.93459827</v>
      </c>
      <c r="G6" s="30">
        <v>106023.70085458001</v>
      </c>
      <c r="H6" s="30">
        <v>107789.06215329999</v>
      </c>
      <c r="I6" s="30">
        <v>105896.79562564001</v>
      </c>
      <c r="J6" s="30">
        <v>106633.31462075999</v>
      </c>
      <c r="K6" s="30">
        <v>109273.86423254</v>
      </c>
      <c r="L6" s="30">
        <v>110422.78371366</v>
      </c>
      <c r="M6" s="30">
        <v>115698.4457478</v>
      </c>
      <c r="N6" s="30">
        <v>121106.74319759999</v>
      </c>
      <c r="O6" s="30">
        <v>124745.49981769999</v>
      </c>
      <c r="P6" s="30">
        <v>116785.21130910001</v>
      </c>
    </row>
    <row r="7" spans="1:16" x14ac:dyDescent="0.25">
      <c r="A7" s="29" t="s">
        <v>22</v>
      </c>
      <c r="B7" s="30">
        <v>58713.073141499997</v>
      </c>
      <c r="C7" s="30">
        <v>56674.163116399999</v>
      </c>
      <c r="D7" s="30">
        <v>62268.855379599998</v>
      </c>
      <c r="E7" s="30">
        <v>58158.672443800002</v>
      </c>
      <c r="F7" s="30">
        <v>57872.876920900002</v>
      </c>
      <c r="G7" s="30">
        <v>58320.359516800003</v>
      </c>
      <c r="H7" s="30">
        <v>53786.765614900003</v>
      </c>
      <c r="I7" s="30">
        <v>52005.7191848</v>
      </c>
      <c r="J7" s="30">
        <v>50443.2999891</v>
      </c>
      <c r="K7" s="30">
        <v>50103.892673499999</v>
      </c>
      <c r="L7" s="30">
        <v>51304.773162500001</v>
      </c>
      <c r="M7" s="30">
        <v>51145.0856719</v>
      </c>
      <c r="N7" s="30">
        <v>49934.635864600001</v>
      </c>
      <c r="O7" s="30">
        <v>44747.954627300001</v>
      </c>
      <c r="P7" s="30">
        <v>39162.763551999997</v>
      </c>
    </row>
    <row r="8" spans="1:16" x14ac:dyDescent="0.25">
      <c r="A8" s="29" t="s">
        <v>23</v>
      </c>
      <c r="B8" s="30">
        <v>261905.83585599999</v>
      </c>
      <c r="C8" s="30">
        <v>265565.901281</v>
      </c>
      <c r="D8" s="30">
        <v>279257.06746200001</v>
      </c>
      <c r="E8" s="30">
        <v>279803.98620300001</v>
      </c>
      <c r="F8" s="30">
        <v>291755.84600600001</v>
      </c>
      <c r="G8" s="30">
        <v>308452.43508000002</v>
      </c>
      <c r="H8" s="30">
        <v>304893.28129200003</v>
      </c>
      <c r="I8" s="30">
        <v>298083.50358999998</v>
      </c>
      <c r="J8" s="30">
        <v>297931.183945</v>
      </c>
      <c r="K8" s="30">
        <v>308944.077062</v>
      </c>
      <c r="L8" s="30">
        <v>313511.24394000001</v>
      </c>
      <c r="M8" s="30">
        <v>320463.29508000001</v>
      </c>
      <c r="N8" s="30">
        <v>324466.08792000002</v>
      </c>
      <c r="O8" s="30">
        <v>321599.71192999999</v>
      </c>
      <c r="P8" s="30">
        <v>295319.46288599999</v>
      </c>
    </row>
    <row r="9" spans="1:16" x14ac:dyDescent="0.25">
      <c r="A9" s="29" t="s">
        <v>24</v>
      </c>
      <c r="B9" s="30">
        <v>224714.81100069999</v>
      </c>
      <c r="C9" s="30">
        <v>236897.91061299999</v>
      </c>
      <c r="D9" s="30">
        <v>243059.31450899999</v>
      </c>
      <c r="E9" s="30">
        <v>236224.16534899999</v>
      </c>
      <c r="F9" s="30">
        <v>247056.70687699999</v>
      </c>
      <c r="G9" s="30">
        <v>256171.347335</v>
      </c>
      <c r="H9" s="30">
        <v>263672.27124500001</v>
      </c>
      <c r="I9" s="30">
        <v>255718.81273599999</v>
      </c>
      <c r="J9" s="30">
        <v>253104.36730499999</v>
      </c>
      <c r="K9" s="30">
        <v>262416.30217099999</v>
      </c>
      <c r="L9" s="30">
        <v>274366.25465999998</v>
      </c>
      <c r="M9" s="30">
        <v>288918.562164</v>
      </c>
      <c r="N9" s="30">
        <v>284291.70938499999</v>
      </c>
      <c r="O9" s="30">
        <v>311399.94481900003</v>
      </c>
      <c r="P9" s="30">
        <v>312224.220072</v>
      </c>
    </row>
    <row r="10" spans="1:16" x14ac:dyDescent="0.25">
      <c r="A10" s="29" t="s">
        <v>25</v>
      </c>
      <c r="B10" s="30">
        <v>401281.55395999999</v>
      </c>
      <c r="C10" s="30">
        <v>413943.55226000003</v>
      </c>
      <c r="D10" s="30">
        <v>442258.04358</v>
      </c>
      <c r="E10" s="30">
        <v>446961.19390999997</v>
      </c>
      <c r="F10" s="30">
        <v>475205.06677999999</v>
      </c>
      <c r="G10" s="30">
        <v>488320.40036999999</v>
      </c>
      <c r="H10" s="30">
        <v>497658.60742999997</v>
      </c>
      <c r="I10" s="30">
        <v>516406.78764</v>
      </c>
      <c r="J10" s="30">
        <v>526275.95114000002</v>
      </c>
      <c r="K10" s="30">
        <v>547978.15436000004</v>
      </c>
      <c r="L10" s="30">
        <v>543997.78205000004</v>
      </c>
      <c r="M10" s="30">
        <v>561054.67229999998</v>
      </c>
      <c r="N10" s="30">
        <v>593443.64711000002</v>
      </c>
      <c r="O10" s="30">
        <v>584461.54249000002</v>
      </c>
      <c r="P10" s="30">
        <v>585171.71828000003</v>
      </c>
    </row>
    <row r="11" spans="1:16" x14ac:dyDescent="0.25">
      <c r="A11" s="29" t="s">
        <v>26</v>
      </c>
      <c r="B11" s="30">
        <v>113840.587681</v>
      </c>
      <c r="C11" s="30">
        <v>113945.8747367</v>
      </c>
      <c r="D11" s="30">
        <v>121180.64310849999</v>
      </c>
      <c r="E11" s="30">
        <v>119625.4361529</v>
      </c>
      <c r="F11" s="30">
        <v>124489.82622630001</v>
      </c>
      <c r="G11" s="30">
        <v>128815.71212169999</v>
      </c>
      <c r="H11" s="30">
        <v>126288.11073309999</v>
      </c>
      <c r="I11" s="30">
        <v>124339.4912779</v>
      </c>
      <c r="J11" s="30">
        <v>125704.61607810001</v>
      </c>
      <c r="K11" s="30">
        <v>134120.67832400001</v>
      </c>
      <c r="L11" s="30">
        <v>136741.14056840001</v>
      </c>
      <c r="M11" s="30">
        <v>144708.426336</v>
      </c>
      <c r="N11" s="30">
        <v>147552.14972769999</v>
      </c>
      <c r="O11" s="30">
        <v>148650.51235209999</v>
      </c>
      <c r="P11" s="30">
        <v>138539.87293849999</v>
      </c>
    </row>
    <row r="12" spans="1:16" x14ac:dyDescent="0.25">
      <c r="A12" s="29" t="s">
        <v>27</v>
      </c>
      <c r="B12" s="30">
        <v>64807.204056100003</v>
      </c>
      <c r="C12" s="30">
        <v>64640.821828400003</v>
      </c>
      <c r="D12" s="30">
        <v>70114.2305891</v>
      </c>
      <c r="E12" s="30">
        <v>66353.5733206</v>
      </c>
      <c r="F12" s="30">
        <v>70736.563986299996</v>
      </c>
      <c r="G12" s="30">
        <v>77060.698532599999</v>
      </c>
      <c r="H12" s="30">
        <v>77541.355099499997</v>
      </c>
      <c r="I12" s="30">
        <v>69471.229833399993</v>
      </c>
      <c r="J12" s="30">
        <v>66587.072768099999</v>
      </c>
      <c r="K12" s="30">
        <v>66825.338709100004</v>
      </c>
      <c r="L12" s="30">
        <v>65313.752308299998</v>
      </c>
      <c r="M12" s="30">
        <v>66810.560969099999</v>
      </c>
      <c r="N12" s="30">
        <v>67500.154737399993</v>
      </c>
      <c r="O12" s="30">
        <v>65682.587266300005</v>
      </c>
      <c r="P12" s="30">
        <v>55997.395937699999</v>
      </c>
    </row>
    <row r="13" spans="1:16" x14ac:dyDescent="0.25">
      <c r="A13" s="29" t="s">
        <v>28</v>
      </c>
      <c r="B13" s="30">
        <v>259983.93622589999</v>
      </c>
      <c r="C13" s="30">
        <v>271267.73239909997</v>
      </c>
      <c r="D13" s="30">
        <v>284850.04473079997</v>
      </c>
      <c r="E13" s="30">
        <v>267256.15758</v>
      </c>
      <c r="F13" s="30">
        <v>270201.303311</v>
      </c>
      <c r="G13" s="30">
        <v>293898.83040550002</v>
      </c>
      <c r="H13" s="30">
        <v>282533.8759788</v>
      </c>
      <c r="I13" s="30">
        <v>267336.84316629998</v>
      </c>
      <c r="J13" s="30">
        <v>274795.93575619999</v>
      </c>
      <c r="K13" s="30">
        <v>275358.12693839998</v>
      </c>
      <c r="L13" s="30">
        <v>281170.5760759</v>
      </c>
      <c r="M13" s="30">
        <v>304571.72935470002</v>
      </c>
      <c r="N13" s="30">
        <v>295717.72824189998</v>
      </c>
      <c r="O13" s="30">
        <v>290339.88054749998</v>
      </c>
      <c r="P13" s="30">
        <v>243740.63525679999</v>
      </c>
    </row>
    <row r="14" spans="1:16" x14ac:dyDescent="0.25">
      <c r="A14" s="29" t="s">
        <v>29</v>
      </c>
      <c r="B14" s="30">
        <v>777405.42339000001</v>
      </c>
      <c r="C14" s="30">
        <v>801501.20793999999</v>
      </c>
      <c r="D14" s="30">
        <v>832540.52743999998</v>
      </c>
      <c r="E14" s="30">
        <v>835703.45149000001</v>
      </c>
      <c r="F14" s="30">
        <v>819924.72297</v>
      </c>
      <c r="G14" s="30">
        <v>902042.81435799995</v>
      </c>
      <c r="H14" s="30">
        <v>879577.62558999995</v>
      </c>
      <c r="I14" s="30">
        <v>849484.39119700005</v>
      </c>
      <c r="J14" s="30">
        <v>920199.36199500004</v>
      </c>
      <c r="K14" s="30">
        <v>987875.31802400004</v>
      </c>
      <c r="L14" s="30">
        <v>1066212.2412169999</v>
      </c>
      <c r="M14" s="30">
        <v>1141738.3607910001</v>
      </c>
      <c r="N14" s="30">
        <v>1221521.2313240001</v>
      </c>
      <c r="O14" s="30">
        <v>1257063.9259200001</v>
      </c>
      <c r="P14" s="30">
        <v>1056073.3469489999</v>
      </c>
    </row>
    <row r="15" spans="1:16" x14ac:dyDescent="0.25">
      <c r="A15" s="29" t="s">
        <v>30</v>
      </c>
      <c r="B15" s="30">
        <v>895155.41073999996</v>
      </c>
      <c r="C15" s="30">
        <v>976698.03740999999</v>
      </c>
      <c r="D15" s="30">
        <v>1094417.91334</v>
      </c>
      <c r="E15" s="30">
        <v>1124876.11626</v>
      </c>
      <c r="F15" s="30">
        <v>1244519.2935200001</v>
      </c>
      <c r="G15" s="30">
        <v>1454204.57718</v>
      </c>
      <c r="H15" s="30">
        <v>1406121.5614400001</v>
      </c>
      <c r="I15" s="30">
        <v>1335929.54259</v>
      </c>
      <c r="J15" s="30">
        <v>1438594.8769700001</v>
      </c>
      <c r="K15" s="30">
        <v>1580086.59112</v>
      </c>
      <c r="L15" s="30">
        <v>1690569.5772500001</v>
      </c>
      <c r="M15" s="30">
        <v>1851443.85137</v>
      </c>
      <c r="N15" s="30">
        <v>1990232.90533</v>
      </c>
      <c r="O15" s="30">
        <v>2060699.91347</v>
      </c>
      <c r="P15" s="30">
        <v>1892591.0271699999</v>
      </c>
    </row>
    <row r="16" spans="1:16" x14ac:dyDescent="0.25">
      <c r="A16" s="29" t="s">
        <v>31</v>
      </c>
      <c r="B16" s="30">
        <v>1109416.0565500001</v>
      </c>
      <c r="C16" s="30">
        <v>1135802.4723499999</v>
      </c>
      <c r="D16" s="30">
        <v>1226890.2660300001</v>
      </c>
      <c r="E16" s="30">
        <v>1276699.31241</v>
      </c>
      <c r="F16" s="30">
        <v>1373687.11738</v>
      </c>
      <c r="G16" s="30">
        <v>1384100.43887</v>
      </c>
      <c r="H16" s="30">
        <v>1397812.8445299999</v>
      </c>
      <c r="I16" s="30">
        <v>1420318.7065600001</v>
      </c>
      <c r="J16" s="30">
        <v>1501915.9688500001</v>
      </c>
      <c r="K16" s="30">
        <v>1596650.4719799999</v>
      </c>
      <c r="L16" s="30">
        <v>1691087.47325</v>
      </c>
      <c r="M16" s="30">
        <v>1786616.31244</v>
      </c>
      <c r="N16" s="30">
        <v>1931330.63335</v>
      </c>
      <c r="O16" s="30">
        <v>1876568.46472</v>
      </c>
      <c r="P16" s="30">
        <v>1617711.04039</v>
      </c>
    </row>
    <row r="17" spans="1:16" x14ac:dyDescent="0.25">
      <c r="A17" s="29" t="s">
        <v>32</v>
      </c>
      <c r="B17" s="30">
        <v>323158.75545459997</v>
      </c>
      <c r="C17" s="30">
        <v>335321.06263890001</v>
      </c>
      <c r="D17" s="30">
        <v>355650.83147149999</v>
      </c>
      <c r="E17" s="30">
        <v>365768.31664450001</v>
      </c>
      <c r="F17" s="30">
        <v>378992.45300099999</v>
      </c>
      <c r="G17" s="30">
        <v>396661.51933480002</v>
      </c>
      <c r="H17" s="30">
        <v>395347.88420099998</v>
      </c>
      <c r="I17" s="30">
        <v>396660.07782110001</v>
      </c>
      <c r="J17" s="30">
        <v>390690.83852200001</v>
      </c>
      <c r="K17" s="30">
        <v>396934.20832919999</v>
      </c>
      <c r="L17" s="30">
        <v>413810.35867589997</v>
      </c>
      <c r="M17" s="30">
        <v>433585.83775509999</v>
      </c>
      <c r="N17" s="30">
        <v>438903.54904239997</v>
      </c>
      <c r="O17" s="30">
        <v>441841.04054469999</v>
      </c>
      <c r="P17" s="30">
        <v>408741.1285621</v>
      </c>
    </row>
    <row r="18" spans="1:16" x14ac:dyDescent="0.25">
      <c r="A18" s="29" t="s">
        <v>33</v>
      </c>
      <c r="B18" s="30">
        <v>440415.90922999999</v>
      </c>
      <c r="C18" s="30">
        <v>458865.99158999999</v>
      </c>
      <c r="D18" s="30">
        <v>459269.43362999998</v>
      </c>
      <c r="E18" s="30">
        <v>471152.12712000002</v>
      </c>
      <c r="F18" s="30">
        <v>458875.22545999999</v>
      </c>
      <c r="G18" s="30">
        <v>478247.15768</v>
      </c>
      <c r="H18" s="30">
        <v>488833.95616</v>
      </c>
      <c r="I18" s="30">
        <v>498522.19292</v>
      </c>
      <c r="J18" s="30">
        <v>519711.22298999998</v>
      </c>
      <c r="K18" s="30">
        <v>534402.90053999994</v>
      </c>
      <c r="L18" s="30">
        <v>564518.89211999997</v>
      </c>
      <c r="M18" s="30">
        <v>573584.08851999999</v>
      </c>
      <c r="N18" s="30">
        <v>591804.68209999998</v>
      </c>
      <c r="O18" s="30">
        <v>635631.99967000005</v>
      </c>
      <c r="P18" s="30">
        <v>608763.13433999999</v>
      </c>
    </row>
    <row r="19" spans="1:16" x14ac:dyDescent="0.25">
      <c r="A19" s="29" t="s">
        <v>34</v>
      </c>
      <c r="B19" s="30">
        <v>3373315.0363289001</v>
      </c>
      <c r="C19" s="30">
        <v>3434879.9374897</v>
      </c>
      <c r="D19" s="30">
        <v>3485285.9841773999</v>
      </c>
      <c r="E19" s="30">
        <v>3529125.8090693001</v>
      </c>
      <c r="F19" s="30">
        <v>3614579.8191729998</v>
      </c>
      <c r="G19" s="30">
        <v>3641791.5051483</v>
      </c>
      <c r="H19" s="30">
        <v>3654702.3182295999</v>
      </c>
      <c r="I19" s="30">
        <v>3656187.6076440001</v>
      </c>
      <c r="J19" s="30">
        <v>3760508.5251405998</v>
      </c>
      <c r="K19" s="30">
        <v>3902283.1120199999</v>
      </c>
      <c r="L19" s="30">
        <v>4076951.045161</v>
      </c>
      <c r="M19" s="30">
        <v>4285140.6970290001</v>
      </c>
      <c r="N19" s="30">
        <v>4449914.9550793003</v>
      </c>
      <c r="O19" s="30">
        <v>4452435.5673240004</v>
      </c>
      <c r="P19" s="30">
        <v>4336102.2871693997</v>
      </c>
    </row>
    <row r="20" spans="1:16" x14ac:dyDescent="0.25">
      <c r="A20" s="29" t="s">
        <v>35</v>
      </c>
      <c r="B20" s="30">
        <v>352813.94981299998</v>
      </c>
      <c r="C20" s="30">
        <v>364987.52619499998</v>
      </c>
      <c r="D20" s="30">
        <v>374988.41228400002</v>
      </c>
      <c r="E20" s="30">
        <v>390505.43274700001</v>
      </c>
      <c r="F20" s="30">
        <v>415087.193983</v>
      </c>
      <c r="G20" s="30">
        <v>426132.65858699998</v>
      </c>
      <c r="H20" s="30">
        <v>420831.65746900003</v>
      </c>
      <c r="I20" s="30">
        <v>443827.28607799998</v>
      </c>
      <c r="J20" s="30">
        <v>449920.66900300002</v>
      </c>
      <c r="K20" s="30">
        <v>469539.11975700001</v>
      </c>
      <c r="L20" s="30">
        <v>487527.73227099999</v>
      </c>
      <c r="M20" s="30">
        <v>506476.854124</v>
      </c>
      <c r="N20" s="30">
        <v>519155.966075</v>
      </c>
      <c r="O20" s="30">
        <v>517059.485185</v>
      </c>
      <c r="P20" s="30">
        <v>470685.32830400002</v>
      </c>
    </row>
    <row r="21" spans="1:16" x14ac:dyDescent="0.25">
      <c r="A21" s="29" t="s">
        <v>36</v>
      </c>
      <c r="B21" s="30">
        <v>1263743.8158189999</v>
      </c>
      <c r="C21" s="30">
        <v>1306432.0896699999</v>
      </c>
      <c r="D21" s="30">
        <v>1379786.87546</v>
      </c>
      <c r="E21" s="30">
        <v>1434839.8181970001</v>
      </c>
      <c r="F21" s="30">
        <v>1506643.2353399999</v>
      </c>
      <c r="G21" s="30">
        <v>1541085.6627799999</v>
      </c>
      <c r="H21" s="30">
        <v>1571980.7764999999</v>
      </c>
      <c r="I21" s="30">
        <v>1612734.9313399999</v>
      </c>
      <c r="J21" s="30">
        <v>1679155.5550299999</v>
      </c>
      <c r="K21" s="30">
        <v>1784506.21438</v>
      </c>
      <c r="L21" s="30">
        <v>1855189.9693499999</v>
      </c>
      <c r="M21" s="30">
        <v>1904291.2268999999</v>
      </c>
      <c r="N21" s="30">
        <v>2045268.7296500001</v>
      </c>
      <c r="O21" s="30">
        <v>2126597.0432799999</v>
      </c>
      <c r="P21" s="30">
        <v>2061884.04247</v>
      </c>
    </row>
    <row r="22" spans="1:16" x14ac:dyDescent="0.25">
      <c r="A22" s="29" t="s">
        <v>37</v>
      </c>
      <c r="B22" s="30">
        <v>1598464.786877</v>
      </c>
      <c r="C22" s="30">
        <v>1648586.6075800001</v>
      </c>
      <c r="D22" s="30">
        <v>1685964.648418</v>
      </c>
      <c r="E22" s="30">
        <v>1722990.1112500001</v>
      </c>
      <c r="F22" s="30">
        <v>1789523.4932309999</v>
      </c>
      <c r="G22" s="30">
        <v>1850190.8611699999</v>
      </c>
      <c r="H22" s="30">
        <v>1891414.40524</v>
      </c>
      <c r="I22" s="30">
        <v>1923779.9265099999</v>
      </c>
      <c r="J22" s="30">
        <v>1982685.3777600001</v>
      </c>
      <c r="K22" s="30">
        <v>2043144.18267</v>
      </c>
      <c r="L22" s="30">
        <v>2131827.02697</v>
      </c>
      <c r="M22" s="30">
        <v>2203047.24762</v>
      </c>
      <c r="N22" s="30">
        <v>2225281.3843299998</v>
      </c>
      <c r="O22" s="30">
        <v>2260433.2593399999</v>
      </c>
      <c r="P22" s="30">
        <v>2157301.3870600001</v>
      </c>
    </row>
    <row r="23" spans="1:16" x14ac:dyDescent="0.25">
      <c r="A23" s="29" t="s">
        <v>38</v>
      </c>
      <c r="B23" s="30">
        <v>1135913.8165599999</v>
      </c>
      <c r="C23" s="30">
        <v>1162855.3384499999</v>
      </c>
      <c r="D23" s="30">
        <v>1172469.2888400001</v>
      </c>
      <c r="E23" s="30">
        <v>1214919.2694699999</v>
      </c>
      <c r="F23" s="30">
        <v>1258149.66992</v>
      </c>
      <c r="G23" s="30">
        <v>1302468.91283</v>
      </c>
      <c r="H23" s="30">
        <v>1317318.1696599999</v>
      </c>
      <c r="I23" s="30">
        <v>1330213.8436199999</v>
      </c>
      <c r="J23" s="30">
        <v>1355117.6058700001</v>
      </c>
      <c r="K23" s="30">
        <v>1391521.7102099999</v>
      </c>
      <c r="L23" s="30">
        <v>1442156.8142899999</v>
      </c>
      <c r="M23" s="30">
        <v>1491022.5754499999</v>
      </c>
      <c r="N23" s="30">
        <v>1533115.2330199999</v>
      </c>
      <c r="O23" s="30">
        <v>1544786.7201400001</v>
      </c>
      <c r="P23" s="30">
        <v>1489192.91292</v>
      </c>
    </row>
    <row r="24" spans="1:16" x14ac:dyDescent="0.25">
      <c r="A24" s="29" t="s">
        <v>39</v>
      </c>
      <c r="B24" s="30">
        <v>579016.98340000003</v>
      </c>
      <c r="C24" s="30">
        <v>584911.47349999996</v>
      </c>
      <c r="D24" s="30">
        <v>600650.30319999997</v>
      </c>
      <c r="E24" s="30">
        <v>620252.41040000005</v>
      </c>
      <c r="F24" s="30">
        <v>664271.8027</v>
      </c>
      <c r="G24" s="30">
        <v>656405.22649999999</v>
      </c>
      <c r="H24" s="30">
        <v>655483.67790000001</v>
      </c>
      <c r="I24" s="30">
        <v>668734.98340000003</v>
      </c>
      <c r="J24" s="30">
        <v>686551.08600000001</v>
      </c>
      <c r="K24" s="30">
        <v>709341.25600000005</v>
      </c>
      <c r="L24" s="30">
        <v>726012.14809999999</v>
      </c>
      <c r="M24" s="30">
        <v>745568.83519999997</v>
      </c>
      <c r="N24" s="30">
        <v>766743.03870000003</v>
      </c>
      <c r="O24" s="30">
        <v>795106.87569999998</v>
      </c>
      <c r="P24" s="30">
        <v>775058.13165</v>
      </c>
    </row>
    <row r="25" spans="1:16" x14ac:dyDescent="0.25">
      <c r="A25" s="29" t="s">
        <v>40</v>
      </c>
      <c r="B25" s="30">
        <v>49225.027029999997</v>
      </c>
      <c r="C25" s="30">
        <v>52377.946120000001</v>
      </c>
      <c r="D25" s="30">
        <v>56106.390529999997</v>
      </c>
      <c r="E25" s="30">
        <v>57596.62124</v>
      </c>
      <c r="F25" s="30">
        <v>63663.954270000002</v>
      </c>
      <c r="G25" s="30">
        <v>69701.915720000005</v>
      </c>
      <c r="H25" s="30">
        <v>75626.583429999999</v>
      </c>
      <c r="I25" s="30">
        <v>74689.246180000002</v>
      </c>
      <c r="J25" s="30">
        <v>81826.504119999998</v>
      </c>
      <c r="K25" s="30">
        <v>89424.920800000007</v>
      </c>
      <c r="L25" s="30">
        <v>91514.718309999997</v>
      </c>
      <c r="M25" s="30">
        <v>97218.653269999995</v>
      </c>
      <c r="N25" s="30">
        <v>100111.31591</v>
      </c>
      <c r="O25" s="30">
        <v>112992.41015</v>
      </c>
      <c r="P25" s="30">
        <v>105631.90736</v>
      </c>
    </row>
    <row r="26" spans="1:16" x14ac:dyDescent="0.25">
      <c r="A26" s="29" t="s">
        <v>41</v>
      </c>
      <c r="B26" s="30">
        <v>143095.69404999999</v>
      </c>
      <c r="C26" s="30">
        <v>154668.3083</v>
      </c>
      <c r="D26" s="30">
        <v>160504.03435999999</v>
      </c>
      <c r="E26" s="30">
        <v>163488.79459</v>
      </c>
      <c r="F26" s="30">
        <v>167379.92006</v>
      </c>
      <c r="G26" s="30">
        <v>178105.67978000001</v>
      </c>
      <c r="H26" s="30">
        <v>167901.45129999999</v>
      </c>
      <c r="I26" s="30">
        <v>166335.519676</v>
      </c>
      <c r="J26" s="30">
        <v>171770.97738</v>
      </c>
      <c r="K26" s="30">
        <v>186349.149928</v>
      </c>
      <c r="L26" s="30">
        <v>189198.01623000001</v>
      </c>
      <c r="M26" s="30">
        <v>198871.62333</v>
      </c>
      <c r="N26" s="30">
        <v>207776.60458000001</v>
      </c>
      <c r="O26" s="30">
        <v>206423.82469000001</v>
      </c>
      <c r="P26" s="30">
        <v>188968.02945999999</v>
      </c>
    </row>
    <row r="27" spans="1:16" x14ac:dyDescent="0.25">
      <c r="A27" s="29" t="s">
        <v>42</v>
      </c>
      <c r="B27" s="30">
        <v>165486.95717000001</v>
      </c>
      <c r="C27" s="30">
        <v>165384.27064</v>
      </c>
      <c r="D27" s="30">
        <v>175843.47261</v>
      </c>
      <c r="E27" s="30">
        <v>179745.55862</v>
      </c>
      <c r="F27" s="30">
        <v>186129.49729</v>
      </c>
      <c r="G27" s="30">
        <v>180018.40734000001</v>
      </c>
      <c r="H27" s="30">
        <v>185577.71883</v>
      </c>
      <c r="I27" s="30">
        <v>180602.60449</v>
      </c>
      <c r="J27" s="30">
        <v>184531.88576999999</v>
      </c>
      <c r="K27" s="30">
        <v>194745.12383</v>
      </c>
      <c r="L27" s="30">
        <v>205545.08441000001</v>
      </c>
      <c r="M27" s="30">
        <v>213653.951</v>
      </c>
      <c r="N27" s="30">
        <v>227410.73386000001</v>
      </c>
      <c r="O27" s="30">
        <v>240132.33006000001</v>
      </c>
      <c r="P27" s="30">
        <v>238220.93145</v>
      </c>
    </row>
    <row r="28" spans="1:16" x14ac:dyDescent="0.25">
      <c r="A28" s="29" t="s">
        <v>43</v>
      </c>
      <c r="B28" s="30">
        <v>336812.13263000001</v>
      </c>
      <c r="C28" s="30">
        <v>367656.51978999999</v>
      </c>
      <c r="D28" s="30">
        <v>403243.33546999999</v>
      </c>
      <c r="E28" s="30">
        <v>441682.99098</v>
      </c>
      <c r="F28" s="30">
        <v>507596.44377000001</v>
      </c>
      <c r="G28" s="30">
        <v>579504.20999</v>
      </c>
      <c r="H28" s="30">
        <v>646763.18067999999</v>
      </c>
      <c r="I28" s="30">
        <v>689667.74829999998</v>
      </c>
      <c r="J28" s="30">
        <v>739765.38667000004</v>
      </c>
      <c r="K28" s="30">
        <v>799182.34322000004</v>
      </c>
      <c r="L28" s="30">
        <v>840815.09475000005</v>
      </c>
      <c r="M28" s="30">
        <v>888244.47724000004</v>
      </c>
      <c r="N28" s="30">
        <v>941335.00410999998</v>
      </c>
      <c r="O28" s="30">
        <v>997668.79390000005</v>
      </c>
      <c r="P28" s="30">
        <v>1005773.26098</v>
      </c>
    </row>
    <row r="29" spans="1:16" x14ac:dyDescent="0.25">
      <c r="A29" s="29" t="s">
        <v>44</v>
      </c>
      <c r="B29" s="30">
        <v>1035860.06854</v>
      </c>
      <c r="C29" s="30">
        <v>1057752.5364590001</v>
      </c>
      <c r="D29" s="30">
        <v>1137527.3257170001</v>
      </c>
      <c r="E29" s="30">
        <v>1176056.4614319999</v>
      </c>
      <c r="F29" s="30">
        <v>1248309.31308</v>
      </c>
      <c r="G29" s="30">
        <v>1371926.4410300001</v>
      </c>
      <c r="H29" s="30">
        <v>1393974.3315000001</v>
      </c>
      <c r="I29" s="30">
        <v>1399563.4943200001</v>
      </c>
      <c r="J29" s="30">
        <v>1445953.64701</v>
      </c>
      <c r="K29" s="30">
        <v>1569038.7127</v>
      </c>
      <c r="L29" s="30">
        <v>1664819.17744</v>
      </c>
      <c r="M29" s="30">
        <v>1796878.4608</v>
      </c>
      <c r="N29" s="30">
        <v>1952596.1780099999</v>
      </c>
      <c r="O29" s="30">
        <v>1987962.3170100001</v>
      </c>
      <c r="P29" s="30">
        <v>1971211.26565</v>
      </c>
    </row>
    <row r="30" spans="1:16" x14ac:dyDescent="0.25">
      <c r="A30" s="29" t="s">
        <v>45</v>
      </c>
      <c r="B30" s="30">
        <v>2560435.9584530001</v>
      </c>
      <c r="C30" s="30">
        <v>2654649.5703190002</v>
      </c>
      <c r="D30" s="30">
        <v>2701297.424652</v>
      </c>
      <c r="E30" s="30">
        <v>2787885.6999630001</v>
      </c>
      <c r="F30" s="30">
        <v>2885024.7241400001</v>
      </c>
      <c r="G30" s="30">
        <v>2953149.405514</v>
      </c>
      <c r="H30" s="30">
        <v>3034015.1805150001</v>
      </c>
      <c r="I30" s="30">
        <v>3088175.2902119998</v>
      </c>
      <c r="J30" s="30">
        <v>3175968.3918589</v>
      </c>
      <c r="K30" s="30">
        <v>3268139.7609410002</v>
      </c>
      <c r="L30" s="30">
        <v>3351133.1557740001</v>
      </c>
      <c r="M30" s="30">
        <v>3420737.1712699998</v>
      </c>
      <c r="N30" s="30">
        <v>3479278.099076</v>
      </c>
      <c r="O30" s="30">
        <v>3513168.3993799998</v>
      </c>
      <c r="P30" s="30">
        <v>3544579.1206399999</v>
      </c>
    </row>
    <row r="31" spans="1:16" x14ac:dyDescent="0.25">
      <c r="A31" s="29" t="s">
        <v>46</v>
      </c>
      <c r="B31" s="30">
        <v>715097.68811999995</v>
      </c>
      <c r="C31" s="30">
        <v>797501.28139999998</v>
      </c>
      <c r="D31" s="30">
        <v>835585.98820000002</v>
      </c>
      <c r="E31" s="30">
        <v>927374.20244000002</v>
      </c>
      <c r="F31" s="30">
        <v>1009120.5657</v>
      </c>
      <c r="G31" s="30">
        <v>1088315.6816</v>
      </c>
      <c r="H31" s="30">
        <v>1127993.1044000001</v>
      </c>
      <c r="I31" s="30">
        <v>1140984.21059</v>
      </c>
      <c r="J31" s="30">
        <v>1165672.8134999999</v>
      </c>
      <c r="K31" s="30">
        <v>1214971.8019999999</v>
      </c>
      <c r="L31" s="30">
        <v>1258994.5296</v>
      </c>
      <c r="M31" s="30">
        <v>1331339.7985</v>
      </c>
      <c r="N31" s="30">
        <v>1419165.8393999999</v>
      </c>
      <c r="O31" s="30">
        <v>1497408.79</v>
      </c>
      <c r="P31" s="30">
        <v>1435702.263</v>
      </c>
    </row>
    <row r="32" spans="1:16" x14ac:dyDescent="0.25">
      <c r="A32" s="29" t="s">
        <v>47</v>
      </c>
      <c r="B32" s="30">
        <v>3163684.9279999998</v>
      </c>
      <c r="C32" s="30">
        <v>3243750.0254000002</v>
      </c>
      <c r="D32" s="30">
        <v>3285804.0600999999</v>
      </c>
      <c r="E32" s="30">
        <v>3371778.8821</v>
      </c>
      <c r="F32" s="30">
        <v>3522683.9758000001</v>
      </c>
      <c r="G32" s="30">
        <v>3622324.8473999999</v>
      </c>
      <c r="H32" s="30">
        <v>3719665.892</v>
      </c>
      <c r="I32" s="30">
        <v>3839981.7001</v>
      </c>
      <c r="J32" s="30">
        <v>3947516.9478000002</v>
      </c>
      <c r="K32" s="30">
        <v>4051795.1359999999</v>
      </c>
      <c r="L32" s="30">
        <v>4081013.665</v>
      </c>
      <c r="M32" s="30">
        <v>4137274.72</v>
      </c>
      <c r="N32" s="30">
        <v>4201002.8109999998</v>
      </c>
      <c r="O32" s="30">
        <v>4305412.6679999996</v>
      </c>
      <c r="P32" s="30">
        <v>4451215.8530000001</v>
      </c>
    </row>
    <row r="33" spans="1:199" x14ac:dyDescent="0.25">
      <c r="A33" s="29" t="s">
        <v>48</v>
      </c>
      <c r="B33" s="30">
        <v>1176056.8551779999</v>
      </c>
      <c r="C33" s="30">
        <v>1187789.1011590001</v>
      </c>
      <c r="D33" s="30">
        <v>1208351.7021029999</v>
      </c>
      <c r="E33" s="30">
        <v>1249417.9983254001</v>
      </c>
      <c r="F33" s="30">
        <v>1293705.1992339999</v>
      </c>
      <c r="G33" s="30">
        <v>1273106.580141</v>
      </c>
      <c r="H33" s="30">
        <v>1290728.985381</v>
      </c>
      <c r="I33" s="30">
        <v>1302962.4243670001</v>
      </c>
      <c r="J33" s="30">
        <v>1328156.2080409999</v>
      </c>
      <c r="K33" s="30">
        <v>1350439.9591238</v>
      </c>
      <c r="L33" s="30">
        <v>1354468.59733</v>
      </c>
      <c r="M33" s="30">
        <v>1371169.2907499999</v>
      </c>
      <c r="N33" s="30">
        <v>1397140.715536</v>
      </c>
      <c r="O33" s="30">
        <v>1414788.9365970001</v>
      </c>
      <c r="P33" s="30">
        <v>1427681.2400509999</v>
      </c>
    </row>
    <row r="34" spans="1:199" x14ac:dyDescent="0.25">
      <c r="A34" s="29" t="s">
        <v>49</v>
      </c>
      <c r="B34" s="30">
        <v>2116985.9454080001</v>
      </c>
      <c r="C34" s="30">
        <v>2176783.2387835998</v>
      </c>
      <c r="D34" s="30">
        <v>2219207.0180760999</v>
      </c>
      <c r="E34" s="30">
        <v>2281499.2523730001</v>
      </c>
      <c r="F34" s="30">
        <v>2380721.4962920002</v>
      </c>
      <c r="G34" s="30">
        <v>2433973.8628119999</v>
      </c>
      <c r="H34" s="30">
        <v>2511162.2479710001</v>
      </c>
      <c r="I34" s="30">
        <v>2600103.3718750002</v>
      </c>
      <c r="J34" s="30">
        <v>2687871.9925500001</v>
      </c>
      <c r="K34" s="30">
        <v>2778897.9836619999</v>
      </c>
      <c r="L34" s="30">
        <v>2904651.5214280002</v>
      </c>
      <c r="M34" s="30">
        <v>2988410.438662</v>
      </c>
      <c r="N34" s="30">
        <v>3089709.4131939998</v>
      </c>
      <c r="O34" s="30">
        <v>3157580.3929770002</v>
      </c>
      <c r="P34" s="30">
        <v>3215178.3753789999</v>
      </c>
    </row>
    <row r="35" spans="1:199" x14ac:dyDescent="0.25">
      <c r="A35" s="29" t="s">
        <v>50</v>
      </c>
      <c r="B35" s="30">
        <v>1121312.875</v>
      </c>
      <c r="C35" s="30">
        <v>1129908.5619999999</v>
      </c>
      <c r="D35" s="30">
        <v>1134725.6740000001</v>
      </c>
      <c r="E35" s="30">
        <v>1168176.1640000001</v>
      </c>
      <c r="F35" s="30">
        <v>1225040.2439999999</v>
      </c>
      <c r="G35" s="30">
        <v>1283243.0548</v>
      </c>
      <c r="H35" s="30">
        <v>1301613.3548000001</v>
      </c>
      <c r="I35" s="30">
        <v>1340765.8256999999</v>
      </c>
      <c r="J35" s="30">
        <v>1364030.6044999999</v>
      </c>
      <c r="K35" s="30">
        <v>1401915.9587000001</v>
      </c>
      <c r="L35" s="30">
        <v>1411694.3254</v>
      </c>
      <c r="M35" s="30">
        <v>1450671.2886000001</v>
      </c>
      <c r="N35" s="30">
        <v>1486387.1958999999</v>
      </c>
      <c r="O35" s="30">
        <v>1509352.3304000001</v>
      </c>
      <c r="P35" s="30">
        <v>1504855.5696</v>
      </c>
    </row>
    <row r="36" spans="1:199" x14ac:dyDescent="0.25">
      <c r="A36" s="29" t="s">
        <v>51</v>
      </c>
      <c r="B36" s="30">
        <v>48106.646233378102</v>
      </c>
      <c r="C36" s="30">
        <v>48926.6420019082</v>
      </c>
      <c r="D36" s="30">
        <v>49488.435963770702</v>
      </c>
      <c r="E36" s="30">
        <v>51425.366952317803</v>
      </c>
      <c r="F36" s="30">
        <v>50869.110330878997</v>
      </c>
      <c r="G36" s="30">
        <v>52155.816324571198</v>
      </c>
      <c r="H36" s="30">
        <v>52146.134999738402</v>
      </c>
      <c r="I36" s="30">
        <v>52317.259336181</v>
      </c>
      <c r="J36" s="30">
        <v>53559.402520043499</v>
      </c>
      <c r="K36" s="30">
        <v>54794.7673734282</v>
      </c>
      <c r="L36" s="30">
        <v>55162.715882587101</v>
      </c>
      <c r="M36" s="30">
        <v>56378.119990721403</v>
      </c>
      <c r="N36" s="30">
        <v>58766.599348719901</v>
      </c>
      <c r="O36" s="30">
        <v>59780.914235153803</v>
      </c>
      <c r="P36" s="30">
        <v>59073.326054017401</v>
      </c>
    </row>
    <row r="37" spans="1:199" x14ac:dyDescent="0.25">
      <c r="A37" s="31" t="s">
        <v>52</v>
      </c>
      <c r="B37" s="32">
        <f t="shared" ref="B37:P37" si="0">SUM(B2:B36)</f>
        <v>29158559.238201324</v>
      </c>
      <c r="C37" s="32">
        <f t="shared" si="0"/>
        <v>29975939.017542917</v>
      </c>
      <c r="D37" s="32">
        <f t="shared" si="0"/>
        <v>30917286.442452233</v>
      </c>
      <c r="E37" s="32">
        <f t="shared" si="0"/>
        <v>31742682.007952757</v>
      </c>
      <c r="F37" s="32">
        <f t="shared" si="0"/>
        <v>33126306.350100052</v>
      </c>
      <c r="G37" s="32">
        <f t="shared" si="0"/>
        <v>34350696.507232048</v>
      </c>
      <c r="H37" s="32">
        <f t="shared" si="0"/>
        <v>34844120.562713236</v>
      </c>
      <c r="I37" s="32">
        <f t="shared" si="0"/>
        <v>35257195.724955224</v>
      </c>
      <c r="J37" s="32">
        <f t="shared" si="0"/>
        <v>36340931.082643405</v>
      </c>
      <c r="K37" s="32">
        <f t="shared" si="0"/>
        <v>37798857.62381997</v>
      </c>
      <c r="L37" s="32">
        <f t="shared" si="0"/>
        <v>39115092.871619336</v>
      </c>
      <c r="M37" s="32">
        <f t="shared" si="0"/>
        <v>40646470.969903417</v>
      </c>
      <c r="N37" s="32">
        <f t="shared" si="0"/>
        <v>42186740.942790225</v>
      </c>
      <c r="O37" s="32">
        <f t="shared" si="0"/>
        <v>42966299.285123043</v>
      </c>
      <c r="P37" s="32">
        <f t="shared" si="0"/>
        <v>41839069.559117116</v>
      </c>
    </row>
    <row r="41" spans="1:199" s="28" customFormat="1" x14ac:dyDescent="0.25"/>
    <row r="42" spans="1:199" s="28" customFormat="1" x14ac:dyDescent="0.25">
      <c r="A42" s="33"/>
    </row>
    <row r="43" spans="1:199" s="28" customFormat="1" x14ac:dyDescent="0.25">
      <c r="A43" s="34"/>
      <c r="B43" s="35"/>
      <c r="C43" s="35"/>
      <c r="D43" s="35"/>
      <c r="E43" s="35"/>
      <c r="F43" s="35"/>
      <c r="G43" s="35"/>
      <c r="H43" s="35"/>
      <c r="I43" s="35"/>
      <c r="J43" s="35"/>
      <c r="K43" s="35"/>
      <c r="L43" s="35"/>
      <c r="M43" s="35"/>
      <c r="N43" s="35"/>
      <c r="O43" s="35"/>
      <c r="P43" s="35"/>
    </row>
    <row r="46" spans="1:199" ht="51.75" customHeight="1" x14ac:dyDescent="0.25">
      <c r="S46" s="36" t="s">
        <v>53</v>
      </c>
      <c r="T46" s="12" t="s">
        <v>17</v>
      </c>
      <c r="U46" s="12"/>
      <c r="V46" s="12"/>
      <c r="W46" s="12"/>
      <c r="X46" s="12"/>
      <c r="Y46" s="12" t="s">
        <v>18</v>
      </c>
      <c r="Z46" s="12"/>
      <c r="AA46" s="12"/>
      <c r="AB46" s="12"/>
      <c r="AC46" s="12"/>
      <c r="AD46" s="12" t="s">
        <v>19</v>
      </c>
      <c r="AE46" s="12"/>
      <c r="AF46" s="12"/>
      <c r="AG46" s="12"/>
      <c r="AH46" s="12"/>
      <c r="AI46" s="12" t="s">
        <v>20</v>
      </c>
      <c r="AJ46" s="12"/>
      <c r="AK46" s="12"/>
      <c r="AL46" s="12"/>
      <c r="AM46" s="12"/>
      <c r="AN46" s="12" t="s">
        <v>21</v>
      </c>
      <c r="AO46" s="12"/>
      <c r="AP46" s="12"/>
      <c r="AQ46" s="12"/>
      <c r="AR46" s="12"/>
      <c r="AS46" s="12" t="s">
        <v>22</v>
      </c>
      <c r="AT46" s="12"/>
      <c r="AU46" s="12"/>
      <c r="AV46" s="12"/>
      <c r="AW46" s="12"/>
      <c r="AX46" s="12" t="s">
        <v>23</v>
      </c>
      <c r="AY46" s="12"/>
      <c r="AZ46" s="12"/>
      <c r="BA46" s="12"/>
      <c r="BB46" s="12"/>
      <c r="BC46" s="12" t="s">
        <v>24</v>
      </c>
      <c r="BD46" s="12"/>
      <c r="BE46" s="12"/>
      <c r="BF46" s="12"/>
      <c r="BG46" s="12"/>
      <c r="BH46" s="12" t="s">
        <v>25</v>
      </c>
      <c r="BI46" s="12"/>
      <c r="BJ46" s="12"/>
      <c r="BK46" s="12"/>
      <c r="BL46" s="12"/>
      <c r="BM46" s="12" t="s">
        <v>26</v>
      </c>
      <c r="BN46" s="12"/>
      <c r="BO46" s="12"/>
      <c r="BP46" s="12"/>
      <c r="BQ46" s="12"/>
      <c r="BR46" s="12" t="s">
        <v>27</v>
      </c>
      <c r="BS46" s="12"/>
      <c r="BT46" s="12"/>
      <c r="BU46" s="12"/>
      <c r="BV46" s="12"/>
      <c r="BW46" s="12" t="s">
        <v>28</v>
      </c>
      <c r="BX46" s="12"/>
      <c r="BY46" s="12"/>
      <c r="BZ46" s="12"/>
      <c r="CA46" s="12"/>
      <c r="CB46" s="12" t="s">
        <v>29</v>
      </c>
      <c r="CC46" s="12"/>
      <c r="CD46" s="12"/>
      <c r="CE46" s="12"/>
      <c r="CF46" s="12"/>
      <c r="CG46" s="12" t="s">
        <v>30</v>
      </c>
      <c r="CH46" s="12"/>
      <c r="CI46" s="12"/>
      <c r="CJ46" s="12"/>
      <c r="CK46" s="12"/>
      <c r="CL46" s="12" t="s">
        <v>31</v>
      </c>
      <c r="CM46" s="12"/>
      <c r="CN46" s="12"/>
      <c r="CO46" s="12"/>
      <c r="CP46" s="12"/>
      <c r="CQ46" s="12" t="s">
        <v>32</v>
      </c>
      <c r="CR46" s="12"/>
      <c r="CS46" s="12"/>
      <c r="CT46" s="12"/>
      <c r="CU46" s="12"/>
      <c r="CV46" s="12" t="s">
        <v>33</v>
      </c>
      <c r="CW46" s="12"/>
      <c r="CX46" s="12"/>
      <c r="CY46" s="12"/>
      <c r="CZ46" s="12"/>
      <c r="DA46" s="12" t="s">
        <v>34</v>
      </c>
      <c r="DB46" s="12"/>
      <c r="DC46" s="12"/>
      <c r="DD46" s="12"/>
      <c r="DE46" s="12"/>
      <c r="DF46" s="12" t="s">
        <v>35</v>
      </c>
      <c r="DG46" s="12"/>
      <c r="DH46" s="12"/>
      <c r="DI46" s="12"/>
      <c r="DJ46" s="12"/>
      <c r="DK46" s="12" t="s">
        <v>36</v>
      </c>
      <c r="DL46" s="12"/>
      <c r="DM46" s="12"/>
      <c r="DN46" s="12"/>
      <c r="DO46" s="12"/>
      <c r="DP46" s="12" t="s">
        <v>37</v>
      </c>
      <c r="DQ46" s="12"/>
      <c r="DR46" s="12"/>
      <c r="DS46" s="12"/>
      <c r="DT46" s="12"/>
      <c r="DU46" s="12" t="s">
        <v>38</v>
      </c>
      <c r="DV46" s="12"/>
      <c r="DW46" s="12"/>
      <c r="DX46" s="12"/>
      <c r="DY46" s="12"/>
      <c r="DZ46" s="11" t="s">
        <v>39</v>
      </c>
      <c r="EA46" s="11"/>
      <c r="EB46" s="11"/>
      <c r="EC46" s="38" t="s">
        <v>54</v>
      </c>
      <c r="ED46" s="38">
        <v>1</v>
      </c>
      <c r="EE46" s="12" t="s">
        <v>40</v>
      </c>
      <c r="EF46" s="12"/>
      <c r="EG46" s="12"/>
      <c r="EH46" s="12"/>
      <c r="EI46" s="12"/>
      <c r="EJ46" s="12" t="s">
        <v>41</v>
      </c>
      <c r="EK46" s="12"/>
      <c r="EL46" s="12"/>
      <c r="EM46" s="12"/>
      <c r="EN46" s="12"/>
      <c r="EO46" s="12" t="s">
        <v>42</v>
      </c>
      <c r="EP46" s="12"/>
      <c r="EQ46" s="12"/>
      <c r="ER46" s="12"/>
      <c r="ES46" s="12"/>
      <c r="ET46" s="12" t="s">
        <v>43</v>
      </c>
      <c r="EU46" s="12"/>
      <c r="EV46" s="12"/>
      <c r="EW46" s="12"/>
      <c r="EX46" s="12"/>
      <c r="EY46" s="12" t="s">
        <v>44</v>
      </c>
      <c r="EZ46" s="12"/>
      <c r="FA46" s="12"/>
      <c r="FB46" s="12"/>
      <c r="FC46" s="12"/>
      <c r="FD46" s="12" t="s">
        <v>45</v>
      </c>
      <c r="FE46" s="12"/>
      <c r="FF46" s="12"/>
      <c r="FG46" s="12"/>
      <c r="FH46" s="12"/>
      <c r="FI46" s="12" t="s">
        <v>46</v>
      </c>
      <c r="FJ46" s="12"/>
      <c r="FK46" s="12"/>
      <c r="FL46" s="12"/>
      <c r="FM46" s="12"/>
      <c r="FN46" s="12" t="s">
        <v>47</v>
      </c>
      <c r="FO46" s="12"/>
      <c r="FP46" s="12"/>
      <c r="FQ46" s="12"/>
      <c r="FR46" s="12"/>
      <c r="FS46" s="12" t="s">
        <v>48</v>
      </c>
      <c r="FT46" s="12"/>
      <c r="FU46" s="12"/>
      <c r="FV46" s="12"/>
      <c r="FW46" s="12"/>
      <c r="FX46" s="12" t="s">
        <v>49</v>
      </c>
      <c r="FY46" s="12"/>
      <c r="FZ46" s="12"/>
      <c r="GA46" s="12"/>
      <c r="GB46" s="12"/>
      <c r="GC46" s="12" t="s">
        <v>50</v>
      </c>
      <c r="GD46" s="12"/>
      <c r="GE46" s="12"/>
      <c r="GF46" s="12"/>
      <c r="GG46" s="12"/>
      <c r="GH46" s="12" t="s">
        <v>51</v>
      </c>
      <c r="GI46" s="12"/>
      <c r="GJ46" s="12"/>
      <c r="GK46" s="12"/>
      <c r="GL46" s="12"/>
      <c r="GM46" s="12" t="s">
        <v>55</v>
      </c>
      <c r="GN46" s="12"/>
      <c r="GO46" s="12"/>
      <c r="GP46" s="12"/>
      <c r="GQ46" s="12"/>
    </row>
    <row r="47" spans="1:199" x14ac:dyDescent="0.25">
      <c r="A47" s="39" t="s">
        <v>56</v>
      </c>
      <c r="B47" s="40"/>
      <c r="C47" s="40">
        <v>1995</v>
      </c>
      <c r="D47" s="40">
        <v>1996</v>
      </c>
      <c r="E47" s="40">
        <v>1997</v>
      </c>
      <c r="F47" s="40">
        <v>1998</v>
      </c>
      <c r="G47" s="40">
        <v>1999</v>
      </c>
      <c r="H47" s="40">
        <v>2000</v>
      </c>
      <c r="I47" s="40">
        <v>2001</v>
      </c>
      <c r="J47" s="40">
        <v>2002</v>
      </c>
      <c r="K47" s="40">
        <v>2003</v>
      </c>
      <c r="L47" s="40">
        <v>2004</v>
      </c>
      <c r="M47" s="40">
        <v>2005</v>
      </c>
      <c r="N47" s="40">
        <v>2006</v>
      </c>
      <c r="O47" s="40">
        <v>2007</v>
      </c>
      <c r="P47" s="41">
        <v>2008</v>
      </c>
      <c r="Q47" s="27">
        <v>2009</v>
      </c>
      <c r="R47" s="28"/>
      <c r="S47" s="42"/>
      <c r="T47" s="27" t="s">
        <v>57</v>
      </c>
      <c r="U47" s="27" t="s">
        <v>58</v>
      </c>
      <c r="V47" s="27" t="s">
        <v>59</v>
      </c>
      <c r="W47" s="27" t="s">
        <v>60</v>
      </c>
      <c r="X47" s="27" t="s">
        <v>61</v>
      </c>
      <c r="Y47" s="27" t="s">
        <v>57</v>
      </c>
      <c r="Z47" s="27" t="s">
        <v>58</v>
      </c>
      <c r="AA47" s="27" t="s">
        <v>59</v>
      </c>
      <c r="AB47" s="27" t="s">
        <v>60</v>
      </c>
      <c r="AC47" s="27" t="s">
        <v>61</v>
      </c>
      <c r="AD47" s="27" t="s">
        <v>57</v>
      </c>
      <c r="AE47" s="27" t="s">
        <v>58</v>
      </c>
      <c r="AF47" s="27" t="s">
        <v>59</v>
      </c>
      <c r="AG47" s="27" t="s">
        <v>60</v>
      </c>
      <c r="AH47" s="27" t="s">
        <v>61</v>
      </c>
      <c r="AI47" s="27" t="s">
        <v>57</v>
      </c>
      <c r="AJ47" s="27" t="s">
        <v>58</v>
      </c>
      <c r="AK47" s="27" t="s">
        <v>59</v>
      </c>
      <c r="AL47" s="27" t="s">
        <v>60</v>
      </c>
      <c r="AM47" s="27" t="s">
        <v>61</v>
      </c>
      <c r="AN47" s="27" t="s">
        <v>57</v>
      </c>
      <c r="AO47" s="27" t="s">
        <v>58</v>
      </c>
      <c r="AP47" s="27" t="s">
        <v>59</v>
      </c>
      <c r="AQ47" s="27" t="s">
        <v>60</v>
      </c>
      <c r="AR47" s="27" t="s">
        <v>61</v>
      </c>
      <c r="AS47" s="27" t="s">
        <v>57</v>
      </c>
      <c r="AT47" s="27" t="s">
        <v>58</v>
      </c>
      <c r="AU47" s="27" t="s">
        <v>59</v>
      </c>
      <c r="AV47" s="27" t="s">
        <v>60</v>
      </c>
      <c r="AW47" s="27" t="s">
        <v>61</v>
      </c>
      <c r="AX47" s="27" t="s">
        <v>57</v>
      </c>
      <c r="AY47" s="27" t="s">
        <v>58</v>
      </c>
      <c r="AZ47" s="27" t="s">
        <v>59</v>
      </c>
      <c r="BA47" s="27" t="s">
        <v>60</v>
      </c>
      <c r="BB47" s="27" t="s">
        <v>61</v>
      </c>
      <c r="BC47" s="27" t="s">
        <v>57</v>
      </c>
      <c r="BD47" s="27" t="s">
        <v>58</v>
      </c>
      <c r="BE47" s="27" t="s">
        <v>59</v>
      </c>
      <c r="BF47" s="27" t="s">
        <v>60</v>
      </c>
      <c r="BG47" s="27" t="s">
        <v>61</v>
      </c>
      <c r="BH47" s="27" t="s">
        <v>57</v>
      </c>
      <c r="BI47" s="27" t="s">
        <v>58</v>
      </c>
      <c r="BJ47" s="27" t="s">
        <v>59</v>
      </c>
      <c r="BK47" s="27" t="s">
        <v>60</v>
      </c>
      <c r="BL47" s="27" t="s">
        <v>61</v>
      </c>
      <c r="BM47" s="27" t="s">
        <v>57</v>
      </c>
      <c r="BN47" s="27" t="s">
        <v>58</v>
      </c>
      <c r="BO47" s="27" t="s">
        <v>59</v>
      </c>
      <c r="BP47" s="27" t="s">
        <v>60</v>
      </c>
      <c r="BQ47" s="27" t="s">
        <v>61</v>
      </c>
      <c r="BR47" s="27" t="s">
        <v>57</v>
      </c>
      <c r="BS47" s="27" t="s">
        <v>58</v>
      </c>
      <c r="BT47" s="27" t="s">
        <v>59</v>
      </c>
      <c r="BU47" s="27" t="s">
        <v>60</v>
      </c>
      <c r="BV47" s="27" t="s">
        <v>61</v>
      </c>
      <c r="BW47" s="27" t="s">
        <v>57</v>
      </c>
      <c r="BX47" s="27" t="s">
        <v>58</v>
      </c>
      <c r="BY47" s="27" t="s">
        <v>59</v>
      </c>
      <c r="BZ47" s="27" t="s">
        <v>60</v>
      </c>
      <c r="CA47" s="27" t="s">
        <v>61</v>
      </c>
      <c r="CB47" s="27" t="s">
        <v>57</v>
      </c>
      <c r="CC47" s="27" t="s">
        <v>58</v>
      </c>
      <c r="CD47" s="27" t="s">
        <v>59</v>
      </c>
      <c r="CE47" s="27" t="s">
        <v>60</v>
      </c>
      <c r="CF47" s="27" t="s">
        <v>61</v>
      </c>
      <c r="CG47" s="27" t="s">
        <v>57</v>
      </c>
      <c r="CH47" s="27" t="s">
        <v>58</v>
      </c>
      <c r="CI47" s="27" t="s">
        <v>59</v>
      </c>
      <c r="CJ47" s="27" t="s">
        <v>60</v>
      </c>
      <c r="CK47" s="27" t="s">
        <v>61</v>
      </c>
      <c r="CL47" s="27" t="s">
        <v>57</v>
      </c>
      <c r="CM47" s="27" t="s">
        <v>58</v>
      </c>
      <c r="CN47" s="27" t="s">
        <v>59</v>
      </c>
      <c r="CO47" s="27" t="s">
        <v>60</v>
      </c>
      <c r="CP47" s="27" t="s">
        <v>61</v>
      </c>
      <c r="CQ47" s="27" t="s">
        <v>57</v>
      </c>
      <c r="CR47" s="27" t="s">
        <v>58</v>
      </c>
      <c r="CS47" s="27" t="s">
        <v>59</v>
      </c>
      <c r="CT47" s="27" t="s">
        <v>60</v>
      </c>
      <c r="CU47" s="27" t="s">
        <v>61</v>
      </c>
      <c r="CV47" s="27" t="s">
        <v>57</v>
      </c>
      <c r="CW47" s="27" t="s">
        <v>58</v>
      </c>
      <c r="CX47" s="27" t="s">
        <v>59</v>
      </c>
      <c r="CY47" s="27" t="s">
        <v>60</v>
      </c>
      <c r="CZ47" s="27" t="s">
        <v>61</v>
      </c>
      <c r="DA47" s="27" t="s">
        <v>57</v>
      </c>
      <c r="DB47" s="27" t="s">
        <v>58</v>
      </c>
      <c r="DC47" s="27" t="s">
        <v>59</v>
      </c>
      <c r="DD47" s="27" t="s">
        <v>60</v>
      </c>
      <c r="DE47" s="27" t="s">
        <v>61</v>
      </c>
      <c r="DF47" s="27" t="s">
        <v>57</v>
      </c>
      <c r="DG47" s="27" t="s">
        <v>58</v>
      </c>
      <c r="DH47" s="27" t="s">
        <v>59</v>
      </c>
      <c r="DI47" s="27" t="s">
        <v>60</v>
      </c>
      <c r="DJ47" s="27" t="s">
        <v>61</v>
      </c>
      <c r="DK47" s="27" t="s">
        <v>57</v>
      </c>
      <c r="DL47" s="27" t="s">
        <v>58</v>
      </c>
      <c r="DM47" s="27" t="s">
        <v>59</v>
      </c>
      <c r="DN47" s="27" t="s">
        <v>60</v>
      </c>
      <c r="DO47" s="27" t="s">
        <v>61</v>
      </c>
      <c r="DP47" s="27" t="s">
        <v>57</v>
      </c>
      <c r="DQ47" s="27" t="s">
        <v>58</v>
      </c>
      <c r="DR47" s="27" t="s">
        <v>59</v>
      </c>
      <c r="DS47" s="27" t="s">
        <v>60</v>
      </c>
      <c r="DT47" s="27" t="s">
        <v>61</v>
      </c>
      <c r="DU47" s="27" t="s">
        <v>57</v>
      </c>
      <c r="DV47" s="27" t="s">
        <v>58</v>
      </c>
      <c r="DW47" s="27" t="s">
        <v>59</v>
      </c>
      <c r="DX47" s="27" t="s">
        <v>60</v>
      </c>
      <c r="DY47" s="27" t="s">
        <v>61</v>
      </c>
      <c r="DZ47" s="43" t="s">
        <v>57</v>
      </c>
      <c r="EA47" s="43" t="s">
        <v>58</v>
      </c>
      <c r="EB47" s="43" t="s">
        <v>59</v>
      </c>
      <c r="EC47" s="43" t="s">
        <v>60</v>
      </c>
      <c r="ED47" s="27" t="s">
        <v>61</v>
      </c>
      <c r="EE47" s="27" t="s">
        <v>57</v>
      </c>
      <c r="EF47" s="27" t="s">
        <v>58</v>
      </c>
      <c r="EG47" s="27" t="s">
        <v>59</v>
      </c>
      <c r="EH47" s="27" t="s">
        <v>60</v>
      </c>
      <c r="EI47" s="27" t="s">
        <v>61</v>
      </c>
      <c r="EJ47" s="27" t="s">
        <v>57</v>
      </c>
      <c r="EK47" s="27" t="s">
        <v>58</v>
      </c>
      <c r="EL47" s="27" t="s">
        <v>59</v>
      </c>
      <c r="EM47" s="27" t="s">
        <v>60</v>
      </c>
      <c r="EN47" s="27" t="s">
        <v>61</v>
      </c>
      <c r="EO47" s="27" t="s">
        <v>57</v>
      </c>
      <c r="EP47" s="27" t="s">
        <v>58</v>
      </c>
      <c r="EQ47" s="27" t="s">
        <v>59</v>
      </c>
      <c r="ER47" s="27" t="s">
        <v>60</v>
      </c>
      <c r="ES47" s="27" t="s">
        <v>61</v>
      </c>
      <c r="ET47" s="27" t="s">
        <v>57</v>
      </c>
      <c r="EU47" s="27" t="s">
        <v>58</v>
      </c>
      <c r="EV47" s="27" t="s">
        <v>59</v>
      </c>
      <c r="EW47" s="27" t="s">
        <v>60</v>
      </c>
      <c r="EX47" s="27" t="s">
        <v>61</v>
      </c>
      <c r="EY47" s="27" t="s">
        <v>57</v>
      </c>
      <c r="EZ47" s="27" t="s">
        <v>58</v>
      </c>
      <c r="FA47" s="27" t="s">
        <v>59</v>
      </c>
      <c r="FB47" s="27" t="s">
        <v>60</v>
      </c>
      <c r="FC47" s="27" t="s">
        <v>61</v>
      </c>
      <c r="FD47" s="27" t="s">
        <v>57</v>
      </c>
      <c r="FE47" s="27" t="s">
        <v>58</v>
      </c>
      <c r="FF47" s="27" t="s">
        <v>59</v>
      </c>
      <c r="FG47" s="27" t="s">
        <v>60</v>
      </c>
      <c r="FH47" s="27" t="s">
        <v>61</v>
      </c>
      <c r="FI47" s="27" t="s">
        <v>57</v>
      </c>
      <c r="FJ47" s="27" t="s">
        <v>58</v>
      </c>
      <c r="FK47" s="27" t="s">
        <v>59</v>
      </c>
      <c r="FL47" s="27" t="s">
        <v>60</v>
      </c>
      <c r="FM47" s="27" t="s">
        <v>61</v>
      </c>
      <c r="FN47" s="27" t="s">
        <v>57</v>
      </c>
      <c r="FO47" s="27" t="s">
        <v>58</v>
      </c>
      <c r="FP47" s="27" t="s">
        <v>59</v>
      </c>
      <c r="FQ47" s="27" t="s">
        <v>60</v>
      </c>
      <c r="FR47" s="27" t="s">
        <v>61</v>
      </c>
      <c r="FS47" s="27" t="s">
        <v>57</v>
      </c>
      <c r="FT47" s="27" t="s">
        <v>58</v>
      </c>
      <c r="FU47" s="27" t="s">
        <v>59</v>
      </c>
      <c r="FV47" s="27" t="s">
        <v>60</v>
      </c>
      <c r="FW47" s="27" t="s">
        <v>61</v>
      </c>
      <c r="FX47" s="27" t="s">
        <v>57</v>
      </c>
      <c r="FY47" s="27" t="s">
        <v>58</v>
      </c>
      <c r="FZ47" s="27" t="s">
        <v>59</v>
      </c>
      <c r="GA47" s="27" t="s">
        <v>60</v>
      </c>
      <c r="GB47" s="27" t="s">
        <v>61</v>
      </c>
      <c r="GC47" s="27" t="s">
        <v>57</v>
      </c>
      <c r="GD47" s="27" t="s">
        <v>58</v>
      </c>
      <c r="GE47" s="27" t="s">
        <v>59</v>
      </c>
      <c r="GF47" s="27" t="s">
        <v>60</v>
      </c>
      <c r="GG47" s="27" t="s">
        <v>61</v>
      </c>
      <c r="GH47" s="27" t="s">
        <v>57</v>
      </c>
      <c r="GI47" s="27" t="s">
        <v>58</v>
      </c>
      <c r="GJ47" s="27" t="s">
        <v>59</v>
      </c>
      <c r="GK47" s="27" t="s">
        <v>60</v>
      </c>
      <c r="GL47" s="27" t="s">
        <v>61</v>
      </c>
      <c r="GM47" s="27" t="s">
        <v>57</v>
      </c>
      <c r="GN47" s="27" t="s">
        <v>58</v>
      </c>
      <c r="GO47" s="27" t="s">
        <v>59</v>
      </c>
      <c r="GP47" s="27" t="s">
        <v>60</v>
      </c>
      <c r="GQ47" s="27" t="s">
        <v>61</v>
      </c>
    </row>
    <row r="48" spans="1:199" x14ac:dyDescent="0.25">
      <c r="A48" s="29" t="s">
        <v>17</v>
      </c>
      <c r="B48" s="29" t="s">
        <v>62</v>
      </c>
      <c r="C48" s="44">
        <v>0.72419714615308595</v>
      </c>
      <c r="D48" s="44">
        <v>0.708925072756311</v>
      </c>
      <c r="E48" s="44">
        <v>0.69981448782002098</v>
      </c>
      <c r="F48" s="44">
        <v>0.67851075605642897</v>
      </c>
      <c r="G48" s="44">
        <v>0.65526008821697901</v>
      </c>
      <c r="H48" s="44">
        <v>0.63156644695314101</v>
      </c>
      <c r="I48" s="44">
        <v>0.64743830438156802</v>
      </c>
      <c r="J48" s="44">
        <v>0.64625559249153897</v>
      </c>
      <c r="K48" s="44">
        <v>0.63621947715341698</v>
      </c>
      <c r="L48" s="44">
        <v>0.62695268996317999</v>
      </c>
      <c r="M48" s="44">
        <v>0.62871971691775097</v>
      </c>
      <c r="N48" s="44">
        <v>0.64944850783744201</v>
      </c>
      <c r="O48" s="44">
        <v>0.67733916744404499</v>
      </c>
      <c r="P48" s="44">
        <v>0.65651917292659701</v>
      </c>
      <c r="Q48" s="45">
        <v>0.67505168902629997</v>
      </c>
      <c r="S48" s="46" t="s">
        <v>63</v>
      </c>
      <c r="T48" s="42">
        <v>-5.9433079999999996E-3</v>
      </c>
      <c r="U48" s="42">
        <v>-0.120112116</v>
      </c>
      <c r="V48" s="42">
        <v>-1.7022335E-2</v>
      </c>
      <c r="W48" s="42">
        <v>6.4919289999999996E-3</v>
      </c>
      <c r="X48" s="42">
        <v>-4.1994467000000001E-2</v>
      </c>
      <c r="Y48" s="42">
        <v>-1.2924425E-2</v>
      </c>
      <c r="Z48" s="42">
        <v>-4.5182458000000002E-2</v>
      </c>
      <c r="AA48" s="42">
        <v>-1.0345526000000001E-2</v>
      </c>
      <c r="AB48" s="42">
        <v>-4.6851369999999998E-3</v>
      </c>
      <c r="AC48" s="42">
        <v>1.2535058E-2</v>
      </c>
      <c r="AD48" s="42">
        <v>4.0053659999999998E-3</v>
      </c>
      <c r="AE48" s="42">
        <v>-3.1386279000000003E-2</v>
      </c>
      <c r="AF48" s="42">
        <v>-1.1802470000000001E-2</v>
      </c>
      <c r="AG48" s="42">
        <v>7.880616E-3</v>
      </c>
      <c r="AH48" s="42">
        <v>-6.7834369999999998E-3</v>
      </c>
      <c r="AI48" s="42">
        <v>-9.9266200000000006E-3</v>
      </c>
      <c r="AJ48" s="42">
        <v>-1.9495614000000001E-2</v>
      </c>
      <c r="AK48" s="42">
        <v>-4.5410474999999999E-2</v>
      </c>
      <c r="AL48" s="42">
        <v>-1.3090375E-2</v>
      </c>
      <c r="AM48" s="42">
        <v>-6.1949681999999999E-2</v>
      </c>
      <c r="AN48" s="42">
        <v>-2.0235976999999999E-2</v>
      </c>
      <c r="AO48" s="42">
        <v>-4.9795461999999999E-2</v>
      </c>
      <c r="AP48" s="42">
        <v>-3.1628120000000003E-2</v>
      </c>
      <c r="AQ48" s="42">
        <v>-2.3673988E-2</v>
      </c>
      <c r="AR48" s="42">
        <v>-4.5770929000000002E-2</v>
      </c>
      <c r="AS48" s="42">
        <v>-1.7762536999999998E-2</v>
      </c>
      <c r="AT48" s="42">
        <v>-0.12490596900000001</v>
      </c>
      <c r="AU48" s="42">
        <v>-2.8231255E-2</v>
      </c>
      <c r="AV48" s="42">
        <v>1.183321E-2</v>
      </c>
      <c r="AW48" s="42">
        <v>-7.3386939999999998E-3</v>
      </c>
      <c r="AX48" s="42">
        <v>-9.5034100000000003E-3</v>
      </c>
      <c r="AY48" s="42">
        <v>5.3137645999999997E-2</v>
      </c>
      <c r="AZ48" s="42">
        <v>-4.0450020000000003E-2</v>
      </c>
      <c r="BA48" s="42">
        <v>-1.2061451000000001E-2</v>
      </c>
      <c r="BB48" s="42">
        <v>7.4948189999999998E-3</v>
      </c>
      <c r="BC48" s="42">
        <v>-1.8866045000000001E-2</v>
      </c>
      <c r="BD48" s="42">
        <v>-1.8472623000000001E-2</v>
      </c>
      <c r="BE48" s="42">
        <v>-3.1884270999999999E-2</v>
      </c>
      <c r="BF48" s="42">
        <v>-2.8408180000000002E-2</v>
      </c>
      <c r="BG48" s="42">
        <v>-2.959489E-3</v>
      </c>
      <c r="BH48" s="42">
        <v>-1.2819683E-2</v>
      </c>
      <c r="BI48" s="42">
        <v>-2.2547646000000001E-2</v>
      </c>
      <c r="BJ48" s="42">
        <v>-2.2643264999999999E-2</v>
      </c>
      <c r="BK48" s="42">
        <v>-1.543831E-2</v>
      </c>
      <c r="BL48" s="42">
        <v>-4.8633729000000001E-2</v>
      </c>
      <c r="BM48" s="42">
        <v>-1.5656909999999999E-3</v>
      </c>
      <c r="BN48" s="42">
        <v>-4.8848159000000002E-2</v>
      </c>
      <c r="BO48" s="42">
        <v>-1.9914458999999999E-2</v>
      </c>
      <c r="BP48" s="42">
        <v>-1.1455734E-2</v>
      </c>
      <c r="BQ48" s="42">
        <v>-1.6838479999999999E-2</v>
      </c>
      <c r="BR48" s="42">
        <v>1.5407752E-2</v>
      </c>
      <c r="BS48" s="42">
        <v>-1.6309381000000001E-2</v>
      </c>
      <c r="BT48" s="42">
        <v>-1.4001164999999999E-2</v>
      </c>
      <c r="BU48" s="42">
        <v>6.6328000000000003E-3</v>
      </c>
      <c r="BV48" s="42">
        <v>-2.5385000000000002E-4</v>
      </c>
      <c r="BW48" s="42">
        <v>7.3356869999999996E-3</v>
      </c>
      <c r="BX48" s="42">
        <v>-5.5210666999999998E-2</v>
      </c>
      <c r="BY48" s="42">
        <v>-3.8420375E-2</v>
      </c>
      <c r="BZ48" s="42">
        <v>-1.2996376E-2</v>
      </c>
      <c r="CA48" s="42">
        <v>-2.748089E-3</v>
      </c>
      <c r="CB48" s="42">
        <v>-1.4794666999999999E-2</v>
      </c>
      <c r="CC48" s="42">
        <v>-0.13612798700000001</v>
      </c>
      <c r="CD48" s="42">
        <v>-5.0072489999999997E-2</v>
      </c>
      <c r="CE48" s="42">
        <v>-8.9621809999999996E-3</v>
      </c>
      <c r="CF48" s="42">
        <v>-8.8104270999999998E-2</v>
      </c>
      <c r="CG48" s="42">
        <v>-4.1473966000000001E-2</v>
      </c>
      <c r="CH48" s="42">
        <v>-0.148237389</v>
      </c>
      <c r="CI48" s="42">
        <v>-7.5404138999999995E-2</v>
      </c>
      <c r="CJ48" s="42">
        <v>-4.2174594000000003E-2</v>
      </c>
      <c r="CK48" s="42">
        <v>-0.121488732</v>
      </c>
      <c r="CL48" s="42">
        <v>-9.0402580000000007E-3</v>
      </c>
      <c r="CM48" s="42">
        <v>2.0698708999999999E-2</v>
      </c>
      <c r="CN48" s="42">
        <v>-3.8991737999999998E-2</v>
      </c>
      <c r="CO48" s="42">
        <v>7.0790000000000002E-4</v>
      </c>
      <c r="CP48" s="42">
        <v>-3.0585286999999999E-2</v>
      </c>
      <c r="CQ48" s="42">
        <v>-5.6945379999999999E-3</v>
      </c>
      <c r="CR48" s="42">
        <v>-4.0441606999999997E-2</v>
      </c>
      <c r="CS48" s="42">
        <v>-2.1694617999999999E-2</v>
      </c>
      <c r="CT48" s="42">
        <v>-1.915651E-3</v>
      </c>
      <c r="CU48" s="42">
        <v>-5.4642877999999999E-2</v>
      </c>
      <c r="CV48" s="42">
        <v>5.321419E-3</v>
      </c>
      <c r="CW48" s="42">
        <v>8.9184339999999994E-3</v>
      </c>
      <c r="CX48" s="42">
        <v>-3.6798988999999997E-2</v>
      </c>
      <c r="CY48" s="42">
        <v>-2.3250571000000001E-2</v>
      </c>
      <c r="CZ48" s="42">
        <v>5.2285122000000003E-2</v>
      </c>
      <c r="DA48" s="42">
        <v>-8.4139309999999995E-3</v>
      </c>
      <c r="DB48" s="42">
        <v>-0.31124022499999998</v>
      </c>
      <c r="DC48" s="42">
        <v>-4.5314099999999996E-3</v>
      </c>
      <c r="DD48" s="42">
        <v>4.9053789999999996E-3</v>
      </c>
      <c r="DE48" s="42">
        <v>9.3747020000000004E-3</v>
      </c>
      <c r="DF48" s="42">
        <v>6.0591129999999997E-3</v>
      </c>
      <c r="DG48" s="42">
        <v>-1.4225343999999999E-2</v>
      </c>
      <c r="DH48" s="42">
        <v>-2.1904324999999999E-2</v>
      </c>
      <c r="DI48" s="42">
        <v>-1.0921981000000001E-2</v>
      </c>
      <c r="DJ48" s="42">
        <v>-0.17006181200000001</v>
      </c>
      <c r="DK48" s="42">
        <v>-3.63951E-4</v>
      </c>
      <c r="DL48" s="42">
        <v>-1.9053781999999998E-2</v>
      </c>
      <c r="DM48" s="42">
        <v>-4.1339123999999998E-2</v>
      </c>
      <c r="DN48" s="42">
        <v>-2.7303214999999999E-2</v>
      </c>
      <c r="DO48" s="42">
        <v>-7.8958925999999999E-2</v>
      </c>
      <c r="DP48" s="42">
        <v>-3.8634749999999999E-3</v>
      </c>
      <c r="DQ48" s="42">
        <v>-1.3256828E-2</v>
      </c>
      <c r="DR48" s="42">
        <v>-2.9688591E-2</v>
      </c>
      <c r="DS48" s="42">
        <v>-4.5837330000000004E-3</v>
      </c>
      <c r="DT48" s="42">
        <v>-9.6551748000000007E-2</v>
      </c>
      <c r="DU48" s="42">
        <v>1.9808065E-2</v>
      </c>
      <c r="DV48" s="42">
        <v>-1.2572441E-2</v>
      </c>
      <c r="DW48" s="42">
        <v>-3.1312942000000003E-2</v>
      </c>
      <c r="DX48" s="42">
        <v>5.2585621999999999E-2</v>
      </c>
      <c r="DY48" s="42">
        <v>-2.2346415000000001E-2</v>
      </c>
      <c r="DZ48" s="42">
        <v>-4.0456260000000001E-3</v>
      </c>
      <c r="EA48" s="42">
        <v>0</v>
      </c>
      <c r="EB48" s="42">
        <v>2.9051749999999999E-3</v>
      </c>
      <c r="EC48" s="42">
        <v>-8.7367940000000009E-3</v>
      </c>
      <c r="ED48" s="42">
        <v>-6.6503532000000004E-2</v>
      </c>
      <c r="EE48" s="42">
        <v>0</v>
      </c>
      <c r="EF48" s="42">
        <v>0</v>
      </c>
      <c r="EG48" s="42">
        <v>-3.7427165999999998E-2</v>
      </c>
      <c r="EH48" s="42">
        <v>-4.7709142000000003E-2</v>
      </c>
      <c r="EI48" s="42">
        <v>-7.0703652000000006E-2</v>
      </c>
      <c r="EJ48" s="42">
        <v>0</v>
      </c>
      <c r="EK48" s="42">
        <v>0</v>
      </c>
      <c r="EL48" s="42">
        <v>-4.693137E-3</v>
      </c>
      <c r="EM48" s="42">
        <v>-1.2266717999999999E-2</v>
      </c>
      <c r="EN48" s="42">
        <v>-0.73407053899999997</v>
      </c>
      <c r="EO48" s="42">
        <v>1.0341273999999999E-2</v>
      </c>
      <c r="EP48" s="42">
        <v>-0.18672971199999999</v>
      </c>
      <c r="EQ48" s="42">
        <v>1.0360568000000001E-2</v>
      </c>
      <c r="ER48" s="42">
        <v>-4.0650700999999997E-2</v>
      </c>
      <c r="ES48" s="42">
        <v>-9.7136935999999993E-2</v>
      </c>
      <c r="ET48" s="42">
        <v>1.2397149E-2</v>
      </c>
      <c r="EU48" s="42">
        <v>-4.0827057999999999E-2</v>
      </c>
      <c r="EV48" s="42">
        <v>-4.0856532000000001E-2</v>
      </c>
      <c r="EW48" s="42">
        <v>-0.107143895</v>
      </c>
      <c r="EX48" s="42">
        <v>-3.7621763000000003E-2</v>
      </c>
      <c r="EY48" s="42">
        <v>-4.4733630000000002E-3</v>
      </c>
      <c r="EZ48" s="42">
        <v>-0.139828695</v>
      </c>
      <c r="FA48" s="42">
        <v>-4.7493446000000002E-2</v>
      </c>
      <c r="FB48" s="42">
        <v>-1.0132505999999999E-2</v>
      </c>
      <c r="FC48" s="42">
        <v>-0.346547983</v>
      </c>
      <c r="FD48" s="42">
        <v>-1.6376844000000002E-2</v>
      </c>
      <c r="FE48" s="42">
        <v>-4.9224352999999998E-2</v>
      </c>
      <c r="FF48" s="42">
        <v>-2.5087822999999999E-2</v>
      </c>
      <c r="FG48" s="42">
        <v>-1.7257370000000001E-2</v>
      </c>
      <c r="FH48" s="42">
        <v>-0.18054947900000001</v>
      </c>
      <c r="FI48" s="42">
        <v>4.1836160000000002E-3</v>
      </c>
      <c r="FJ48" s="42">
        <v>-2.3665476000000001E-2</v>
      </c>
      <c r="FK48" s="42">
        <v>-3.1954172000000003E-2</v>
      </c>
      <c r="FL48" s="42">
        <v>-5.2349099999999995E-4</v>
      </c>
      <c r="FM48" s="42">
        <v>-1.6603732999999999E-2</v>
      </c>
      <c r="FN48" s="42">
        <v>1.6680829000000001E-2</v>
      </c>
      <c r="FO48" s="42">
        <v>-2.4559647E-2</v>
      </c>
      <c r="FP48" s="42">
        <v>-2.2199864999999999E-2</v>
      </c>
      <c r="FQ48" s="42">
        <v>-5.9119782000000003E-2</v>
      </c>
      <c r="FR48" s="42">
        <v>1.0557190000000001E-3</v>
      </c>
      <c r="FS48" s="42">
        <v>3.4818183000000003E-2</v>
      </c>
      <c r="FT48" s="42">
        <v>-4.8360879999999997E-3</v>
      </c>
      <c r="FU48" s="42">
        <v>-7.7546099999999997E-4</v>
      </c>
      <c r="FV48" s="42">
        <v>1.805028E-3</v>
      </c>
      <c r="FW48" s="42">
        <v>-7.2666633999999994E-2</v>
      </c>
      <c r="FX48" s="42">
        <v>1.1511482E-2</v>
      </c>
      <c r="FY48" s="42">
        <v>-2.0928605999999999E-2</v>
      </c>
      <c r="FZ48" s="42">
        <v>-2.5051004000000002E-2</v>
      </c>
      <c r="GA48" s="42">
        <v>-7.1973289999999997E-3</v>
      </c>
      <c r="GB48" s="42">
        <v>3.3006236000000001E-2</v>
      </c>
      <c r="GC48" s="42">
        <v>1.1056513E-2</v>
      </c>
      <c r="GD48" s="42">
        <v>-5.7573737999999999E-2</v>
      </c>
      <c r="GE48" s="42">
        <v>-1.5042488E-2</v>
      </c>
      <c r="GF48" s="42">
        <v>-2.0166224E-2</v>
      </c>
      <c r="GG48" s="42">
        <v>-1.3821975E-2</v>
      </c>
      <c r="GH48" s="42">
        <v>0</v>
      </c>
      <c r="GI48" s="42">
        <v>0</v>
      </c>
      <c r="GJ48" s="42">
        <v>0</v>
      </c>
      <c r="GK48" s="42">
        <v>0</v>
      </c>
      <c r="GL48" s="42">
        <v>0</v>
      </c>
      <c r="GM48" s="42">
        <v>4.8118750000000002E-3</v>
      </c>
      <c r="GN48" s="42">
        <v>-4.4665539999999997E-2</v>
      </c>
      <c r="GO48" s="42">
        <v>1.057561E-3</v>
      </c>
      <c r="GP48" s="42">
        <v>-1.0881798999999999E-2</v>
      </c>
      <c r="GQ48" s="42">
        <v>-2.1956531000000001E-2</v>
      </c>
    </row>
    <row r="49" spans="1:199" x14ac:dyDescent="0.25">
      <c r="A49" s="29" t="s">
        <v>18</v>
      </c>
      <c r="B49" s="29" t="s">
        <v>62</v>
      </c>
      <c r="C49" s="44">
        <v>1.5634910007467999</v>
      </c>
      <c r="D49" s="44">
        <v>1.51127020357596</v>
      </c>
      <c r="E49" s="44">
        <v>1.55171589388798</v>
      </c>
      <c r="F49" s="44">
        <v>1.5754386402885101</v>
      </c>
      <c r="G49" s="44">
        <v>1.4696896640657899</v>
      </c>
      <c r="H49" s="44">
        <v>1.39289374514921</v>
      </c>
      <c r="I49" s="44">
        <v>1.50003453530024</v>
      </c>
      <c r="J49" s="44">
        <v>1.52383171274114</v>
      </c>
      <c r="K49" s="44">
        <v>1.4923776372944799</v>
      </c>
      <c r="L49" s="44">
        <v>1.47131795396068</v>
      </c>
      <c r="M49" s="44">
        <v>1.43775471012847</v>
      </c>
      <c r="N49" s="44">
        <v>1.3352972062003401</v>
      </c>
      <c r="O49" s="44">
        <v>1.3719554839627299</v>
      </c>
      <c r="P49" s="44">
        <v>1.2042621709362999</v>
      </c>
      <c r="Q49" s="44">
        <v>1.3283417503967001</v>
      </c>
      <c r="S49" s="46" t="s">
        <v>64</v>
      </c>
      <c r="T49" s="44">
        <v>0.72419714615308595</v>
      </c>
      <c r="U49" s="44">
        <v>0.17794320253304899</v>
      </c>
      <c r="V49" s="44">
        <v>3.3293371189080401</v>
      </c>
      <c r="W49" s="44">
        <v>0.215035685786054</v>
      </c>
      <c r="X49" s="44">
        <v>0.47086767577643301</v>
      </c>
      <c r="Y49" s="44">
        <v>1.5634910007467999</v>
      </c>
      <c r="Z49" s="44">
        <v>0.39615757379217797</v>
      </c>
      <c r="AA49" s="44">
        <v>1.34136258296161</v>
      </c>
      <c r="AB49" s="44">
        <v>4.6907813765998396</v>
      </c>
      <c r="AC49" s="44">
        <v>0.95068866377163397</v>
      </c>
      <c r="AD49" s="44">
        <v>0.38725896834736601</v>
      </c>
      <c r="AE49" s="44">
        <v>0.16496472802554901</v>
      </c>
      <c r="AF49" s="44">
        <v>0.51411063129055101</v>
      </c>
      <c r="AG49" s="44">
        <v>0.26307121355016599</v>
      </c>
      <c r="AH49" s="44">
        <v>1.04794477254406</v>
      </c>
      <c r="AI49" s="44">
        <v>0.80985958181236195</v>
      </c>
      <c r="AJ49" s="44">
        <v>0.22086369963659</v>
      </c>
      <c r="AK49" s="44">
        <v>0.88069213882818598</v>
      </c>
      <c r="AL49" s="44">
        <v>0.221701527981572</v>
      </c>
      <c r="AM49" s="44">
        <v>0.99195523395501295</v>
      </c>
      <c r="AN49" s="44">
        <v>0.35139111305783</v>
      </c>
      <c r="AO49" s="44">
        <v>0.11953127415721899</v>
      </c>
      <c r="AP49" s="44">
        <v>0.54391220639919102</v>
      </c>
      <c r="AQ49" s="44">
        <v>9.35493102504312E-2</v>
      </c>
      <c r="AR49" s="44">
        <v>0.360173161141498</v>
      </c>
      <c r="AS49" s="44">
        <v>0.87290451562874904</v>
      </c>
      <c r="AT49" s="44">
        <v>0.87939525506814897</v>
      </c>
      <c r="AU49" s="44">
        <v>0.853184418295588</v>
      </c>
      <c r="AV49" s="44">
        <v>0.16492387728107</v>
      </c>
      <c r="AW49" s="44">
        <v>1.5435846695258899</v>
      </c>
      <c r="AX49" s="44">
        <v>1.22637683787055</v>
      </c>
      <c r="AY49" s="44">
        <v>0.100981461248581</v>
      </c>
      <c r="AZ49" s="44">
        <v>0.77252485796172599</v>
      </c>
      <c r="BA49" s="44">
        <v>0.49244349978622598</v>
      </c>
      <c r="BB49" s="44">
        <v>1.4159664231910101</v>
      </c>
      <c r="BC49" s="44">
        <v>0.91655574106847804</v>
      </c>
      <c r="BD49" s="44">
        <v>0.830625538909188</v>
      </c>
      <c r="BE49" s="44">
        <v>11.7231108444282</v>
      </c>
      <c r="BF49" s="44">
        <v>3.0013130912039001</v>
      </c>
      <c r="BG49" s="44">
        <v>0.56351884632510996</v>
      </c>
      <c r="BH49" s="44">
        <v>1.80355295516564</v>
      </c>
      <c r="BI49" s="44">
        <v>0.85843672753213696</v>
      </c>
      <c r="BJ49" s="44">
        <v>1.6141045942860099</v>
      </c>
      <c r="BK49" s="44">
        <v>1.4720283824991101</v>
      </c>
      <c r="BL49" s="44">
        <v>1.69033825457841</v>
      </c>
      <c r="BM49" s="44">
        <v>1.75167551529375</v>
      </c>
      <c r="BN49" s="44">
        <v>0.45484858353019397</v>
      </c>
      <c r="BO49" s="44">
        <v>2.0749667593158301</v>
      </c>
      <c r="BP49" s="44">
        <v>1.02938172655753</v>
      </c>
      <c r="BQ49" s="44">
        <v>2.73744036050297</v>
      </c>
      <c r="BR49" s="44">
        <v>1.60100295930934</v>
      </c>
      <c r="BS49" s="44">
        <v>0.11474364843841001</v>
      </c>
      <c r="BT49" s="44">
        <v>2.19605512240283</v>
      </c>
      <c r="BU49" s="44">
        <v>1.3434388215425499</v>
      </c>
      <c r="BV49" s="44">
        <v>7.9972296981919797</v>
      </c>
      <c r="BW49" s="44">
        <v>1.97761559038791</v>
      </c>
      <c r="BX49" s="44">
        <v>0.44447170498746302</v>
      </c>
      <c r="BY49" s="44">
        <v>0.72411950624118504</v>
      </c>
      <c r="BZ49" s="44">
        <v>1.3108065204731401</v>
      </c>
      <c r="CA49" s="44">
        <v>2.8148348986360801</v>
      </c>
      <c r="CB49" s="44">
        <v>0.38497878559139398</v>
      </c>
      <c r="CC49" s="44">
        <v>0.26636942792831803</v>
      </c>
      <c r="CD49" s="44">
        <v>0.42382675349627802</v>
      </c>
      <c r="CE49" s="44">
        <v>0.120215415033895</v>
      </c>
      <c r="CF49" s="44">
        <v>0.34965201090783299</v>
      </c>
      <c r="CG49" s="44">
        <v>0.38811218358014399</v>
      </c>
      <c r="CH49" s="44">
        <v>0.106972411519159</v>
      </c>
      <c r="CI49" s="44">
        <v>0.478019838235685</v>
      </c>
      <c r="CJ49" s="44">
        <v>0.111438342334191</v>
      </c>
      <c r="CK49" s="44">
        <v>8.3665522957762903E-2</v>
      </c>
      <c r="CL49" s="44">
        <v>0.29157175769801402</v>
      </c>
      <c r="CM49" s="44">
        <v>3.2302470097157601E-2</v>
      </c>
      <c r="CN49" s="44">
        <v>0.28330009685739499</v>
      </c>
      <c r="CO49" s="44">
        <v>9.1710803900304796E-2</v>
      </c>
      <c r="CP49" s="44">
        <v>0.114908611939392</v>
      </c>
      <c r="CQ49" s="44">
        <v>0.85691697614655704</v>
      </c>
      <c r="CR49" s="44">
        <v>0.252474227667568</v>
      </c>
      <c r="CS49" s="44">
        <v>2.14392312603941</v>
      </c>
      <c r="CT49" s="44">
        <v>0.63619042151631799</v>
      </c>
      <c r="CU49" s="44">
        <v>2.1260014275788501</v>
      </c>
      <c r="CV49" s="44">
        <v>2.6240585151440099</v>
      </c>
      <c r="CW49" s="44">
        <v>0.17656446185316901</v>
      </c>
      <c r="CX49" s="44">
        <v>0.64790005100519299</v>
      </c>
      <c r="CY49" s="44">
        <v>3.9223968678763699</v>
      </c>
      <c r="CZ49" s="44">
        <v>1.3084750756044401</v>
      </c>
      <c r="DA49" s="44">
        <v>0.10596936611627</v>
      </c>
      <c r="DB49" s="44">
        <v>8.3796369018743599E-2</v>
      </c>
      <c r="DC49" s="44">
        <v>0.70681405707467804</v>
      </c>
      <c r="DD49" s="44">
        <v>5.7667828113059497E-2</v>
      </c>
      <c r="DE49" s="44">
        <v>8.0617309811052404E-2</v>
      </c>
      <c r="DF49" s="44">
        <v>0.29023907436986002</v>
      </c>
      <c r="DG49" s="44">
        <v>3.4374302573708597E-2</v>
      </c>
      <c r="DH49" s="44">
        <v>0.65161054737329005</v>
      </c>
      <c r="DI49" s="44">
        <v>0.123387116639987</v>
      </c>
      <c r="DJ49" s="44">
        <v>2.5721291024246699E-2</v>
      </c>
      <c r="DK49" s="44">
        <v>0.198191584881032</v>
      </c>
      <c r="DL49" s="44">
        <v>4.2371359971517697E-2</v>
      </c>
      <c r="DM49" s="44">
        <v>0.799509610799647</v>
      </c>
      <c r="DN49" s="44">
        <v>8.3117357014459103E-2</v>
      </c>
      <c r="DO49" s="44">
        <v>3.5374623477970199E-2</v>
      </c>
      <c r="DP49" s="44">
        <v>0.498520244333649</v>
      </c>
      <c r="DQ49" s="44">
        <v>3.8548253304305703E-2</v>
      </c>
      <c r="DR49" s="44">
        <v>1.4462245554415201</v>
      </c>
      <c r="DS49" s="44">
        <v>0.183437847808406</v>
      </c>
      <c r="DT49" s="44">
        <v>3.7316453987752102E-2</v>
      </c>
      <c r="DU49" s="44">
        <v>0.63162597435794798</v>
      </c>
      <c r="DV49" s="44">
        <v>5.42185651626114E-2</v>
      </c>
      <c r="DW49" s="44">
        <v>1.41963917907034</v>
      </c>
      <c r="DX49" s="44">
        <v>0.22968875951435699</v>
      </c>
      <c r="DY49" s="44">
        <v>0.47227026820671397</v>
      </c>
      <c r="DZ49" s="44">
        <v>0.44834520623770202</v>
      </c>
      <c r="EA49" s="44">
        <v>0</v>
      </c>
      <c r="EB49" s="44">
        <v>5.7845946519045599</v>
      </c>
      <c r="EC49" s="44">
        <v>1.76868907225912</v>
      </c>
      <c r="ED49" s="44">
        <v>0.192892835819545</v>
      </c>
      <c r="EE49" s="44">
        <v>0</v>
      </c>
      <c r="EF49" s="44">
        <v>0</v>
      </c>
      <c r="EG49" s="44">
        <v>37.934160872041303</v>
      </c>
      <c r="EH49" s="44">
        <v>4.5748471644218302E-6</v>
      </c>
      <c r="EI49" s="44">
        <v>2.0257549859789701E-2</v>
      </c>
      <c r="EJ49" s="44">
        <v>0</v>
      </c>
      <c r="EK49" s="44">
        <v>0</v>
      </c>
      <c r="EL49" s="44">
        <v>26.715731790170501</v>
      </c>
      <c r="EM49" s="44">
        <v>1.9848403321094899E-5</v>
      </c>
      <c r="EN49" s="44">
        <v>0</v>
      </c>
      <c r="EO49" s="44">
        <v>0.33512509824164699</v>
      </c>
      <c r="EP49" s="44">
        <v>0.24766113572697801</v>
      </c>
      <c r="EQ49" s="44">
        <v>2.1229444350330602</v>
      </c>
      <c r="ER49" s="44">
        <v>0.15920033013924201</v>
      </c>
      <c r="ES49" s="44">
        <v>4.9335026592910898E-2</v>
      </c>
      <c r="ET49" s="44">
        <v>0.21424532484279099</v>
      </c>
      <c r="EU49" s="44">
        <v>3.6304726990665802E-2</v>
      </c>
      <c r="EV49" s="44">
        <v>0.76886646981404705</v>
      </c>
      <c r="EW49" s="44">
        <v>0.557114158189985</v>
      </c>
      <c r="EX49" s="44">
        <v>8.8021545804897704E-3</v>
      </c>
      <c r="EY49" s="44">
        <v>0.13571294444446899</v>
      </c>
      <c r="EZ49" s="44">
        <v>3.0423145843399699E-2</v>
      </c>
      <c r="FA49" s="44">
        <v>0.39026415355035698</v>
      </c>
      <c r="FB49" s="44">
        <v>4.6359976965331298E-2</v>
      </c>
      <c r="FC49" s="44">
        <v>1.49629660377175E-2</v>
      </c>
      <c r="FD49" s="44">
        <v>0.31331706620363903</v>
      </c>
      <c r="FE49" s="44">
        <v>6.7485032959928901E-2</v>
      </c>
      <c r="FF49" s="44">
        <v>0.140996424579059</v>
      </c>
      <c r="FG49" s="44">
        <v>8.9856367898628206E-2</v>
      </c>
      <c r="FH49" s="44">
        <v>5.2288682496140597E-2</v>
      </c>
      <c r="FI49" s="44">
        <v>0.18155751478579901</v>
      </c>
      <c r="FJ49" s="44">
        <v>2.29319080839042E-2</v>
      </c>
      <c r="FK49" s="44">
        <v>0.83315093747899105</v>
      </c>
      <c r="FL49" s="44">
        <v>9.7723097282278001E-2</v>
      </c>
      <c r="FM49" s="44">
        <v>2.9830788986078698E-2</v>
      </c>
      <c r="FN49" s="44">
        <v>0.408399517229179</v>
      </c>
      <c r="FO49" s="44">
        <v>5.1406373807933899E-2</v>
      </c>
      <c r="FP49" s="44">
        <v>1.1880541737760899</v>
      </c>
      <c r="FQ49" s="44">
        <v>1.53739516542665</v>
      </c>
      <c r="FR49" s="44">
        <v>7.4970308929257296E-2</v>
      </c>
      <c r="FS49" s="44">
        <v>0.47589911961923298</v>
      </c>
      <c r="FT49" s="44">
        <v>7.0132273245569102E-2</v>
      </c>
      <c r="FU49" s="44">
        <v>0.855740089173188</v>
      </c>
      <c r="FV49" s="44">
        <v>0.19922448291807199</v>
      </c>
      <c r="FW49" s="44">
        <v>0.19199272799782599</v>
      </c>
      <c r="FX49" s="44">
        <v>0.336055052006901</v>
      </c>
      <c r="FY49" s="44">
        <v>4.9209985644944998E-2</v>
      </c>
      <c r="FZ49" s="44">
        <v>1.08999353820203</v>
      </c>
      <c r="GA49" s="44">
        <v>0.16141074562287899</v>
      </c>
      <c r="GB49" s="44">
        <v>5.8633547853348303E-2</v>
      </c>
      <c r="GC49" s="44">
        <v>0.38788797512751699</v>
      </c>
      <c r="GD49" s="44">
        <v>0.119964586347859</v>
      </c>
      <c r="GE49" s="44">
        <v>1.1493987832688499</v>
      </c>
      <c r="GF49" s="44">
        <v>0.24354639533712399</v>
      </c>
      <c r="GG49" s="44">
        <v>6.8195270641859804E-2</v>
      </c>
      <c r="GH49" s="44">
        <v>1E-3</v>
      </c>
      <c r="GI49" s="44">
        <v>1E-3</v>
      </c>
      <c r="GJ49" s="44">
        <v>1E-3</v>
      </c>
      <c r="GK49" s="44">
        <v>1E-3</v>
      </c>
      <c r="GL49" s="44">
        <v>1E-3</v>
      </c>
      <c r="GM49" s="44">
        <v>0.63194524928782203</v>
      </c>
      <c r="GN49" s="44">
        <v>0.285515738154687</v>
      </c>
      <c r="GO49" s="44">
        <v>1.5684240041233599</v>
      </c>
      <c r="GP49" s="44">
        <v>0.80691298643736897</v>
      </c>
      <c r="GQ49" s="44">
        <v>1.9510472497032401</v>
      </c>
    </row>
    <row r="50" spans="1:199" x14ac:dyDescent="0.25">
      <c r="A50" s="29" t="s">
        <v>19</v>
      </c>
      <c r="B50" s="29" t="s">
        <v>62</v>
      </c>
      <c r="C50" s="44">
        <v>0.38725896834736601</v>
      </c>
      <c r="D50" s="44">
        <v>0.38991463229558998</v>
      </c>
      <c r="E50" s="44">
        <v>0.39101143513263498</v>
      </c>
      <c r="F50" s="44">
        <v>0.39505465054488698</v>
      </c>
      <c r="G50" s="44">
        <v>0.39334192551126101</v>
      </c>
      <c r="H50" s="44">
        <v>0.39994442855817502</v>
      </c>
      <c r="I50" s="44">
        <v>0.41263454624205098</v>
      </c>
      <c r="J50" s="44">
        <v>0.43200313279180003</v>
      </c>
      <c r="K50" s="44">
        <v>0.429955919704755</v>
      </c>
      <c r="L50" s="44">
        <v>0.42852998768390899</v>
      </c>
      <c r="M50" s="44">
        <v>0.421138556109177</v>
      </c>
      <c r="N50" s="44">
        <v>0.414064664186724</v>
      </c>
      <c r="O50" s="44">
        <v>0.41197677903399998</v>
      </c>
      <c r="P50" s="44">
        <v>0.412519673603022</v>
      </c>
      <c r="Q50" s="44">
        <v>0.411626216911533</v>
      </c>
      <c r="V50" s="47"/>
    </row>
    <row r="51" spans="1:199" x14ac:dyDescent="0.25">
      <c r="A51" s="29" t="s">
        <v>20</v>
      </c>
      <c r="B51" s="29" t="s">
        <v>62</v>
      </c>
      <c r="C51" s="44">
        <v>0.80985958181236195</v>
      </c>
      <c r="D51" s="44">
        <v>0.78090543149957103</v>
      </c>
      <c r="E51" s="44">
        <v>0.81297695216216204</v>
      </c>
      <c r="F51" s="44">
        <v>0.80818819699774802</v>
      </c>
      <c r="G51" s="44">
        <v>0.78417402054758201</v>
      </c>
      <c r="H51" s="44">
        <v>0.79712387777821403</v>
      </c>
      <c r="I51" s="44">
        <v>0.78830994372143004</v>
      </c>
      <c r="J51" s="44">
        <v>0.77957927020769502</v>
      </c>
      <c r="K51" s="44">
        <v>0.78235681612239005</v>
      </c>
      <c r="L51" s="44">
        <v>0.80968155630701899</v>
      </c>
      <c r="M51" s="44">
        <v>0.77778889647110705</v>
      </c>
      <c r="N51" s="44">
        <v>0.77026500148416399</v>
      </c>
      <c r="O51" s="44">
        <v>0.75646832245838702</v>
      </c>
      <c r="P51" s="44">
        <v>0.70005237282281096</v>
      </c>
      <c r="Q51" s="44">
        <v>0.70240789735129805</v>
      </c>
      <c r="V51" s="47"/>
    </row>
    <row r="52" spans="1:199" x14ac:dyDescent="0.25">
      <c r="A52" s="29" t="s">
        <v>21</v>
      </c>
      <c r="B52" s="29" t="s">
        <v>62</v>
      </c>
      <c r="C52" s="44">
        <v>0.35139111305783</v>
      </c>
      <c r="D52" s="44">
        <v>0.33316073109134398</v>
      </c>
      <c r="E52" s="44">
        <v>0.33808935659610501</v>
      </c>
      <c r="F52" s="44">
        <v>0.33019114587913401</v>
      </c>
      <c r="G52" s="44">
        <v>0.32742257172175399</v>
      </c>
      <c r="H52" s="44">
        <v>0.33837742660009001</v>
      </c>
      <c r="I52" s="44">
        <v>0.33209290888338799</v>
      </c>
      <c r="J52" s="44">
        <v>0.33770250309350403</v>
      </c>
      <c r="K52" s="44">
        <v>0.33280797545678098</v>
      </c>
      <c r="L52" s="44">
        <v>0.35150749709288498</v>
      </c>
      <c r="M52" s="44">
        <v>0.325950955016651</v>
      </c>
      <c r="N52" s="44">
        <v>0.31049033160249501</v>
      </c>
      <c r="O52" s="44">
        <v>0.29027356586922198</v>
      </c>
      <c r="P52" s="44">
        <v>0.259192861625059</v>
      </c>
      <c r="Q52" s="44">
        <v>0.257570487271157</v>
      </c>
      <c r="V52" s="47"/>
    </row>
    <row r="53" spans="1:199" x14ac:dyDescent="0.25">
      <c r="A53" s="29" t="s">
        <v>22</v>
      </c>
      <c r="B53" s="29" t="s">
        <v>62</v>
      </c>
      <c r="C53" s="44">
        <v>0.87290451562874904</v>
      </c>
      <c r="D53" s="44">
        <v>0.88031944653660699</v>
      </c>
      <c r="E53" s="44">
        <v>0.85852160054278304</v>
      </c>
      <c r="F53" s="44">
        <v>0.87327299732401997</v>
      </c>
      <c r="G53" s="44">
        <v>0.86612341913468005</v>
      </c>
      <c r="H53" s="44">
        <v>0.86440246528701703</v>
      </c>
      <c r="I53" s="44">
        <v>0.85795147795577897</v>
      </c>
      <c r="J53" s="44">
        <v>0.83044998971279504</v>
      </c>
      <c r="K53" s="44">
        <v>0.81685595503640496</v>
      </c>
      <c r="L53" s="44">
        <v>0.81152436283954499</v>
      </c>
      <c r="M53" s="44">
        <v>0.68289092259367501</v>
      </c>
      <c r="N53" s="44">
        <v>0.65266723334795096</v>
      </c>
      <c r="O53" s="44">
        <v>0.65850959838310696</v>
      </c>
      <c r="P53" s="44">
        <v>0.68167732816398197</v>
      </c>
      <c r="Q53" s="44">
        <v>0.67778379323133697</v>
      </c>
      <c r="V53" s="47"/>
    </row>
    <row r="54" spans="1:199" x14ac:dyDescent="0.25">
      <c r="A54" s="29" t="s">
        <v>23</v>
      </c>
      <c r="B54" s="29" t="s">
        <v>62</v>
      </c>
      <c r="C54" s="44">
        <v>1.22637683787055</v>
      </c>
      <c r="D54" s="44">
        <v>1.2144155296982999</v>
      </c>
      <c r="E54" s="44">
        <v>1.1979343291058</v>
      </c>
      <c r="F54" s="44">
        <v>1.1843906699350299</v>
      </c>
      <c r="G54" s="44">
        <v>1.1712966433885501</v>
      </c>
      <c r="H54" s="44">
        <v>1.16999747148071</v>
      </c>
      <c r="I54" s="44">
        <v>1.1966292361936599</v>
      </c>
      <c r="J54" s="44">
        <v>1.1999943104244299</v>
      </c>
      <c r="K54" s="44">
        <v>1.22033856542728</v>
      </c>
      <c r="L54" s="44">
        <v>1.2225810264380399</v>
      </c>
      <c r="M54" s="44">
        <v>1.1766825924595501</v>
      </c>
      <c r="N54" s="44">
        <v>1.1650724058722099</v>
      </c>
      <c r="O54" s="44">
        <v>1.11334232072265</v>
      </c>
      <c r="P54" s="44">
        <v>1.08697671003703</v>
      </c>
      <c r="Q54" s="44">
        <v>1.0676209273986501</v>
      </c>
      <c r="V54" s="47"/>
    </row>
    <row r="55" spans="1:199" x14ac:dyDescent="0.25">
      <c r="A55" s="29" t="s">
        <v>24</v>
      </c>
      <c r="B55" s="29" t="s">
        <v>62</v>
      </c>
      <c r="C55" s="44">
        <v>0.91655574106847804</v>
      </c>
      <c r="D55" s="44">
        <v>0.93580001160191295</v>
      </c>
      <c r="E55" s="44">
        <v>0.92438411642044105</v>
      </c>
      <c r="F55" s="44">
        <v>0.89533066356226898</v>
      </c>
      <c r="G55" s="44">
        <v>0.86644404657581897</v>
      </c>
      <c r="H55" s="44">
        <v>0.91350664494398504</v>
      </c>
      <c r="I55" s="44">
        <v>0.94127708822582701</v>
      </c>
      <c r="J55" s="44">
        <v>0.93607528746022695</v>
      </c>
      <c r="K55" s="44">
        <v>0.88277078752904103</v>
      </c>
      <c r="L55" s="44">
        <v>0.856595356712753</v>
      </c>
      <c r="M55" s="44">
        <v>0.79480334871660696</v>
      </c>
      <c r="N55" s="44">
        <v>0.74131716433994899</v>
      </c>
      <c r="O55" s="44">
        <v>0.763732894233217</v>
      </c>
      <c r="P55" s="44">
        <v>0.606445193260853</v>
      </c>
      <c r="Q55" s="44">
        <v>0.70691238700271797</v>
      </c>
      <c r="V55" s="47"/>
    </row>
    <row r="56" spans="1:199" x14ac:dyDescent="0.25">
      <c r="A56" s="29" t="s">
        <v>25</v>
      </c>
      <c r="B56" s="29" t="s">
        <v>62</v>
      </c>
      <c r="C56" s="44">
        <v>1.80355295516564</v>
      </c>
      <c r="D56" s="44">
        <v>1.83083153156212</v>
      </c>
      <c r="E56" s="44">
        <v>1.74960412418393</v>
      </c>
      <c r="F56" s="44">
        <v>1.6452475708012799</v>
      </c>
      <c r="G56" s="44">
        <v>1.6101830348922901</v>
      </c>
      <c r="H56" s="44">
        <v>1.6664503416087799</v>
      </c>
      <c r="I56" s="44">
        <v>1.6611052910033799</v>
      </c>
      <c r="J56" s="44">
        <v>1.6204107698126</v>
      </c>
      <c r="K56" s="44">
        <v>1.6443414744184699</v>
      </c>
      <c r="L56" s="44">
        <v>1.64830427292852</v>
      </c>
      <c r="M56" s="44">
        <v>1.66664733810106</v>
      </c>
      <c r="N56" s="44">
        <v>1.6106763308171901</v>
      </c>
      <c r="O56" s="44">
        <v>1.55853612019262</v>
      </c>
      <c r="P56" s="44">
        <v>1.5213063144943799</v>
      </c>
      <c r="Q56" s="44">
        <v>1.51459974828503</v>
      </c>
      <c r="V56" s="47"/>
    </row>
    <row r="57" spans="1:199" x14ac:dyDescent="0.25">
      <c r="A57" s="29" t="s">
        <v>26</v>
      </c>
      <c r="B57" s="29" t="s">
        <v>62</v>
      </c>
      <c r="C57" s="44">
        <v>1.75167551529375</v>
      </c>
      <c r="D57" s="44">
        <v>1.82457449393718</v>
      </c>
      <c r="E57" s="44">
        <v>1.79206013896273</v>
      </c>
      <c r="F57" s="44">
        <v>1.8067289091982901</v>
      </c>
      <c r="G57" s="44">
        <v>1.8795825516807301</v>
      </c>
      <c r="H57" s="44">
        <v>1.84355487099977</v>
      </c>
      <c r="I57" s="44">
        <v>1.7842275613004701</v>
      </c>
      <c r="J57" s="44">
        <v>1.84508043553821</v>
      </c>
      <c r="K57" s="44">
        <v>1.6730108764548799</v>
      </c>
      <c r="L57" s="44">
        <v>1.64244965811015</v>
      </c>
      <c r="M57" s="44">
        <v>1.7862606136200601</v>
      </c>
      <c r="N57" s="44">
        <v>1.70640815942647</v>
      </c>
      <c r="O57" s="44">
        <v>1.66494647808817</v>
      </c>
      <c r="P57" s="44">
        <v>1.6942052186029199</v>
      </c>
      <c r="Q57" s="44">
        <v>1.73611014300962</v>
      </c>
      <c r="V57" s="47"/>
    </row>
    <row r="58" spans="1:199" x14ac:dyDescent="0.25">
      <c r="A58" s="29" t="s">
        <v>27</v>
      </c>
      <c r="B58" s="29" t="s">
        <v>62</v>
      </c>
      <c r="C58" s="44">
        <v>1.60100295930934</v>
      </c>
      <c r="D58" s="44">
        <v>1.59322560917237</v>
      </c>
      <c r="E58" s="44">
        <v>1.56990874622707</v>
      </c>
      <c r="F58" s="44">
        <v>1.5672520333522499</v>
      </c>
      <c r="G58" s="44">
        <v>1.5615298108178099</v>
      </c>
      <c r="H58" s="44">
        <v>1.57635803850945</v>
      </c>
      <c r="I58" s="44">
        <v>1.6431319189067399</v>
      </c>
      <c r="J58" s="44">
        <v>1.69583195584654</v>
      </c>
      <c r="K58" s="44">
        <v>1.72553184477453</v>
      </c>
      <c r="L58" s="44">
        <v>1.74617441427106</v>
      </c>
      <c r="M58" s="44">
        <v>1.7654612366537801</v>
      </c>
      <c r="N58" s="44">
        <v>1.7918175762094699</v>
      </c>
      <c r="O58" s="44">
        <v>1.77013116449437</v>
      </c>
      <c r="P58" s="44">
        <v>1.78431915853777</v>
      </c>
      <c r="Q58" s="44">
        <v>1.9519753682288401</v>
      </c>
      <c r="V58" s="47"/>
    </row>
    <row r="59" spans="1:199" x14ac:dyDescent="0.25">
      <c r="A59" s="29" t="s">
        <v>28</v>
      </c>
      <c r="B59" s="29" t="s">
        <v>62</v>
      </c>
      <c r="C59" s="44">
        <v>1.97761559038791</v>
      </c>
      <c r="D59" s="44">
        <v>1.93921953011967</v>
      </c>
      <c r="E59" s="44">
        <v>1.9215450030205301</v>
      </c>
      <c r="F59" s="44">
        <v>1.91227838443724</v>
      </c>
      <c r="G59" s="44">
        <v>1.92911820586478</v>
      </c>
      <c r="H59" s="44">
        <v>1.98156937034884</v>
      </c>
      <c r="I59" s="44">
        <v>2.00994447929541</v>
      </c>
      <c r="J59" s="44">
        <v>2.0751315351731199</v>
      </c>
      <c r="K59" s="44">
        <v>2.1513151629092002</v>
      </c>
      <c r="L59" s="44">
        <v>2.21831798107671</v>
      </c>
      <c r="M59" s="44">
        <v>2.19994574407293</v>
      </c>
      <c r="N59" s="44">
        <v>2.1837851333195899</v>
      </c>
      <c r="O59" s="44">
        <v>2.2290229109356399</v>
      </c>
      <c r="P59" s="44">
        <v>2.23070795854228</v>
      </c>
      <c r="Q59" s="44">
        <v>2.1948024460231101</v>
      </c>
      <c r="V59" s="47"/>
    </row>
    <row r="60" spans="1:199" x14ac:dyDescent="0.25">
      <c r="A60" s="29" t="s">
        <v>29</v>
      </c>
      <c r="B60" s="29" t="s">
        <v>62</v>
      </c>
      <c r="C60" s="44">
        <v>0.38497878559139398</v>
      </c>
      <c r="D60" s="44">
        <v>0.35615480578987702</v>
      </c>
      <c r="E60" s="44">
        <v>0.34152912759718101</v>
      </c>
      <c r="F60" s="44">
        <v>0.34278516109720703</v>
      </c>
      <c r="G60" s="44">
        <v>0.343748702284357</v>
      </c>
      <c r="H60" s="44">
        <v>0.34197530649457403</v>
      </c>
      <c r="I60" s="44">
        <v>0.35169106407376499</v>
      </c>
      <c r="J60" s="44">
        <v>0.36753869070385897</v>
      </c>
      <c r="K60" s="44">
        <v>0.35548273369704497</v>
      </c>
      <c r="L60" s="44">
        <v>0.338123083288071</v>
      </c>
      <c r="M60" s="44">
        <v>0.313262595495019</v>
      </c>
      <c r="N60" s="44">
        <v>0.296805425402765</v>
      </c>
      <c r="O60" s="44">
        <v>0.28813036805786002</v>
      </c>
      <c r="P60" s="44">
        <v>0.28864526366758497</v>
      </c>
      <c r="Q60" s="44">
        <v>0.324095429192924</v>
      </c>
      <c r="V60" s="47"/>
    </row>
    <row r="61" spans="1:199" x14ac:dyDescent="0.25">
      <c r="A61" s="29" t="s">
        <v>30</v>
      </c>
      <c r="B61" s="29" t="s">
        <v>62</v>
      </c>
      <c r="C61" s="44">
        <v>0.38811218358014399</v>
      </c>
      <c r="D61" s="44">
        <v>0.37575844467622499</v>
      </c>
      <c r="E61" s="44">
        <v>0.35774634718219001</v>
      </c>
      <c r="F61" s="44">
        <v>0.34943354468767202</v>
      </c>
      <c r="G61" s="44">
        <v>0.34381343331070202</v>
      </c>
      <c r="H61" s="44">
        <v>0.31127189820592099</v>
      </c>
      <c r="I61" s="44">
        <v>0.30223301921643098</v>
      </c>
      <c r="J61" s="44">
        <v>0.29842960377731098</v>
      </c>
      <c r="K61" s="44">
        <v>0.27944000853599799</v>
      </c>
      <c r="L61" s="44">
        <v>0.260107825706129</v>
      </c>
      <c r="M61" s="44">
        <v>0.248952354324255</v>
      </c>
      <c r="N61" s="44">
        <v>0.23047562719826101</v>
      </c>
      <c r="O61" s="44">
        <v>0.21963169187652901</v>
      </c>
      <c r="P61" s="44">
        <v>0.20800159814236899</v>
      </c>
      <c r="Q61" s="44">
        <v>0.216582423833204</v>
      </c>
      <c r="V61" s="47"/>
    </row>
    <row r="62" spans="1:199" x14ac:dyDescent="0.25">
      <c r="A62" s="29" t="s">
        <v>31</v>
      </c>
      <c r="B62" s="29" t="s">
        <v>62</v>
      </c>
      <c r="C62" s="44">
        <v>0.29157175769801402</v>
      </c>
      <c r="D62" s="44">
        <v>0.29327335025796503</v>
      </c>
      <c r="E62" s="44">
        <v>0.28650090214574098</v>
      </c>
      <c r="F62" s="44">
        <v>0.28318178927285398</v>
      </c>
      <c r="G62" s="44">
        <v>0.27085203503959998</v>
      </c>
      <c r="H62" s="44">
        <v>0.30565910453790202</v>
      </c>
      <c r="I62" s="44">
        <v>0.30542284485819199</v>
      </c>
      <c r="J62" s="44">
        <v>0.29398259695097501</v>
      </c>
      <c r="K62" s="44">
        <v>0.28617790217296402</v>
      </c>
      <c r="L62" s="44">
        <v>0.29325792382885801</v>
      </c>
      <c r="M62" s="44">
        <v>0.26602536568644802</v>
      </c>
      <c r="N62" s="44">
        <v>0.25237194033051502</v>
      </c>
      <c r="O62" s="44">
        <v>0.23683425921684201</v>
      </c>
      <c r="P62" s="44">
        <v>0.23781859516133899</v>
      </c>
      <c r="Q62" s="44">
        <v>0.261991508082564</v>
      </c>
      <c r="V62" s="47"/>
    </row>
    <row r="63" spans="1:199" x14ac:dyDescent="0.25">
      <c r="A63" s="29" t="s">
        <v>32</v>
      </c>
      <c r="B63" s="29" t="s">
        <v>62</v>
      </c>
      <c r="C63" s="44">
        <v>0.85691697614655704</v>
      </c>
      <c r="D63" s="44">
        <v>0.86943487049507295</v>
      </c>
      <c r="E63" s="44">
        <v>0.88180255936485696</v>
      </c>
      <c r="F63" s="44">
        <v>0.90965027512613605</v>
      </c>
      <c r="G63" s="44">
        <v>0.87250654407254602</v>
      </c>
      <c r="H63" s="44">
        <v>0.80440030605243895</v>
      </c>
      <c r="I63" s="44">
        <v>0.76873213087912096</v>
      </c>
      <c r="J63" s="44">
        <v>0.83063928874458404</v>
      </c>
      <c r="K63" s="44">
        <v>0.75008529317492401</v>
      </c>
      <c r="L63" s="44">
        <v>0.72151415059393298</v>
      </c>
      <c r="M63" s="44">
        <v>0.79225870226421602</v>
      </c>
      <c r="N63" s="44">
        <v>0.78225128567760005</v>
      </c>
      <c r="O63" s="44">
        <v>0.71532549596080597</v>
      </c>
      <c r="P63" s="44">
        <v>0.81496493971050499</v>
      </c>
      <c r="Q63" s="44">
        <v>0.817073910627103</v>
      </c>
      <c r="V63" s="47"/>
    </row>
    <row r="64" spans="1:199" x14ac:dyDescent="0.25">
      <c r="A64" s="29" t="s">
        <v>33</v>
      </c>
      <c r="B64" s="29" t="s">
        <v>62</v>
      </c>
      <c r="C64" s="44">
        <v>2.6240585151440099</v>
      </c>
      <c r="D64" s="44">
        <v>2.5827547952978702</v>
      </c>
      <c r="E64" s="44">
        <v>2.6980829723166901</v>
      </c>
      <c r="F64" s="44">
        <v>2.67926572259872</v>
      </c>
      <c r="G64" s="44">
        <v>2.6552380668911901</v>
      </c>
      <c r="H64" s="44">
        <v>2.6264867297696801</v>
      </c>
      <c r="I64" s="44">
        <v>2.3332476215239901</v>
      </c>
      <c r="J64" s="44">
        <v>2.5314112882795601</v>
      </c>
      <c r="K64" s="44">
        <v>2.6796686533460301</v>
      </c>
      <c r="L64" s="44">
        <v>2.67456332986858</v>
      </c>
      <c r="M64" s="44">
        <v>2.63293653751415</v>
      </c>
      <c r="N64" s="44">
        <v>2.7085624351709501</v>
      </c>
      <c r="O64" s="44">
        <v>2.6564387303091701</v>
      </c>
      <c r="P64" s="44">
        <v>2.5810280668207102</v>
      </c>
      <c r="Q64" s="44">
        <v>2.8574728837212602</v>
      </c>
      <c r="V64" s="47"/>
    </row>
    <row r="65" spans="1:22" x14ac:dyDescent="0.25">
      <c r="A65" s="29" t="s">
        <v>34</v>
      </c>
      <c r="B65" s="29" t="s">
        <v>62</v>
      </c>
      <c r="C65" s="44">
        <v>0.10596936611627</v>
      </c>
      <c r="D65" s="44">
        <v>0.117520021973976</v>
      </c>
      <c r="E65" s="44">
        <v>0.10637076833546701</v>
      </c>
      <c r="F65" s="44">
        <v>0.119400800403084</v>
      </c>
      <c r="G65" s="44">
        <v>0.124436508955642</v>
      </c>
      <c r="H65" s="44">
        <v>0.115812658429638</v>
      </c>
      <c r="I65" s="44">
        <v>9.7679880131886998E-2</v>
      </c>
      <c r="J65" s="44">
        <v>0.10694419521118</v>
      </c>
      <c r="K65" s="44">
        <v>7.56401790863485E-2</v>
      </c>
      <c r="L65" s="44">
        <v>7.9647155232703604E-2</v>
      </c>
      <c r="M65" s="44">
        <v>7.9818401071554204E-2</v>
      </c>
      <c r="N65" s="44">
        <v>8.1441625093287201E-2</v>
      </c>
      <c r="O65" s="44">
        <v>8.6406968826049702E-2</v>
      </c>
      <c r="P65" s="44">
        <v>9.5711640578712801E-2</v>
      </c>
      <c r="Q65" s="44">
        <v>0.104738268920659</v>
      </c>
      <c r="V65" s="47"/>
    </row>
    <row r="66" spans="1:22" x14ac:dyDescent="0.25">
      <c r="A66" s="29" t="s">
        <v>35</v>
      </c>
      <c r="B66" s="29" t="s">
        <v>62</v>
      </c>
      <c r="C66" s="44">
        <v>0.29023907436986002</v>
      </c>
      <c r="D66" s="44">
        <v>0.29546092453914102</v>
      </c>
      <c r="E66" s="44">
        <v>0.29982259435817699</v>
      </c>
      <c r="F66" s="44">
        <v>0.298527510390313</v>
      </c>
      <c r="G66" s="44">
        <v>0.29392740007325302</v>
      </c>
      <c r="H66" s="44">
        <v>0.27164651402310003</v>
      </c>
      <c r="I66" s="44">
        <v>0.29919715620305798</v>
      </c>
      <c r="J66" s="44">
        <v>0.29144744783724302</v>
      </c>
      <c r="K66" s="44">
        <v>0.30414212771064603</v>
      </c>
      <c r="L66" s="44">
        <v>0.29680981845439303</v>
      </c>
      <c r="M66" s="44">
        <v>0.27965689364716201</v>
      </c>
      <c r="N66" s="44">
        <v>0.28516044867819601</v>
      </c>
      <c r="O66" s="44">
        <v>0.28769779381991001</v>
      </c>
      <c r="P66" s="44">
        <v>0.302858401590263</v>
      </c>
      <c r="Q66" s="44">
        <v>0.31807253183617501</v>
      </c>
      <c r="V66" s="47"/>
    </row>
    <row r="67" spans="1:22" x14ac:dyDescent="0.25">
      <c r="A67" s="29" t="s">
        <v>36</v>
      </c>
      <c r="B67" s="29" t="s">
        <v>62</v>
      </c>
      <c r="C67" s="44">
        <v>0.198191584881032</v>
      </c>
      <c r="D67" s="44">
        <v>0.19889846952514401</v>
      </c>
      <c r="E67" s="44">
        <v>0.190245254965109</v>
      </c>
      <c r="F67" s="44">
        <v>0.19114253279138599</v>
      </c>
      <c r="G67" s="44">
        <v>0.20230726292600701</v>
      </c>
      <c r="H67" s="44">
        <v>0.20364517363751899</v>
      </c>
      <c r="I67" s="44">
        <v>0.20459780243338699</v>
      </c>
      <c r="J67" s="44">
        <v>0.214150822220778</v>
      </c>
      <c r="K67" s="44">
        <v>0.21314610170211401</v>
      </c>
      <c r="L67" s="44">
        <v>0.207303611263529</v>
      </c>
      <c r="M67" s="44">
        <v>0.203993217080744</v>
      </c>
      <c r="N67" s="44">
        <v>0.206392634061488</v>
      </c>
      <c r="O67" s="44">
        <v>0.20941044634889899</v>
      </c>
      <c r="P67" s="44">
        <v>0.22317011916600299</v>
      </c>
      <c r="Q67" s="44">
        <v>0.199851830456028</v>
      </c>
      <c r="V67" s="47"/>
    </row>
    <row r="68" spans="1:22" x14ac:dyDescent="0.25">
      <c r="A68" s="29" t="s">
        <v>37</v>
      </c>
      <c r="B68" s="29" t="s">
        <v>62</v>
      </c>
      <c r="C68" s="44">
        <v>0.498520244333649</v>
      </c>
      <c r="D68" s="44">
        <v>0.490766199150378</v>
      </c>
      <c r="E68" s="44">
        <v>0.48764630963119499</v>
      </c>
      <c r="F68" s="44">
        <v>0.48853974638903203</v>
      </c>
      <c r="G68" s="44">
        <v>0.50911778008929298</v>
      </c>
      <c r="H68" s="44">
        <v>0.48736749007838098</v>
      </c>
      <c r="I68" s="44">
        <v>0.484777785751552</v>
      </c>
      <c r="J68" s="44">
        <v>0.49413782382381499</v>
      </c>
      <c r="K68" s="44">
        <v>0.50217734836469397</v>
      </c>
      <c r="L68" s="44">
        <v>0.50710924939826696</v>
      </c>
      <c r="M68" s="44">
        <v>0.470089040956094</v>
      </c>
      <c r="N68" s="44">
        <v>0.461179438874948</v>
      </c>
      <c r="O68" s="44">
        <v>0.48198387270778698</v>
      </c>
      <c r="P68" s="44">
        <v>0.50493211580976105</v>
      </c>
      <c r="Q68" s="44">
        <v>0.47628496738666698</v>
      </c>
      <c r="V68" s="47"/>
    </row>
    <row r="69" spans="1:22" x14ac:dyDescent="0.25">
      <c r="A69" s="29" t="s">
        <v>38</v>
      </c>
      <c r="B69" s="29" t="s">
        <v>62</v>
      </c>
      <c r="C69" s="44">
        <v>0.63162597435794798</v>
      </c>
      <c r="D69" s="44">
        <v>0.62289227593569696</v>
      </c>
      <c r="E69" s="44">
        <v>0.64090518757569803</v>
      </c>
      <c r="F69" s="44">
        <v>0.63495206909612201</v>
      </c>
      <c r="G69" s="44">
        <v>0.63132619768022002</v>
      </c>
      <c r="H69" s="44">
        <v>0.65102932948810399</v>
      </c>
      <c r="I69" s="44">
        <v>0.673664490126336</v>
      </c>
      <c r="J69" s="44">
        <v>0.70272139181992499</v>
      </c>
      <c r="K69" s="44">
        <v>0.71927480134163002</v>
      </c>
      <c r="L69" s="44">
        <v>0.69268177494244598</v>
      </c>
      <c r="M69" s="44">
        <v>0.69758651463630705</v>
      </c>
      <c r="N69" s="44">
        <v>0.72031970009455404</v>
      </c>
      <c r="O69" s="44">
        <v>0.73925324352376498</v>
      </c>
      <c r="P69" s="44">
        <v>0.79563552555677397</v>
      </c>
      <c r="Q69" s="44">
        <v>0.81623406851246705</v>
      </c>
      <c r="V69" s="47"/>
    </row>
    <row r="70" spans="1:22" x14ac:dyDescent="0.25">
      <c r="A70" s="29" t="s">
        <v>39</v>
      </c>
      <c r="B70" s="29" t="s">
        <v>62</v>
      </c>
      <c r="C70" s="44">
        <v>0.44834520623770202</v>
      </c>
      <c r="D70" s="44">
        <v>0.45286590216597999</v>
      </c>
      <c r="E70" s="44">
        <v>0.445146412551852</v>
      </c>
      <c r="F70" s="44">
        <v>0.425002478894066</v>
      </c>
      <c r="G70" s="44">
        <v>0.41169122950481002</v>
      </c>
      <c r="H70" s="44">
        <v>0.426286105369101</v>
      </c>
      <c r="I70" s="44">
        <v>0.419229228487908</v>
      </c>
      <c r="J70" s="44">
        <v>0.43228626831928502</v>
      </c>
      <c r="K70" s="44">
        <v>0.44932075861220599</v>
      </c>
      <c r="L70" s="44">
        <v>0.44433341086508099</v>
      </c>
      <c r="M70" s="44">
        <v>0.42814418035587198</v>
      </c>
      <c r="N70" s="44">
        <v>0.418268000892767</v>
      </c>
      <c r="O70" s="44">
        <v>0.417896236209432</v>
      </c>
      <c r="P70" s="44">
        <v>0.40666224043170301</v>
      </c>
      <c r="Q70" s="44">
        <v>0.42698523818255202</v>
      </c>
      <c r="V70" s="47"/>
    </row>
    <row r="71" spans="1:22" x14ac:dyDescent="0.25">
      <c r="A71" s="29" t="s">
        <v>40</v>
      </c>
      <c r="B71" s="29" t="s">
        <v>62</v>
      </c>
      <c r="C71" s="44">
        <v>0</v>
      </c>
      <c r="D71" s="44">
        <v>0</v>
      </c>
      <c r="E71" s="44">
        <v>0</v>
      </c>
      <c r="F71" s="44">
        <v>0</v>
      </c>
      <c r="G71" s="44">
        <v>0</v>
      </c>
      <c r="H71" s="44">
        <v>0</v>
      </c>
      <c r="I71" s="44">
        <v>0</v>
      </c>
      <c r="J71" s="44">
        <v>0</v>
      </c>
      <c r="K71" s="44">
        <v>0</v>
      </c>
      <c r="L71" s="44">
        <v>0</v>
      </c>
      <c r="M71" s="44">
        <v>0</v>
      </c>
      <c r="N71" s="44">
        <v>0</v>
      </c>
      <c r="O71" s="44">
        <v>0</v>
      </c>
      <c r="P71" s="44">
        <v>0</v>
      </c>
      <c r="Q71" s="44">
        <v>1.7964357772268401E-5</v>
      </c>
      <c r="V71" s="47"/>
    </row>
    <row r="72" spans="1:22" x14ac:dyDescent="0.25">
      <c r="A72" s="29" t="s">
        <v>41</v>
      </c>
      <c r="B72" s="29" t="s">
        <v>62</v>
      </c>
      <c r="C72" s="44">
        <v>0</v>
      </c>
      <c r="D72" s="44">
        <v>0</v>
      </c>
      <c r="E72" s="44">
        <v>0</v>
      </c>
      <c r="F72" s="44">
        <v>0</v>
      </c>
      <c r="G72" s="44">
        <v>0</v>
      </c>
      <c r="H72" s="44">
        <v>0</v>
      </c>
      <c r="I72" s="44">
        <v>0</v>
      </c>
      <c r="J72" s="44">
        <v>0</v>
      </c>
      <c r="K72" s="44">
        <v>0</v>
      </c>
      <c r="L72" s="44">
        <v>0</v>
      </c>
      <c r="M72" s="44">
        <v>0</v>
      </c>
      <c r="N72" s="44">
        <v>0</v>
      </c>
      <c r="O72" s="44">
        <v>0</v>
      </c>
      <c r="P72" s="44">
        <v>0</v>
      </c>
      <c r="Q72" s="44">
        <v>0</v>
      </c>
      <c r="V72" s="47"/>
    </row>
    <row r="73" spans="1:22" x14ac:dyDescent="0.25">
      <c r="A73" s="29" t="s">
        <v>42</v>
      </c>
      <c r="B73" s="29" t="s">
        <v>62</v>
      </c>
      <c r="C73" s="44">
        <v>0.33512509824164699</v>
      </c>
      <c r="D73" s="44">
        <v>0.31720178601900501</v>
      </c>
      <c r="E73" s="44">
        <v>0.31166535903931802</v>
      </c>
      <c r="F73" s="44">
        <v>0.312264145707082</v>
      </c>
      <c r="G73" s="44">
        <v>0.31651534903017098</v>
      </c>
      <c r="H73" s="44">
        <v>0.31346968682389698</v>
      </c>
      <c r="I73" s="44">
        <v>0.33673787032346503</v>
      </c>
      <c r="J73" s="44">
        <v>0.35858163444702101</v>
      </c>
      <c r="K73" s="44">
        <v>0.36260875844326101</v>
      </c>
      <c r="L73" s="44">
        <v>0.32588875644847798</v>
      </c>
      <c r="M73" s="44">
        <v>0.32369825391559298</v>
      </c>
      <c r="N73" s="44">
        <v>0.34291227811620201</v>
      </c>
      <c r="O73" s="44">
        <v>0.34423267065941299</v>
      </c>
      <c r="P73" s="44">
        <v>0.36049764467512002</v>
      </c>
      <c r="Q73" s="44">
        <v>0.38538781727246102</v>
      </c>
      <c r="V73" s="47"/>
    </row>
    <row r="74" spans="1:22" x14ac:dyDescent="0.25">
      <c r="A74" s="29" t="s">
        <v>43</v>
      </c>
      <c r="B74" s="29" t="s">
        <v>62</v>
      </c>
      <c r="C74" s="44">
        <v>0.21424532484279099</v>
      </c>
      <c r="D74" s="44">
        <v>0.21499985706884001</v>
      </c>
      <c r="E74" s="44">
        <v>0.22267555471748199</v>
      </c>
      <c r="F74" s="44">
        <v>0.213805708080857</v>
      </c>
      <c r="G74" s="44">
        <v>0.213583899389131</v>
      </c>
      <c r="H74" s="44">
        <v>0.22572066945040201</v>
      </c>
      <c r="I74" s="44">
        <v>0.23543921322671199</v>
      </c>
      <c r="J74" s="44">
        <v>0.25414285942284698</v>
      </c>
      <c r="K74" s="44">
        <v>0.27141218788839599</v>
      </c>
      <c r="L74" s="44">
        <v>0.26605874009786201</v>
      </c>
      <c r="M74" s="44">
        <v>0.26032832057455602</v>
      </c>
      <c r="N74" s="44">
        <v>0.26302026795246403</v>
      </c>
      <c r="O74" s="44">
        <v>0.25757215250376098</v>
      </c>
      <c r="P74" s="44">
        <v>0.26786750354337402</v>
      </c>
      <c r="Q74" s="44">
        <v>0.26002566357274598</v>
      </c>
      <c r="V74" s="47"/>
    </row>
    <row r="75" spans="1:22" x14ac:dyDescent="0.25">
      <c r="A75" s="29" t="s">
        <v>44</v>
      </c>
      <c r="B75" s="29" t="s">
        <v>62</v>
      </c>
      <c r="C75" s="44">
        <v>0.13571294444446899</v>
      </c>
      <c r="D75" s="44">
        <v>0.133502598626484</v>
      </c>
      <c r="E75" s="44">
        <v>0.13347355787905499</v>
      </c>
      <c r="F75" s="44">
        <v>0.13530342504336901</v>
      </c>
      <c r="G75" s="44">
        <v>0.13323985162618801</v>
      </c>
      <c r="H75" s="44">
        <v>0.13077685809779599</v>
      </c>
      <c r="I75" s="44">
        <v>0.11743851754411801</v>
      </c>
      <c r="J75" s="44">
        <v>0.11609749319401801</v>
      </c>
      <c r="K75" s="44">
        <v>0.122111804034018</v>
      </c>
      <c r="L75" s="44">
        <v>0.121515749007061</v>
      </c>
      <c r="M75" s="44">
        <v>0.11605999293513</v>
      </c>
      <c r="N75" s="44">
        <v>0.10825026748583599</v>
      </c>
      <c r="O75" s="44">
        <v>0.127330230689017</v>
      </c>
      <c r="P75" s="44">
        <v>0.13839558030319399</v>
      </c>
      <c r="Q75" s="44">
        <v>0.13140905607447601</v>
      </c>
      <c r="V75" s="47"/>
    </row>
    <row r="76" spans="1:22" x14ac:dyDescent="0.25">
      <c r="A76" s="29" t="s">
        <v>45</v>
      </c>
      <c r="B76" s="29" t="s">
        <v>62</v>
      </c>
      <c r="C76" s="44">
        <v>0.31331706620363903</v>
      </c>
      <c r="D76" s="44">
        <v>0.32658248671868101</v>
      </c>
      <c r="E76" s="44">
        <v>0.32710857314236502</v>
      </c>
      <c r="F76" s="44">
        <v>0.32721197965805399</v>
      </c>
      <c r="G76" s="44">
        <v>0.30490793438575498</v>
      </c>
      <c r="H76" s="44">
        <v>0.34668510225460097</v>
      </c>
      <c r="I76" s="44">
        <v>0.34590615723305002</v>
      </c>
      <c r="J76" s="44">
        <v>0.34486158796223798</v>
      </c>
      <c r="K76" s="44">
        <v>0.34449325697321997</v>
      </c>
      <c r="L76" s="44">
        <v>0.41202476075785899</v>
      </c>
      <c r="M76" s="44">
        <v>0.46128706380207701</v>
      </c>
      <c r="N76" s="44">
        <v>0.44249420591889099</v>
      </c>
      <c r="O76" s="44">
        <v>0.30339821025984098</v>
      </c>
      <c r="P76" s="44">
        <v>0.23581865395159601</v>
      </c>
      <c r="Q76" s="44">
        <v>0.27833046224886798</v>
      </c>
      <c r="V76" s="47"/>
    </row>
    <row r="77" spans="1:22" x14ac:dyDescent="0.25">
      <c r="A77" s="29" t="s">
        <v>46</v>
      </c>
      <c r="B77" s="29" t="s">
        <v>62</v>
      </c>
      <c r="C77" s="44">
        <v>0.18155751478579901</v>
      </c>
      <c r="D77" s="44">
        <v>0.188953694393803</v>
      </c>
      <c r="E77" s="44">
        <v>0.191784587667402</v>
      </c>
      <c r="F77" s="44">
        <v>0.198163340082504</v>
      </c>
      <c r="G77" s="44">
        <v>0.19857039813316901</v>
      </c>
      <c r="H77" s="44">
        <v>0.19133127080498399</v>
      </c>
      <c r="I77" s="44">
        <v>0.18326721091232701</v>
      </c>
      <c r="J77" s="44">
        <v>0.17244465134086501</v>
      </c>
      <c r="K77" s="44">
        <v>0.178943893597524</v>
      </c>
      <c r="L77" s="44">
        <v>0.17355814915741</v>
      </c>
      <c r="M77" s="44">
        <v>0.17303117423193101</v>
      </c>
      <c r="N77" s="44">
        <v>0.16907681385329801</v>
      </c>
      <c r="O77" s="44">
        <v>0.18005979606460201</v>
      </c>
      <c r="P77" s="44">
        <v>0.186712436742513</v>
      </c>
      <c r="Q77" s="44">
        <v>0.19378581229435099</v>
      </c>
      <c r="V77" s="47"/>
    </row>
    <row r="78" spans="1:22" x14ac:dyDescent="0.25">
      <c r="A78" s="29" t="s">
        <v>47</v>
      </c>
      <c r="B78" s="29" t="s">
        <v>62</v>
      </c>
      <c r="C78" s="44">
        <v>0.408399517229179</v>
      </c>
      <c r="D78" s="44">
        <v>0.41521087071191498</v>
      </c>
      <c r="E78" s="44">
        <v>0.42819788989169899</v>
      </c>
      <c r="F78" s="44">
        <v>0.42858257265642202</v>
      </c>
      <c r="G78" s="44">
        <v>0.42010059751152201</v>
      </c>
      <c r="H78" s="44">
        <v>0.412680272685502</v>
      </c>
      <c r="I78" s="44">
        <v>0.41211831677424499</v>
      </c>
      <c r="J78" s="44">
        <v>0.47603283588256901</v>
      </c>
      <c r="K78" s="44">
        <v>0.49272907853459802</v>
      </c>
      <c r="L78" s="44">
        <v>0.47842535472444903</v>
      </c>
      <c r="M78" s="44">
        <v>0.45089277838492597</v>
      </c>
      <c r="N78" s="44">
        <v>0.464737276160965</v>
      </c>
      <c r="O78" s="44">
        <v>0.54496168265672595</v>
      </c>
      <c r="P78" s="44">
        <v>0.51877322251304503</v>
      </c>
      <c r="Q78" s="44">
        <v>0.52611138233488297</v>
      </c>
      <c r="V78" s="47"/>
    </row>
    <row r="79" spans="1:22" x14ac:dyDescent="0.25">
      <c r="A79" s="29" t="s">
        <v>48</v>
      </c>
      <c r="B79" s="29" t="s">
        <v>62</v>
      </c>
      <c r="C79" s="44">
        <v>0.47589911961923298</v>
      </c>
      <c r="D79" s="44">
        <v>0.48810317329631803</v>
      </c>
      <c r="E79" s="44">
        <v>0.50105308456582098</v>
      </c>
      <c r="F79" s="44">
        <v>0.50511035904787804</v>
      </c>
      <c r="G79" s="44">
        <v>0.492227315367326</v>
      </c>
      <c r="H79" s="44">
        <v>0.51851408681322497</v>
      </c>
      <c r="I79" s="44">
        <v>0.538489289211876</v>
      </c>
      <c r="J79" s="44">
        <v>0.55379628995480701</v>
      </c>
      <c r="K79" s="44">
        <v>0.58457691950848401</v>
      </c>
      <c r="L79" s="44">
        <v>0.58478878910022003</v>
      </c>
      <c r="M79" s="44">
        <v>0.59871985287771001</v>
      </c>
      <c r="N79" s="44">
        <v>0.629152720234325</v>
      </c>
      <c r="O79" s="44">
        <v>0.691311642344004</v>
      </c>
      <c r="P79" s="44">
        <v>0.71871088047862197</v>
      </c>
      <c r="Q79" s="44">
        <v>0.74137834914394796</v>
      </c>
      <c r="V79" s="47"/>
    </row>
    <row r="80" spans="1:22" x14ac:dyDescent="0.25">
      <c r="A80" s="29" t="s">
        <v>49</v>
      </c>
      <c r="B80" s="29" t="s">
        <v>62</v>
      </c>
      <c r="C80" s="44">
        <v>0.336055052006901</v>
      </c>
      <c r="D80" s="44">
        <v>0.33199718238815801</v>
      </c>
      <c r="E80" s="44">
        <v>0.340974998553288</v>
      </c>
      <c r="F80" s="44">
        <v>0.345740016958693</v>
      </c>
      <c r="G80" s="44">
        <v>0.341223714636602</v>
      </c>
      <c r="H80" s="44">
        <v>0.35116426580000798</v>
      </c>
      <c r="I80" s="44">
        <v>0.36708612847876398</v>
      </c>
      <c r="J80" s="44">
        <v>0.36523506999109501</v>
      </c>
      <c r="K80" s="44">
        <v>0.35815461591948899</v>
      </c>
      <c r="L80" s="44">
        <v>0.33666873903877997</v>
      </c>
      <c r="M80" s="44">
        <v>0.33902602916666003</v>
      </c>
      <c r="N80" s="44">
        <v>0.34971618344751598</v>
      </c>
      <c r="O80" s="44">
        <v>0.35870597911304702</v>
      </c>
      <c r="P80" s="44">
        <v>0.37563059560620499</v>
      </c>
      <c r="Q80" s="44">
        <v>0.39270181573097401</v>
      </c>
      <c r="V80" s="47"/>
    </row>
    <row r="81" spans="1:22" x14ac:dyDescent="0.25">
      <c r="A81" s="29" t="s">
        <v>50</v>
      </c>
      <c r="B81" s="29" t="s">
        <v>62</v>
      </c>
      <c r="C81" s="44">
        <v>0.38788797512751699</v>
      </c>
      <c r="D81" s="44">
        <v>0.37086985041625498</v>
      </c>
      <c r="E81" s="44">
        <v>0.38061467555068002</v>
      </c>
      <c r="F81" s="44">
        <v>0.39955675996821299</v>
      </c>
      <c r="G81" s="44">
        <v>0.37762190742153301</v>
      </c>
      <c r="H81" s="44">
        <v>0.39091172102920702</v>
      </c>
      <c r="I81" s="44">
        <v>0.41155004608034401</v>
      </c>
      <c r="J81" s="44">
        <v>0.40927380105050198</v>
      </c>
      <c r="K81" s="44">
        <v>0.426425385852431</v>
      </c>
      <c r="L81" s="44">
        <v>0.40805678697158099</v>
      </c>
      <c r="M81" s="44">
        <v>0.40907994990663898</v>
      </c>
      <c r="N81" s="44">
        <v>0.41687604647378901</v>
      </c>
      <c r="O81" s="44">
        <v>0.42727591796428899</v>
      </c>
      <c r="P81" s="44">
        <v>0.45096448583522097</v>
      </c>
      <c r="Q81" s="44">
        <v>0.45223716980724699</v>
      </c>
      <c r="V81" s="47"/>
    </row>
    <row r="82" spans="1:22" x14ac:dyDescent="0.25">
      <c r="A82" s="29" t="s">
        <v>51</v>
      </c>
      <c r="B82" s="29" t="s">
        <v>62</v>
      </c>
      <c r="C82" s="44">
        <v>0</v>
      </c>
      <c r="D82" s="44">
        <v>0</v>
      </c>
      <c r="E82" s="44">
        <v>0</v>
      </c>
      <c r="F82" s="44">
        <v>0</v>
      </c>
      <c r="G82" s="44">
        <v>0</v>
      </c>
      <c r="H82" s="44">
        <v>0</v>
      </c>
      <c r="I82" s="44">
        <v>0</v>
      </c>
      <c r="J82" s="44">
        <v>0</v>
      </c>
      <c r="K82" s="44">
        <v>0</v>
      </c>
      <c r="L82" s="44">
        <v>0</v>
      </c>
      <c r="M82" s="44">
        <v>0</v>
      </c>
      <c r="N82" s="44">
        <v>0</v>
      </c>
      <c r="O82" s="44">
        <v>0</v>
      </c>
      <c r="P82" s="44">
        <v>0</v>
      </c>
      <c r="Q82" s="44">
        <v>0</v>
      </c>
      <c r="V82" s="47"/>
    </row>
    <row r="83" spans="1:22" x14ac:dyDescent="0.25">
      <c r="A83" s="29" t="s">
        <v>55</v>
      </c>
      <c r="B83" s="29" t="s">
        <v>62</v>
      </c>
      <c r="C83" s="44">
        <v>0.63194524928782203</v>
      </c>
      <c r="D83" s="44">
        <v>0.64744473732211305</v>
      </c>
      <c r="E83" s="44">
        <v>0.639144090344131</v>
      </c>
      <c r="F83" s="44">
        <v>0.642542907916413</v>
      </c>
      <c r="G83" s="44">
        <v>0.63675312174920795</v>
      </c>
      <c r="H83" s="44">
        <v>0.63818463048933605</v>
      </c>
      <c r="I83" s="44">
        <v>0.63972466124613503</v>
      </c>
      <c r="J83" s="44">
        <v>0.64540088882824898</v>
      </c>
      <c r="K83" s="44">
        <v>0.64838675545575597</v>
      </c>
      <c r="L83" s="44">
        <v>0.64542927431212205</v>
      </c>
      <c r="M83" s="44">
        <v>0.65416012342101304</v>
      </c>
      <c r="N83" s="44">
        <v>0.64983599664399205</v>
      </c>
      <c r="O83" s="44">
        <v>0.64680842135346395</v>
      </c>
      <c r="P83" s="44">
        <v>0.65270431587115796</v>
      </c>
      <c r="Q83" s="44">
        <v>0.67552730410861095</v>
      </c>
      <c r="V83" s="47"/>
    </row>
    <row r="84" spans="1:22" x14ac:dyDescent="0.25">
      <c r="A84" s="29" t="s">
        <v>17</v>
      </c>
      <c r="B84" s="29" t="s">
        <v>65</v>
      </c>
      <c r="C84" s="44">
        <v>0.17794320253304899</v>
      </c>
      <c r="D84" s="44">
        <v>0.13870566072139301</v>
      </c>
      <c r="E84" s="44">
        <v>0.120823219762729</v>
      </c>
      <c r="F84" s="44">
        <v>0.10766561537513</v>
      </c>
      <c r="G84" s="44">
        <v>9.5970245607456206E-2</v>
      </c>
      <c r="H84" s="44">
        <v>9.18224297357456E-2</v>
      </c>
      <c r="I84" s="44">
        <v>8.5397214185329307E-2</v>
      </c>
      <c r="J84" s="44">
        <v>7.8729204628786104E-2</v>
      </c>
      <c r="K84" s="44">
        <v>7.0304526120268093E-2</v>
      </c>
      <c r="L84" s="44">
        <v>6.2696166908013801E-2</v>
      </c>
      <c r="M84" s="44">
        <v>6.3072011870779807E-2</v>
      </c>
      <c r="N84" s="44">
        <v>6.0652814677062898E-2</v>
      </c>
      <c r="O84" s="44">
        <v>5.8431192052661701E-2</v>
      </c>
      <c r="P84" s="44">
        <v>5.4108428969272003E-2</v>
      </c>
      <c r="Q84" s="44">
        <v>5.1094287867918801E-2</v>
      </c>
    </row>
    <row r="85" spans="1:22" x14ac:dyDescent="0.25">
      <c r="A85" s="29" t="s">
        <v>18</v>
      </c>
      <c r="B85" s="29" t="s">
        <v>65</v>
      </c>
      <c r="C85" s="44">
        <v>0.39615757379217797</v>
      </c>
      <c r="D85" s="44">
        <v>0.32878335690737398</v>
      </c>
      <c r="E85" s="44">
        <v>0.33621219137540798</v>
      </c>
      <c r="F85" s="44">
        <v>0.340303216998738</v>
      </c>
      <c r="G85" s="44">
        <v>0.32537089057998703</v>
      </c>
      <c r="H85" s="44">
        <v>0.30352427099269802</v>
      </c>
      <c r="I85" s="44">
        <v>0.319018392440298</v>
      </c>
      <c r="J85" s="44">
        <v>0.31766176005583402</v>
      </c>
      <c r="K85" s="44">
        <v>0.29892007500937801</v>
      </c>
      <c r="L85" s="44">
        <v>0.28213069278326502</v>
      </c>
      <c r="M85" s="44">
        <v>0.31331686569242101</v>
      </c>
      <c r="N85" s="44">
        <v>0.30339887110823199</v>
      </c>
      <c r="O85" s="44">
        <v>0.24857012656222599</v>
      </c>
      <c r="P85" s="44">
        <v>0.202628622816378</v>
      </c>
      <c r="Q85" s="44">
        <v>0.21661982425221701</v>
      </c>
    </row>
    <row r="86" spans="1:22" x14ac:dyDescent="0.25">
      <c r="A86" s="29" t="s">
        <v>19</v>
      </c>
      <c r="B86" s="29" t="s">
        <v>65</v>
      </c>
      <c r="C86" s="44">
        <v>0.16496472802554901</v>
      </c>
      <c r="D86" s="44">
        <v>0.139230806111902</v>
      </c>
      <c r="E86" s="44">
        <v>0.12635079185735201</v>
      </c>
      <c r="F86" s="44">
        <v>0.12774495105419201</v>
      </c>
      <c r="G86" s="44">
        <v>0.12716106154203199</v>
      </c>
      <c r="H86" s="44">
        <v>0.116189481116801</v>
      </c>
      <c r="I86" s="44">
        <v>0.114208417625383</v>
      </c>
      <c r="J86" s="44">
        <v>0.116800677230931</v>
      </c>
      <c r="K86" s="44">
        <v>0.123121816929471</v>
      </c>
      <c r="L86" s="44">
        <v>0.120957132879185</v>
      </c>
      <c r="M86" s="44">
        <v>0.115526333513646</v>
      </c>
      <c r="N86" s="44">
        <v>0.12292787322827201</v>
      </c>
      <c r="O86" s="44">
        <v>0.11748827453727299</v>
      </c>
      <c r="P86" s="44">
        <v>0.119825074443124</v>
      </c>
      <c r="Q86" s="44">
        <v>0.120106306553901</v>
      </c>
    </row>
    <row r="87" spans="1:22" x14ac:dyDescent="0.25">
      <c r="A87" s="29" t="s">
        <v>20</v>
      </c>
      <c r="B87" s="29" t="s">
        <v>65</v>
      </c>
      <c r="C87" s="44">
        <v>0.22086369963659</v>
      </c>
      <c r="D87" s="44">
        <v>0.17406359415856601</v>
      </c>
      <c r="E87" s="44">
        <v>0.16224183065657499</v>
      </c>
      <c r="F87" s="44">
        <v>0.166935723259623</v>
      </c>
      <c r="G87" s="44">
        <v>0.142212221364687</v>
      </c>
      <c r="H87" s="44">
        <v>0.16381674657242901</v>
      </c>
      <c r="I87" s="44">
        <v>0.168319272832581</v>
      </c>
      <c r="J87" s="44">
        <v>0.160354624739796</v>
      </c>
      <c r="K87" s="44">
        <v>0.16990092433698201</v>
      </c>
      <c r="L87" s="44">
        <v>0.19637915352632901</v>
      </c>
      <c r="M87" s="44">
        <v>0.20538678486804901</v>
      </c>
      <c r="N87" s="44">
        <v>0.20427709601920499</v>
      </c>
      <c r="O87" s="44">
        <v>0.20725324806843501</v>
      </c>
      <c r="P87" s="44">
        <v>0.195064341391986</v>
      </c>
      <c r="Q87" s="44">
        <v>0.187575496682129</v>
      </c>
    </row>
    <row r="88" spans="1:22" x14ac:dyDescent="0.25">
      <c r="A88" s="29" t="s">
        <v>21</v>
      </c>
      <c r="B88" s="29" t="s">
        <v>65</v>
      </c>
      <c r="C88" s="44">
        <v>0.11953127415721899</v>
      </c>
      <c r="D88" s="44">
        <v>9.47485452780263E-2</v>
      </c>
      <c r="E88" s="44">
        <v>8.7648396005867699E-2</v>
      </c>
      <c r="F88" s="44">
        <v>9.1606953048283202E-2</v>
      </c>
      <c r="G88" s="44">
        <v>7.6753791523827802E-2</v>
      </c>
      <c r="H88" s="44">
        <v>8.0742043238969594E-2</v>
      </c>
      <c r="I88" s="44">
        <v>7.6558067952077397E-2</v>
      </c>
      <c r="J88" s="44">
        <v>7.6073641768154204E-2</v>
      </c>
      <c r="K88" s="44">
        <v>8.0708895568545894E-2</v>
      </c>
      <c r="L88" s="44">
        <v>8.0077462988370596E-2</v>
      </c>
      <c r="M88" s="44">
        <v>8.5483714865884394E-2</v>
      </c>
      <c r="N88" s="44">
        <v>8.3903832936041298E-2</v>
      </c>
      <c r="O88" s="44">
        <v>7.8417511506145204E-2</v>
      </c>
      <c r="P88" s="44">
        <v>7.1118503427245294E-2</v>
      </c>
      <c r="Q88" s="44">
        <v>7.2209697732040404E-2</v>
      </c>
    </row>
    <row r="89" spans="1:22" x14ac:dyDescent="0.25">
      <c r="A89" s="29" t="s">
        <v>22</v>
      </c>
      <c r="B89" s="29" t="s">
        <v>65</v>
      </c>
      <c r="C89" s="44">
        <v>0.87939525506814897</v>
      </c>
      <c r="D89" s="44">
        <v>0.60585440206940899</v>
      </c>
      <c r="E89" s="44">
        <v>0.53340203525879504</v>
      </c>
      <c r="F89" s="44">
        <v>0.51537931311169904</v>
      </c>
      <c r="G89" s="44">
        <v>0.58711028745752403</v>
      </c>
      <c r="H89" s="44">
        <v>0.62032111439321902</v>
      </c>
      <c r="I89" s="44">
        <v>0.63137599857967697</v>
      </c>
      <c r="J89" s="44">
        <v>0.64394311047965502</v>
      </c>
      <c r="K89" s="44">
        <v>0.63361537798244905</v>
      </c>
      <c r="L89" s="44">
        <v>0.61163238318457502</v>
      </c>
      <c r="M89" s="44">
        <v>0.16268003128165601</v>
      </c>
      <c r="N89" s="44">
        <v>0.17515417932755201</v>
      </c>
      <c r="O89" s="44">
        <v>0.17069373931579701</v>
      </c>
      <c r="P89" s="44">
        <v>0.17493073288251099</v>
      </c>
      <c r="Q89" s="44">
        <v>0.178755051947868</v>
      </c>
    </row>
    <row r="90" spans="1:22" x14ac:dyDescent="0.25">
      <c r="A90" s="29" t="s">
        <v>23</v>
      </c>
      <c r="B90" s="29" t="s">
        <v>65</v>
      </c>
      <c r="C90" s="44">
        <v>0.100981461248581</v>
      </c>
      <c r="D90" s="44">
        <v>0.116736870520056</v>
      </c>
      <c r="E90" s="44">
        <v>0.106523588901726</v>
      </c>
      <c r="F90" s="44">
        <v>0.10299216552866999</v>
      </c>
      <c r="G90" s="44">
        <v>0.10436492141138499</v>
      </c>
      <c r="H90" s="44">
        <v>9.9594386749030997E-2</v>
      </c>
      <c r="I90" s="44">
        <v>0.100924398673419</v>
      </c>
      <c r="J90" s="44">
        <v>0.114830453578562</v>
      </c>
      <c r="K90" s="44">
        <v>0.165699118011291</v>
      </c>
      <c r="L90" s="44">
        <v>0.189425123303084</v>
      </c>
      <c r="M90" s="44">
        <v>0.27714368209914297</v>
      </c>
      <c r="N90" s="44">
        <v>0.30306283049683003</v>
      </c>
      <c r="O90" s="44">
        <v>0.27831023548626599</v>
      </c>
      <c r="P90" s="44">
        <v>0.26327814535913902</v>
      </c>
      <c r="Q90" s="44">
        <v>0.27018420717455499</v>
      </c>
    </row>
    <row r="91" spans="1:22" x14ac:dyDescent="0.25">
      <c r="A91" s="29" t="s">
        <v>24</v>
      </c>
      <c r="B91" s="29" t="s">
        <v>65</v>
      </c>
      <c r="C91" s="44">
        <v>0.830625538909188</v>
      </c>
      <c r="D91" s="44">
        <v>0.68671029237238501</v>
      </c>
      <c r="E91" s="44">
        <v>0.63983577091772703</v>
      </c>
      <c r="F91" s="44">
        <v>0.66976127355455295</v>
      </c>
      <c r="G91" s="44">
        <v>0.67092534948763405</v>
      </c>
      <c r="H91" s="44">
        <v>0.69573506267166996</v>
      </c>
      <c r="I91" s="44">
        <v>0.67842809467498899</v>
      </c>
      <c r="J91" s="44">
        <v>0.64797128025477801</v>
      </c>
      <c r="K91" s="44">
        <v>0.64064901624923398</v>
      </c>
      <c r="L91" s="44">
        <v>0.63327907931233496</v>
      </c>
      <c r="M91" s="44">
        <v>0.79102533032400701</v>
      </c>
      <c r="N91" s="44">
        <v>0.81476674353692902</v>
      </c>
      <c r="O91" s="44">
        <v>0.81708298129043799</v>
      </c>
      <c r="P91" s="44">
        <v>0.63811958237158095</v>
      </c>
      <c r="Q91" s="44">
        <v>0.72196412104983099</v>
      </c>
    </row>
    <row r="92" spans="1:22" x14ac:dyDescent="0.25">
      <c r="A92" s="29" t="s">
        <v>25</v>
      </c>
      <c r="B92" s="29" t="s">
        <v>65</v>
      </c>
      <c r="C92" s="44">
        <v>0.85843672753213696</v>
      </c>
      <c r="D92" s="44">
        <v>0.73978521289196897</v>
      </c>
      <c r="E92" s="44">
        <v>0.66724787357296</v>
      </c>
      <c r="F92" s="44">
        <v>0.62039228621069797</v>
      </c>
      <c r="G92" s="44">
        <v>0.65609054752325402</v>
      </c>
      <c r="H92" s="44">
        <v>0.68194272695703095</v>
      </c>
      <c r="I92" s="44">
        <v>0.67767611481297296</v>
      </c>
      <c r="J92" s="44">
        <v>0.68675225868195899</v>
      </c>
      <c r="K92" s="44">
        <v>0.72124029458012096</v>
      </c>
      <c r="L92" s="44">
        <v>0.71754178107604305</v>
      </c>
      <c r="M92" s="44">
        <v>0.73537499267148498</v>
      </c>
      <c r="N92" s="44">
        <v>0.74327529792834302</v>
      </c>
      <c r="O92" s="44">
        <v>0.70832841829072402</v>
      </c>
      <c r="P92" s="44">
        <v>0.66759158722668399</v>
      </c>
      <c r="Q92" s="44">
        <v>0.66974306858597499</v>
      </c>
    </row>
    <row r="93" spans="1:22" x14ac:dyDescent="0.25">
      <c r="A93" s="29" t="s">
        <v>26</v>
      </c>
      <c r="B93" s="29" t="s">
        <v>65</v>
      </c>
      <c r="C93" s="44">
        <v>0.45484858353019397</v>
      </c>
      <c r="D93" s="44">
        <v>0.41695351319477297</v>
      </c>
      <c r="E93" s="44">
        <v>0.34233489349153901</v>
      </c>
      <c r="F93" s="44">
        <v>0.297923401568013</v>
      </c>
      <c r="G93" s="44">
        <v>0.30308181830474001</v>
      </c>
      <c r="H93" s="44">
        <v>0.33453397584954098</v>
      </c>
      <c r="I93" s="44">
        <v>0.35123840932746803</v>
      </c>
      <c r="J93" s="44">
        <v>0.35016180267711999</v>
      </c>
      <c r="K93" s="44">
        <v>0.36651311682730697</v>
      </c>
      <c r="L93" s="44">
        <v>0.35922644313396701</v>
      </c>
      <c r="M93" s="44">
        <v>0.352195333500612</v>
      </c>
      <c r="N93" s="44">
        <v>0.29932860571513098</v>
      </c>
      <c r="O93" s="44">
        <v>0.27516433128575601</v>
      </c>
      <c r="P93" s="44">
        <v>0.26080951846334499</v>
      </c>
      <c r="Q93" s="44">
        <v>0.24392179773689701</v>
      </c>
    </row>
    <row r="94" spans="1:22" x14ac:dyDescent="0.25">
      <c r="A94" s="29" t="s">
        <v>27</v>
      </c>
      <c r="B94" s="29" t="s">
        <v>65</v>
      </c>
      <c r="C94" s="44">
        <v>0.11474364843841001</v>
      </c>
      <c r="D94" s="44">
        <v>0.101515682953982</v>
      </c>
      <c r="E94" s="44">
        <v>0.217731162271777</v>
      </c>
      <c r="F94" s="44">
        <v>0.19260112324973999</v>
      </c>
      <c r="G94" s="44">
        <v>0.186040359075171</v>
      </c>
      <c r="H94" s="44">
        <v>0.17777728888495301</v>
      </c>
      <c r="I94" s="44">
        <v>0.17423772669235099</v>
      </c>
      <c r="J94" s="44">
        <v>0.16987213626105899</v>
      </c>
      <c r="K94" s="44">
        <v>0.174924003970964</v>
      </c>
      <c r="L94" s="44">
        <v>0.16052398993714201</v>
      </c>
      <c r="M94" s="44">
        <v>0.14392398218341601</v>
      </c>
      <c r="N94" s="44">
        <v>0.141004173828021</v>
      </c>
      <c r="O94" s="44">
        <v>0.12626025452818301</v>
      </c>
      <c r="P94" s="44">
        <v>0.124378605694139</v>
      </c>
      <c r="Q94" s="44">
        <v>0.128754834699087</v>
      </c>
    </row>
    <row r="95" spans="1:22" x14ac:dyDescent="0.25">
      <c r="A95" s="29" t="s">
        <v>28</v>
      </c>
      <c r="B95" s="29" t="s">
        <v>65</v>
      </c>
      <c r="C95" s="44">
        <v>0.44447170498746302</v>
      </c>
      <c r="D95" s="44">
        <v>0.37406412111037601</v>
      </c>
      <c r="E95" s="44">
        <v>0.34430189551078599</v>
      </c>
      <c r="F95" s="44">
        <v>0.34973667735597502</v>
      </c>
      <c r="G95" s="44">
        <v>0.34266848220142199</v>
      </c>
      <c r="H95" s="44">
        <v>0.33541431019446999</v>
      </c>
      <c r="I95" s="44">
        <v>0.34253539572158598</v>
      </c>
      <c r="J95" s="44">
        <v>0.337597770088778</v>
      </c>
      <c r="K95" s="44">
        <v>0.35789125840202302</v>
      </c>
      <c r="L95" s="44">
        <v>0.33321424700719099</v>
      </c>
      <c r="M95" s="44">
        <v>0.240149014356382</v>
      </c>
      <c r="N95" s="44">
        <v>0.23411185889027</v>
      </c>
      <c r="O95" s="44">
        <v>0.22060202401252901</v>
      </c>
      <c r="P95" s="44">
        <v>0.21104699993532799</v>
      </c>
      <c r="Q95" s="44">
        <v>0.223249463396342</v>
      </c>
    </row>
    <row r="96" spans="1:22" x14ac:dyDescent="0.25">
      <c r="A96" s="29" t="s">
        <v>29</v>
      </c>
      <c r="B96" s="29" t="s">
        <v>65</v>
      </c>
      <c r="C96" s="44">
        <v>0.26636942792831803</v>
      </c>
      <c r="D96" s="44">
        <v>0.22834274038651001</v>
      </c>
      <c r="E96" s="44">
        <v>0.19136133527590701</v>
      </c>
      <c r="F96" s="44">
        <v>0.15672414838290899</v>
      </c>
      <c r="G96" s="44">
        <v>0.13627395112125601</v>
      </c>
      <c r="H96" s="44">
        <v>0.122074046823528</v>
      </c>
      <c r="I96" s="44">
        <v>0.13086844378406901</v>
      </c>
      <c r="J96" s="44">
        <v>0.12703448169356599</v>
      </c>
      <c r="K96" s="44">
        <v>0.131943010680662</v>
      </c>
      <c r="L96" s="44">
        <v>0.116087889970221</v>
      </c>
      <c r="M96" s="44">
        <v>4.4876514128212898E-2</v>
      </c>
      <c r="N96" s="44">
        <v>4.0994027259682597E-2</v>
      </c>
      <c r="O96" s="44">
        <v>3.9279458189193997E-2</v>
      </c>
      <c r="P96" s="44">
        <v>4.2073302537394601E-2</v>
      </c>
      <c r="Q96" s="44">
        <v>4.9490995932290102E-2</v>
      </c>
    </row>
    <row r="97" spans="1:17" x14ac:dyDescent="0.25">
      <c r="A97" s="29" t="s">
        <v>30</v>
      </c>
      <c r="B97" s="29" t="s">
        <v>65</v>
      </c>
      <c r="C97" s="44">
        <v>0.106972411519159</v>
      </c>
      <c r="D97" s="44">
        <v>8.1107709641390094E-2</v>
      </c>
      <c r="E97" s="44">
        <v>6.7752882790500193E-2</v>
      </c>
      <c r="F97" s="44">
        <v>5.7983272421552698E-2</v>
      </c>
      <c r="G97" s="44">
        <v>4.8131515881234002E-2</v>
      </c>
      <c r="H97" s="44">
        <v>4.3566639137508897E-2</v>
      </c>
      <c r="I97" s="44">
        <v>4.6106466948467401E-2</v>
      </c>
      <c r="J97" s="44">
        <v>4.9813041729922403E-2</v>
      </c>
      <c r="K97" s="44">
        <v>5.2091702020619003E-2</v>
      </c>
      <c r="L97" s="44">
        <v>4.6200741179265502E-2</v>
      </c>
      <c r="M97" s="44">
        <v>3.0935037153437098E-2</v>
      </c>
      <c r="N97" s="44">
        <v>2.64425769079909E-2</v>
      </c>
      <c r="O97" s="44">
        <v>2.1417439255133099E-2</v>
      </c>
      <c r="P97" s="44">
        <v>1.8615816607462601E-2</v>
      </c>
      <c r="Q97" s="44">
        <v>1.9164866737161002E-2</v>
      </c>
    </row>
    <row r="98" spans="1:17" x14ac:dyDescent="0.25">
      <c r="A98" s="29" t="s">
        <v>31</v>
      </c>
      <c r="B98" s="29" t="s">
        <v>65</v>
      </c>
      <c r="C98" s="44">
        <v>3.2302470097157601E-2</v>
      </c>
      <c r="D98" s="44">
        <v>3.3659053545059797E-2</v>
      </c>
      <c r="E98" s="44">
        <v>2.7996316297389998E-2</v>
      </c>
      <c r="F98" s="44">
        <v>2.32816604939706E-2</v>
      </c>
      <c r="G98" s="44">
        <v>1.6752929925473801E-2</v>
      </c>
      <c r="H98" s="44">
        <v>2.02919778581373E-2</v>
      </c>
      <c r="I98" s="44">
        <v>2.1301346489013301E-2</v>
      </c>
      <c r="J98" s="44">
        <v>2.2852445307751199E-2</v>
      </c>
      <c r="K98" s="44">
        <v>3.3935283609928701E-2</v>
      </c>
      <c r="L98" s="44">
        <v>3.1736018731842001E-2</v>
      </c>
      <c r="M98" s="44">
        <v>5.2542214521681001E-2</v>
      </c>
      <c r="N98" s="44">
        <v>4.9362511568669602E-2</v>
      </c>
      <c r="O98" s="44">
        <v>4.18623603747535E-2</v>
      </c>
      <c r="P98" s="44">
        <v>4.4647753049253801E-2</v>
      </c>
      <c r="Q98" s="44">
        <v>4.9945510007376001E-2</v>
      </c>
    </row>
    <row r="99" spans="1:17" x14ac:dyDescent="0.25">
      <c r="A99" s="29" t="s">
        <v>32</v>
      </c>
      <c r="B99" s="29" t="s">
        <v>65</v>
      </c>
      <c r="C99" s="44">
        <v>0.252474227667568</v>
      </c>
      <c r="D99" s="44">
        <v>0.27707830968765601</v>
      </c>
      <c r="E99" s="44">
        <v>0.28924637436764999</v>
      </c>
      <c r="F99" s="44">
        <v>0.27262389123202602</v>
      </c>
      <c r="G99" s="44">
        <v>0.20248756829133899</v>
      </c>
      <c r="H99" s="44">
        <v>0.235333429684006</v>
      </c>
      <c r="I99" s="44">
        <v>0.23530529422681801</v>
      </c>
      <c r="J99" s="44">
        <v>0.247149639979618</v>
      </c>
      <c r="K99" s="44">
        <v>0.19238247594214999</v>
      </c>
      <c r="L99" s="44">
        <v>0.198232738346037</v>
      </c>
      <c r="M99" s="44">
        <v>0.36604614345951902</v>
      </c>
      <c r="N99" s="44">
        <v>0.29344140426572601</v>
      </c>
      <c r="O99" s="44">
        <v>0.24572907097397101</v>
      </c>
      <c r="P99" s="44">
        <v>0.201456636628563</v>
      </c>
      <c r="Q99" s="44">
        <v>0.19532635509562399</v>
      </c>
    </row>
    <row r="100" spans="1:17" x14ac:dyDescent="0.25">
      <c r="A100" s="29" t="s">
        <v>33</v>
      </c>
      <c r="B100" s="29" t="s">
        <v>65</v>
      </c>
      <c r="C100" s="44">
        <v>0.17656446185316901</v>
      </c>
      <c r="D100" s="44">
        <v>0.197231819965178</v>
      </c>
      <c r="E100" s="44">
        <v>0.18347204565651701</v>
      </c>
      <c r="F100" s="44">
        <v>0.19266562232704099</v>
      </c>
      <c r="G100" s="44">
        <v>0.19471541831619199</v>
      </c>
      <c r="H100" s="44">
        <v>0.16189482851140999</v>
      </c>
      <c r="I100" s="44">
        <v>0.163051382774279</v>
      </c>
      <c r="J100" s="44">
        <v>0.218280240892093</v>
      </c>
      <c r="K100" s="44">
        <v>0.22847274873040799</v>
      </c>
      <c r="L100" s="44">
        <v>0.22888674862368499</v>
      </c>
      <c r="M100" s="44">
        <v>0.25089241522740802</v>
      </c>
      <c r="N100" s="44">
        <v>0.30335290904121498</v>
      </c>
      <c r="O100" s="44">
        <v>0.257287023612773</v>
      </c>
      <c r="P100" s="44">
        <v>0.21861331518289201</v>
      </c>
      <c r="Q100" s="44">
        <v>0.23420824672911</v>
      </c>
    </row>
    <row r="101" spans="1:17" x14ac:dyDescent="0.25">
      <c r="A101" s="29" t="s">
        <v>34</v>
      </c>
      <c r="B101" s="29" t="s">
        <v>65</v>
      </c>
      <c r="C101" s="44">
        <v>8.3796369018743599E-2</v>
      </c>
      <c r="D101" s="44">
        <v>5.9120169419519301E-2</v>
      </c>
      <c r="E101" s="44">
        <v>2.6342470308196701E-2</v>
      </c>
      <c r="F101" s="44">
        <v>2.1830112391916599E-2</v>
      </c>
      <c r="G101" s="44">
        <v>1.7782460226364399E-2</v>
      </c>
      <c r="H101" s="44">
        <v>1.6762388622089799E-2</v>
      </c>
      <c r="I101" s="44">
        <v>1.72434657982042E-2</v>
      </c>
      <c r="J101" s="44">
        <v>1.6830303609916601E-2</v>
      </c>
      <c r="K101" s="44">
        <v>1.7512769640440601E-2</v>
      </c>
      <c r="L101" s="44">
        <v>1.5677687287333798E-2</v>
      </c>
      <c r="M101" s="44">
        <v>1.20562023279304E-2</v>
      </c>
      <c r="N101" s="44">
        <v>1.1630321576189E-2</v>
      </c>
      <c r="O101" s="44">
        <v>1.0922049746505701E-2</v>
      </c>
      <c r="P101" s="44">
        <v>9.9482860603403497E-3</v>
      </c>
      <c r="Q101" s="44">
        <v>9.9520566615255296E-3</v>
      </c>
    </row>
    <row r="102" spans="1:17" x14ac:dyDescent="0.25">
      <c r="A102" s="29" t="s">
        <v>35</v>
      </c>
      <c r="B102" s="29" t="s">
        <v>65</v>
      </c>
      <c r="C102" s="44">
        <v>3.4374302573708597E-2</v>
      </c>
      <c r="D102" s="44">
        <v>3.2485807894458901E-2</v>
      </c>
      <c r="E102" s="44">
        <v>2.7079742533509199E-2</v>
      </c>
      <c r="F102" s="44">
        <v>2.77951949065612E-2</v>
      </c>
      <c r="G102" s="44">
        <v>3.2179945733395297E-2</v>
      </c>
      <c r="H102" s="44">
        <v>2.6495515235646399E-2</v>
      </c>
      <c r="I102" s="44">
        <v>2.6497911781729101E-2</v>
      </c>
      <c r="J102" s="44">
        <v>2.4298545909817299E-2</v>
      </c>
      <c r="K102" s="44">
        <v>3.4986639044640902E-2</v>
      </c>
      <c r="L102" s="44">
        <v>3.5730772189885698E-2</v>
      </c>
      <c r="M102" s="44">
        <v>3.92901797984112E-2</v>
      </c>
      <c r="N102" s="44">
        <v>3.7976023902130403E-2</v>
      </c>
      <c r="O102" s="44">
        <v>3.3945298554452802E-2</v>
      </c>
      <c r="P102" s="44">
        <v>3.2669346707887598E-2</v>
      </c>
      <c r="Q102" s="44">
        <v>3.1737355504994902E-2</v>
      </c>
    </row>
    <row r="103" spans="1:17" x14ac:dyDescent="0.25">
      <c r="A103" s="29" t="s">
        <v>36</v>
      </c>
      <c r="B103" s="29" t="s">
        <v>65</v>
      </c>
      <c r="C103" s="44">
        <v>4.2371359971517697E-2</v>
      </c>
      <c r="D103" s="44">
        <v>5.5966032894388298E-2</v>
      </c>
      <c r="E103" s="44">
        <v>4.5263613438252498E-2</v>
      </c>
      <c r="F103" s="44">
        <v>4.8948810261775902E-2</v>
      </c>
      <c r="G103" s="44">
        <v>5.8810711388934199E-2</v>
      </c>
      <c r="H103" s="44">
        <v>4.3604338049481398E-2</v>
      </c>
      <c r="I103" s="44">
        <v>3.6269972299407198E-2</v>
      </c>
      <c r="J103" s="44">
        <v>3.5657227718147402E-2</v>
      </c>
      <c r="K103" s="44">
        <v>3.2914793301764798E-2</v>
      </c>
      <c r="L103" s="44">
        <v>3.7072826274117801E-2</v>
      </c>
      <c r="M103" s="44">
        <v>4.7066991125771798E-2</v>
      </c>
      <c r="N103" s="44">
        <v>4.4500239569126999E-2</v>
      </c>
      <c r="O103" s="44">
        <v>4.3172999822735397E-2</v>
      </c>
      <c r="P103" s="44">
        <v>4.1550254444295102E-2</v>
      </c>
      <c r="Q103" s="44">
        <v>3.97430930281387E-2</v>
      </c>
    </row>
    <row r="104" spans="1:17" x14ac:dyDescent="0.25">
      <c r="A104" s="29" t="s">
        <v>37</v>
      </c>
      <c r="B104" s="29" t="s">
        <v>65</v>
      </c>
      <c r="C104" s="44">
        <v>3.8548253304305703E-2</v>
      </c>
      <c r="D104" s="44">
        <v>4.54349260471716E-2</v>
      </c>
      <c r="E104" s="44">
        <v>3.7976199488189699E-2</v>
      </c>
      <c r="F104" s="44">
        <v>3.8324294809383097E-2</v>
      </c>
      <c r="G104" s="44">
        <v>4.6470618477300302E-2</v>
      </c>
      <c r="H104" s="44">
        <v>3.6015977691395099E-2</v>
      </c>
      <c r="I104" s="44">
        <v>3.3040183450410099E-2</v>
      </c>
      <c r="J104" s="44">
        <v>3.1854062061745798E-2</v>
      </c>
      <c r="K104" s="44">
        <v>3.3092405528700602E-2</v>
      </c>
      <c r="L104" s="44">
        <v>3.51119944696697E-2</v>
      </c>
      <c r="M104" s="44">
        <v>4.0624476649071498E-2</v>
      </c>
      <c r="N104" s="44">
        <v>4.0054806544673E-2</v>
      </c>
      <c r="O104" s="44">
        <v>3.6903519610464001E-2</v>
      </c>
      <c r="P104" s="44">
        <v>3.61959235250515E-2</v>
      </c>
      <c r="Q104" s="44">
        <v>3.58369539506182E-2</v>
      </c>
    </row>
    <row r="105" spans="1:17" x14ac:dyDescent="0.25">
      <c r="A105" s="29" t="s">
        <v>38</v>
      </c>
      <c r="B105" s="29" t="s">
        <v>65</v>
      </c>
      <c r="C105" s="44">
        <v>5.42185651626114E-2</v>
      </c>
      <c r="D105" s="44">
        <v>6.7210937297201401E-2</v>
      </c>
      <c r="E105" s="44">
        <v>5.90917150028114E-2</v>
      </c>
      <c r="F105" s="44">
        <v>6.3683781928494804E-2</v>
      </c>
      <c r="G105" s="44">
        <v>5.1731499706559603E-2</v>
      </c>
      <c r="H105" s="44">
        <v>4.1638870297647998E-2</v>
      </c>
      <c r="I105" s="44">
        <v>4.0985337553162297E-2</v>
      </c>
      <c r="J105" s="44">
        <v>4.0874200886912501E-2</v>
      </c>
      <c r="K105" s="44">
        <v>4.1732903199379598E-2</v>
      </c>
      <c r="L105" s="44">
        <v>4.1439086624062503E-2</v>
      </c>
      <c r="M105" s="44">
        <v>5.1740774736531603E-2</v>
      </c>
      <c r="N105" s="44">
        <v>5.2319674026586202E-2</v>
      </c>
      <c r="O105" s="44">
        <v>5.1481037060631001E-2</v>
      </c>
      <c r="P105" s="44">
        <v>5.30106274711225E-2</v>
      </c>
      <c r="Q105" s="44">
        <v>5.1199497709253097E-2</v>
      </c>
    </row>
    <row r="106" spans="1:17" x14ac:dyDescent="0.25">
      <c r="A106" s="29" t="s">
        <v>39</v>
      </c>
      <c r="B106" s="29" t="s">
        <v>65</v>
      </c>
      <c r="C106" s="44">
        <v>0</v>
      </c>
      <c r="D106" s="44">
        <v>0</v>
      </c>
      <c r="E106" s="44">
        <v>0</v>
      </c>
      <c r="F106" s="44">
        <v>0</v>
      </c>
      <c r="G106" s="44">
        <v>0</v>
      </c>
      <c r="H106" s="44">
        <v>0</v>
      </c>
      <c r="I106" s="44">
        <v>0</v>
      </c>
      <c r="J106" s="44">
        <v>0</v>
      </c>
      <c r="K106" s="44">
        <v>0</v>
      </c>
      <c r="L106" s="44">
        <v>0</v>
      </c>
      <c r="M106" s="44">
        <v>0</v>
      </c>
      <c r="N106" s="44">
        <v>0</v>
      </c>
      <c r="O106" s="44">
        <v>0</v>
      </c>
      <c r="P106" s="44">
        <v>0</v>
      </c>
      <c r="Q106" s="44">
        <v>0</v>
      </c>
    </row>
    <row r="107" spans="1:17" x14ac:dyDescent="0.25">
      <c r="A107" s="29" t="s">
        <v>40</v>
      </c>
      <c r="B107" s="29" t="s">
        <v>65</v>
      </c>
      <c r="C107" s="44">
        <v>0</v>
      </c>
      <c r="D107" s="44">
        <v>0</v>
      </c>
      <c r="E107" s="44">
        <v>0</v>
      </c>
      <c r="F107" s="44">
        <v>0</v>
      </c>
      <c r="G107" s="44">
        <v>0</v>
      </c>
      <c r="H107" s="44">
        <v>0</v>
      </c>
      <c r="I107" s="44">
        <v>0</v>
      </c>
      <c r="J107" s="44">
        <v>0</v>
      </c>
      <c r="K107" s="44">
        <v>0</v>
      </c>
      <c r="L107" s="44">
        <v>0</v>
      </c>
      <c r="M107" s="44">
        <v>0</v>
      </c>
      <c r="N107" s="44">
        <v>0</v>
      </c>
      <c r="O107" s="44">
        <v>0</v>
      </c>
      <c r="P107" s="44">
        <v>0</v>
      </c>
      <c r="Q107" s="44">
        <v>0</v>
      </c>
    </row>
    <row r="108" spans="1:17" x14ac:dyDescent="0.25">
      <c r="A108" s="29" t="s">
        <v>41</v>
      </c>
      <c r="B108" s="29" t="s">
        <v>65</v>
      </c>
      <c r="C108" s="44">
        <v>0</v>
      </c>
      <c r="D108" s="44">
        <v>0</v>
      </c>
      <c r="E108" s="44">
        <v>0</v>
      </c>
      <c r="F108" s="44">
        <v>0</v>
      </c>
      <c r="G108" s="44">
        <v>0</v>
      </c>
      <c r="H108" s="44">
        <v>0</v>
      </c>
      <c r="I108" s="44">
        <v>0</v>
      </c>
      <c r="J108" s="44">
        <v>0</v>
      </c>
      <c r="K108" s="44">
        <v>0</v>
      </c>
      <c r="L108" s="44">
        <v>0</v>
      </c>
      <c r="M108" s="44">
        <v>0</v>
      </c>
      <c r="N108" s="44">
        <v>0</v>
      </c>
      <c r="O108" s="44">
        <v>0</v>
      </c>
      <c r="P108" s="44">
        <v>0</v>
      </c>
      <c r="Q108" s="44">
        <v>0</v>
      </c>
    </row>
    <row r="109" spans="1:17" x14ac:dyDescent="0.25">
      <c r="A109" s="29" t="s">
        <v>42</v>
      </c>
      <c r="B109" s="29" t="s">
        <v>65</v>
      </c>
      <c r="C109" s="44">
        <v>0.24766113572697801</v>
      </c>
      <c r="D109" s="44">
        <v>0.14338994544481701</v>
      </c>
      <c r="E109" s="44">
        <v>0.123165077297871</v>
      </c>
      <c r="F109" s="44">
        <v>0.13796832107983001</v>
      </c>
      <c r="G109" s="44">
        <v>0.124294635941342</v>
      </c>
      <c r="H109" s="44">
        <v>8.0496997934698E-2</v>
      </c>
      <c r="I109" s="44">
        <v>7.4879656398431499E-2</v>
      </c>
      <c r="J109" s="44">
        <v>8.1375047110268606E-2</v>
      </c>
      <c r="K109" s="44">
        <v>8.0830712397593596E-2</v>
      </c>
      <c r="L109" s="44">
        <v>5.0795843759097598E-2</v>
      </c>
      <c r="M109" s="44">
        <v>7.6941415794401696E-2</v>
      </c>
      <c r="N109" s="44">
        <v>8.0511524467516804E-2</v>
      </c>
      <c r="O109" s="44">
        <v>7.3593135236841495E-2</v>
      </c>
      <c r="P109" s="44">
        <v>8.3917937918516802E-2</v>
      </c>
      <c r="Q109" s="44">
        <v>8.9416722928342907E-2</v>
      </c>
    </row>
    <row r="110" spans="1:17" x14ac:dyDescent="0.25">
      <c r="A110" s="29" t="s">
        <v>43</v>
      </c>
      <c r="B110" s="29" t="s">
        <v>65</v>
      </c>
      <c r="C110" s="44">
        <v>3.6304726990665802E-2</v>
      </c>
      <c r="D110" s="44">
        <v>5.3799886422011702E-2</v>
      </c>
      <c r="E110" s="44">
        <v>4.6350858480003802E-2</v>
      </c>
      <c r="F110" s="44">
        <v>4.92025569892071E-2</v>
      </c>
      <c r="G110" s="44">
        <v>4.4719890756202599E-2</v>
      </c>
      <c r="H110" s="44">
        <v>2.8167882760934199E-2</v>
      </c>
      <c r="I110" s="44">
        <v>2.6121487945967602E-2</v>
      </c>
      <c r="J110" s="44">
        <v>2.8336496804928599E-2</v>
      </c>
      <c r="K110" s="44">
        <v>2.61276486148273E-2</v>
      </c>
      <c r="L110" s="44">
        <v>2.4237634423599101E-2</v>
      </c>
      <c r="M110" s="44">
        <v>2.8316188776702101E-2</v>
      </c>
      <c r="N110" s="44">
        <v>2.8717708371679699E-2</v>
      </c>
      <c r="O110" s="44">
        <v>2.67722289886063E-2</v>
      </c>
      <c r="P110" s="44">
        <v>2.5544075672672001E-2</v>
      </c>
      <c r="Q110" s="44">
        <v>2.46470801131046E-2</v>
      </c>
    </row>
    <row r="111" spans="1:17" x14ac:dyDescent="0.25">
      <c r="A111" s="29" t="s">
        <v>44</v>
      </c>
      <c r="B111" s="29" t="s">
        <v>65</v>
      </c>
      <c r="C111" s="44">
        <v>3.0423145843399699E-2</v>
      </c>
      <c r="D111" s="44">
        <v>1.6658343939592798E-2</v>
      </c>
      <c r="E111" s="44">
        <v>1.37245816453539E-2</v>
      </c>
      <c r="F111" s="44">
        <v>1.38579641136413E-2</v>
      </c>
      <c r="G111" s="44">
        <v>1.6876689956649201E-2</v>
      </c>
      <c r="H111" s="44">
        <v>1.4085984707775299E-2</v>
      </c>
      <c r="I111" s="44">
        <v>1.45412949661074E-2</v>
      </c>
      <c r="J111" s="44">
        <v>1.56202408518154E-2</v>
      </c>
      <c r="K111" s="44">
        <v>1.14564074687326E-2</v>
      </c>
      <c r="L111" s="44">
        <v>1.1402731070671201E-2</v>
      </c>
      <c r="M111" s="44">
        <v>1.4988778705506699E-2</v>
      </c>
      <c r="N111" s="44">
        <v>1.3780569855714599E-2</v>
      </c>
      <c r="O111" s="44">
        <v>1.37722556996673E-2</v>
      </c>
      <c r="P111" s="44">
        <v>1.44899897888555E-2</v>
      </c>
      <c r="Q111" s="44">
        <v>1.30423164071394E-2</v>
      </c>
    </row>
    <row r="112" spans="1:17" x14ac:dyDescent="0.25">
      <c r="A112" s="29" t="s">
        <v>45</v>
      </c>
      <c r="B112" s="29" t="s">
        <v>65</v>
      </c>
      <c r="C112" s="44">
        <v>6.7485032959928901E-2</v>
      </c>
      <c r="D112" s="44">
        <v>5.2712807858196098E-2</v>
      </c>
      <c r="E112" s="44">
        <v>4.47259960594069E-2</v>
      </c>
      <c r="F112" s="44">
        <v>4.6509173529932203E-2</v>
      </c>
      <c r="G112" s="44">
        <v>5.0406629713095397E-2</v>
      </c>
      <c r="H112" s="44">
        <v>3.8492241350541398E-2</v>
      </c>
      <c r="I112" s="44">
        <v>3.6005227961609203E-2</v>
      </c>
      <c r="J112" s="44">
        <v>3.7151133723078003E-2</v>
      </c>
      <c r="K112" s="44">
        <v>3.2936513579305202E-2</v>
      </c>
      <c r="L112" s="44">
        <v>3.2487350660944103E-2</v>
      </c>
      <c r="M112" s="44">
        <v>4.3093058601061301E-2</v>
      </c>
      <c r="N112" s="44">
        <v>4.4396233892734401E-2</v>
      </c>
      <c r="O112" s="44">
        <v>4.4889686558286603E-2</v>
      </c>
      <c r="P112" s="44">
        <v>4.3916614418803498E-2</v>
      </c>
      <c r="Q112" s="44">
        <v>4.8944077422303799E-2</v>
      </c>
    </row>
    <row r="113" spans="1:17" x14ac:dyDescent="0.25">
      <c r="A113" s="29" t="s">
        <v>46</v>
      </c>
      <c r="B113" s="29" t="s">
        <v>65</v>
      </c>
      <c r="C113" s="44">
        <v>2.29319080839042E-2</v>
      </c>
      <c r="D113" s="44">
        <v>2.26224363503249E-2</v>
      </c>
      <c r="E113" s="44">
        <v>2.0967831263478901E-2</v>
      </c>
      <c r="F113" s="44">
        <v>2.1200116426919401E-2</v>
      </c>
      <c r="G113" s="44">
        <v>2.2831201389171499E-2</v>
      </c>
      <c r="H113" s="44">
        <v>1.7908038621137299E-2</v>
      </c>
      <c r="I113" s="44">
        <v>1.6612837616866698E-2</v>
      </c>
      <c r="J113" s="44">
        <v>1.5609073846054301E-2</v>
      </c>
      <c r="K113" s="44">
        <v>1.7273430847817E-2</v>
      </c>
      <c r="L113" s="44">
        <v>1.6751498672525001E-2</v>
      </c>
      <c r="M113" s="44">
        <v>2.14465760445831E-2</v>
      </c>
      <c r="N113" s="44">
        <v>1.9672326657890399E-2</v>
      </c>
      <c r="O113" s="44">
        <v>1.9251023600707001E-2</v>
      </c>
      <c r="P113" s="44">
        <v>1.7985852686758001E-2</v>
      </c>
      <c r="Q113" s="44">
        <v>1.8232748381631799E-2</v>
      </c>
    </row>
    <row r="114" spans="1:17" x14ac:dyDescent="0.25">
      <c r="A114" s="29" t="s">
        <v>47</v>
      </c>
      <c r="B114" s="29" t="s">
        <v>65</v>
      </c>
      <c r="C114" s="44">
        <v>5.1406373807933899E-2</v>
      </c>
      <c r="D114" s="44">
        <v>7.8220857100820301E-2</v>
      </c>
      <c r="E114" s="44">
        <v>7.13302972376339E-2</v>
      </c>
      <c r="F114" s="44">
        <v>6.8910926895334401E-2</v>
      </c>
      <c r="G114" s="44">
        <v>6.3048264548082794E-2</v>
      </c>
      <c r="H114" s="44">
        <v>5.1491687325417798E-2</v>
      </c>
      <c r="I114" s="44">
        <v>4.1873083524578698E-2</v>
      </c>
      <c r="J114" s="44">
        <v>4.0091433989356301E-2</v>
      </c>
      <c r="K114" s="44">
        <v>4.43076675757762E-2</v>
      </c>
      <c r="L114" s="44">
        <v>4.1993344765242802E-2</v>
      </c>
      <c r="M114" s="44">
        <v>5.2294498946927198E-2</v>
      </c>
      <c r="N114" s="44">
        <v>5.1383289960517803E-2</v>
      </c>
      <c r="O114" s="44">
        <v>4.9446733721309602E-2</v>
      </c>
      <c r="P114" s="44">
        <v>4.5065768676422202E-2</v>
      </c>
      <c r="Q114" s="44">
        <v>4.2066680726921303E-2</v>
      </c>
    </row>
    <row r="115" spans="1:17" x14ac:dyDescent="0.25">
      <c r="A115" s="29" t="s">
        <v>48</v>
      </c>
      <c r="B115" s="29" t="s">
        <v>65</v>
      </c>
      <c r="C115" s="44">
        <v>7.0132273245569102E-2</v>
      </c>
      <c r="D115" s="44">
        <v>8.1044415442997605E-2</v>
      </c>
      <c r="E115" s="44">
        <v>8.2727054498479002E-2</v>
      </c>
      <c r="F115" s="44">
        <v>7.8105161798756595E-2</v>
      </c>
      <c r="G115" s="44">
        <v>6.8259002404823493E-2</v>
      </c>
      <c r="H115" s="44">
        <v>6.4722445365145695E-2</v>
      </c>
      <c r="I115" s="44">
        <v>6.3706999890173602E-2</v>
      </c>
      <c r="J115" s="44">
        <v>6.5839758936814999E-2</v>
      </c>
      <c r="K115" s="44">
        <v>7.6832346668245094E-2</v>
      </c>
      <c r="L115" s="44">
        <v>7.4295609902528703E-2</v>
      </c>
      <c r="M115" s="44">
        <v>8.6218901772324996E-2</v>
      </c>
      <c r="N115" s="44">
        <v>8.2245173877181596E-2</v>
      </c>
      <c r="O115" s="44">
        <v>7.5880739996091795E-2</v>
      </c>
      <c r="P115" s="44">
        <v>7.5482652006755205E-2</v>
      </c>
      <c r="Q115" s="44">
        <v>6.9146247723087695E-2</v>
      </c>
    </row>
    <row r="116" spans="1:17" x14ac:dyDescent="0.25">
      <c r="A116" s="29" t="s">
        <v>49</v>
      </c>
      <c r="B116" s="29" t="s">
        <v>65</v>
      </c>
      <c r="C116" s="44">
        <v>4.9209985644944998E-2</v>
      </c>
      <c r="D116" s="44">
        <v>5.1410919498114202E-2</v>
      </c>
      <c r="E116" s="44">
        <v>4.9644174148658501E-2</v>
      </c>
      <c r="F116" s="44">
        <v>4.7972326347685099E-2</v>
      </c>
      <c r="G116" s="44">
        <v>4.2616684548966201E-2</v>
      </c>
      <c r="H116" s="44">
        <v>3.87180657949939E-2</v>
      </c>
      <c r="I116" s="44">
        <v>3.69513951183894E-2</v>
      </c>
      <c r="J116" s="44">
        <v>3.3341191049112699E-2</v>
      </c>
      <c r="K116" s="44">
        <v>4.0124721091118497E-2</v>
      </c>
      <c r="L116" s="44">
        <v>3.9428428813557598E-2</v>
      </c>
      <c r="M116" s="44">
        <v>4.8905735335520603E-2</v>
      </c>
      <c r="N116" s="44">
        <v>4.6249785838985702E-2</v>
      </c>
      <c r="O116" s="44">
        <v>4.1752776961848301E-2</v>
      </c>
      <c r="P116" s="44">
        <v>4.1417787864735302E-2</v>
      </c>
      <c r="Q116" s="44">
        <v>3.9243414545020797E-2</v>
      </c>
    </row>
    <row r="117" spans="1:17" x14ac:dyDescent="0.25">
      <c r="A117" s="29" t="s">
        <v>50</v>
      </c>
      <c r="B117" s="29" t="s">
        <v>65</v>
      </c>
      <c r="C117" s="44">
        <v>0.119964586347859</v>
      </c>
      <c r="D117" s="44">
        <v>8.5929838665365105E-2</v>
      </c>
      <c r="E117" s="44">
        <v>7.8386728817772797E-2</v>
      </c>
      <c r="F117" s="44">
        <v>8.5686398933456004E-2</v>
      </c>
      <c r="G117" s="44">
        <v>7.8970918996303693E-2</v>
      </c>
      <c r="H117" s="44">
        <v>6.8371123272667103E-2</v>
      </c>
      <c r="I117" s="44">
        <v>6.31457274135446E-2</v>
      </c>
      <c r="J117" s="44">
        <v>6.0414224408576099E-2</v>
      </c>
      <c r="K117" s="44">
        <v>8.3163010958140202E-2</v>
      </c>
      <c r="L117" s="44">
        <v>7.81362675008693E-2</v>
      </c>
      <c r="M117" s="44">
        <v>9.3985207494925602E-2</v>
      </c>
      <c r="N117" s="44">
        <v>8.5505334737288594E-2</v>
      </c>
      <c r="O117" s="44">
        <v>8.5078629371388104E-2</v>
      </c>
      <c r="P117" s="44">
        <v>8.1266270816679906E-2</v>
      </c>
      <c r="Q117" s="44">
        <v>7.4991985028164607E-2</v>
      </c>
    </row>
    <row r="118" spans="1:17" x14ac:dyDescent="0.25">
      <c r="A118" s="29" t="s">
        <v>51</v>
      </c>
      <c r="B118" s="29" t="s">
        <v>65</v>
      </c>
      <c r="C118" s="44">
        <v>0</v>
      </c>
      <c r="D118" s="44">
        <v>0</v>
      </c>
      <c r="E118" s="44">
        <v>0</v>
      </c>
      <c r="F118" s="44">
        <v>0</v>
      </c>
      <c r="G118" s="44">
        <v>0</v>
      </c>
      <c r="H118" s="44">
        <v>0</v>
      </c>
      <c r="I118" s="44">
        <v>0</v>
      </c>
      <c r="J118" s="44">
        <v>0</v>
      </c>
      <c r="K118" s="44">
        <v>0</v>
      </c>
      <c r="L118" s="44">
        <v>0</v>
      </c>
      <c r="M118" s="44">
        <v>0</v>
      </c>
      <c r="N118" s="44">
        <v>0</v>
      </c>
      <c r="O118" s="44">
        <v>0</v>
      </c>
      <c r="P118" s="44">
        <v>0</v>
      </c>
      <c r="Q118" s="44">
        <v>0</v>
      </c>
    </row>
    <row r="119" spans="1:17" x14ac:dyDescent="0.25">
      <c r="A119" s="29" t="s">
        <v>55</v>
      </c>
      <c r="B119" s="29" t="s">
        <v>65</v>
      </c>
      <c r="C119" s="44">
        <v>0.285515738154687</v>
      </c>
      <c r="D119" s="44">
        <v>0.25404242100647501</v>
      </c>
      <c r="E119" s="44">
        <v>0.24406615678652399</v>
      </c>
      <c r="F119" s="44">
        <v>0.23610742913107499</v>
      </c>
      <c r="G119" s="44">
        <v>0.222738511886206</v>
      </c>
      <c r="H119" s="44">
        <v>0.220925517142053</v>
      </c>
      <c r="I119" s="44">
        <v>0.22809215356533699</v>
      </c>
      <c r="J119" s="44">
        <v>0.21266637246609499</v>
      </c>
      <c r="K119" s="44">
        <v>0.208918257363326</v>
      </c>
      <c r="L119" s="44">
        <v>0.20146970103521999</v>
      </c>
      <c r="M119" s="44">
        <v>0.17173640930783199</v>
      </c>
      <c r="N119" s="44">
        <v>0.17010396189688401</v>
      </c>
      <c r="O119" s="44">
        <v>0.16529326408979</v>
      </c>
      <c r="P119" s="44">
        <v>0.161342485820862</v>
      </c>
      <c r="Q119" s="44">
        <v>0.16062564751664901</v>
      </c>
    </row>
    <row r="120" spans="1:17" x14ac:dyDescent="0.25">
      <c r="A120" s="29" t="s">
        <v>17</v>
      </c>
      <c r="B120" s="29" t="s">
        <v>66</v>
      </c>
      <c r="C120" s="44">
        <v>3.3293371189080401</v>
      </c>
      <c r="D120" s="44">
        <v>3.33067568405081</v>
      </c>
      <c r="E120" s="44">
        <v>3.3056876138324598</v>
      </c>
      <c r="F120" s="44">
        <v>3.1199531685254902</v>
      </c>
      <c r="G120" s="44">
        <v>3.0241068932783102</v>
      </c>
      <c r="H120" s="44">
        <v>2.91329771949558</v>
      </c>
      <c r="I120" s="44">
        <v>2.9134123728860102</v>
      </c>
      <c r="J120" s="44">
        <v>2.8418511504522601</v>
      </c>
      <c r="K120" s="44">
        <v>2.8640713010356298</v>
      </c>
      <c r="L120" s="44">
        <v>2.9121439587818299</v>
      </c>
      <c r="M120" s="44">
        <v>2.87668964730286</v>
      </c>
      <c r="N120" s="44">
        <v>2.8180790690079398</v>
      </c>
      <c r="O120" s="44">
        <v>2.7650218349970399</v>
      </c>
      <c r="P120" s="44">
        <v>2.7161880952739401</v>
      </c>
      <c r="Q120" s="44">
        <v>2.6291186340338699</v>
      </c>
    </row>
    <row r="121" spans="1:17" x14ac:dyDescent="0.25">
      <c r="A121" s="29" t="s">
        <v>18</v>
      </c>
      <c r="B121" s="29" t="s">
        <v>66</v>
      </c>
      <c r="C121" s="44">
        <v>1.34136258296161</v>
      </c>
      <c r="D121" s="44">
        <v>1.30318887883822</v>
      </c>
      <c r="E121" s="44">
        <v>1.43044250733698</v>
      </c>
      <c r="F121" s="44">
        <v>1.3586221542832999</v>
      </c>
      <c r="G121" s="44">
        <v>1.2683375830030501</v>
      </c>
      <c r="H121" s="44">
        <v>1.19047928506126</v>
      </c>
      <c r="I121" s="44">
        <v>1.3060180798221801</v>
      </c>
      <c r="J121" s="44">
        <v>1.31252737873859</v>
      </c>
      <c r="K121" s="44">
        <v>1.2362762669248</v>
      </c>
      <c r="L121" s="44">
        <v>1.20205156290653</v>
      </c>
      <c r="M121" s="44">
        <v>1.2437945945498301</v>
      </c>
      <c r="N121" s="44">
        <v>1.12796337907647</v>
      </c>
      <c r="O121" s="44">
        <v>1.18884997645145</v>
      </c>
      <c r="P121" s="44">
        <v>1.10567169256005</v>
      </c>
      <c r="Q121" s="44">
        <v>1.19570220906588</v>
      </c>
    </row>
    <row r="122" spans="1:17" x14ac:dyDescent="0.25">
      <c r="A122" s="29" t="s">
        <v>19</v>
      </c>
      <c r="B122" s="29" t="s">
        <v>66</v>
      </c>
      <c r="C122" s="44">
        <v>0.51411063129055101</v>
      </c>
      <c r="D122" s="44">
        <v>0.60359852932462099</v>
      </c>
      <c r="E122" s="44">
        <v>0.58756303128799403</v>
      </c>
      <c r="F122" s="44">
        <v>0.55807472473886399</v>
      </c>
      <c r="G122" s="44">
        <v>0.54154002954268299</v>
      </c>
      <c r="H122" s="44">
        <v>0.526454234480491</v>
      </c>
      <c r="I122" s="44">
        <v>0.51761748532984997</v>
      </c>
      <c r="J122" s="44">
        <v>0.53572801653259805</v>
      </c>
      <c r="K122" s="44">
        <v>0.50533322563712402</v>
      </c>
      <c r="L122" s="44">
        <v>0.50504674055350096</v>
      </c>
      <c r="M122" s="44">
        <v>0.462465143689059</v>
      </c>
      <c r="N122" s="44">
        <v>0.43955110647063</v>
      </c>
      <c r="O122" s="44">
        <v>0.42118216704593697</v>
      </c>
      <c r="P122" s="44">
        <v>0.43365936067900901</v>
      </c>
      <c r="Q122" s="44">
        <v>0.43695490528792402</v>
      </c>
    </row>
    <row r="123" spans="1:17" x14ac:dyDescent="0.25">
      <c r="A123" s="29" t="s">
        <v>20</v>
      </c>
      <c r="B123" s="29" t="s">
        <v>66</v>
      </c>
      <c r="C123" s="44">
        <v>0.88069213882818598</v>
      </c>
      <c r="D123" s="44">
        <v>0.87562149543605095</v>
      </c>
      <c r="E123" s="44">
        <v>0.84935989897980402</v>
      </c>
      <c r="F123" s="44">
        <v>0.84940158439921098</v>
      </c>
      <c r="G123" s="44">
        <v>0.81777309020518396</v>
      </c>
      <c r="H123" s="44">
        <v>0.76836618379024701</v>
      </c>
      <c r="I123" s="44">
        <v>0.73855807522971695</v>
      </c>
      <c r="J123" s="44">
        <v>0.72665381855934097</v>
      </c>
      <c r="K123" s="44">
        <v>0.68588667957684901</v>
      </c>
      <c r="L123" s="44">
        <v>0.67501748857633703</v>
      </c>
      <c r="M123" s="44">
        <v>0.57723136199643799</v>
      </c>
      <c r="N123" s="44">
        <v>0.494247887048197</v>
      </c>
      <c r="O123" s="44">
        <v>0.43809429045334303</v>
      </c>
      <c r="P123" s="44">
        <v>0.39844988236830098</v>
      </c>
      <c r="Q123" s="44">
        <v>0.39044188652557799</v>
      </c>
    </row>
    <row r="124" spans="1:17" x14ac:dyDescent="0.25">
      <c r="A124" s="29" t="s">
        <v>21</v>
      </c>
      <c r="B124" s="29" t="s">
        <v>66</v>
      </c>
      <c r="C124" s="44">
        <v>0.54391220639919102</v>
      </c>
      <c r="D124" s="44">
        <v>0.53401879408293695</v>
      </c>
      <c r="E124" s="44">
        <v>0.51164960722122199</v>
      </c>
      <c r="F124" s="44">
        <v>0.52831725640534999</v>
      </c>
      <c r="G124" s="44">
        <v>0.52680124791452998</v>
      </c>
      <c r="H124" s="44">
        <v>0.51609201162382801</v>
      </c>
      <c r="I124" s="44">
        <v>0.483987601388846</v>
      </c>
      <c r="J124" s="44">
        <v>0.490371880730122</v>
      </c>
      <c r="K124" s="44">
        <v>0.47278823455177799</v>
      </c>
      <c r="L124" s="44">
        <v>0.48650732038204197</v>
      </c>
      <c r="M124" s="44">
        <v>0.445661960906379</v>
      </c>
      <c r="N124" s="44">
        <v>0.38300531633542301</v>
      </c>
      <c r="O124" s="44">
        <v>0.34493136665614299</v>
      </c>
      <c r="P124" s="44">
        <v>0.33242252290944402</v>
      </c>
      <c r="Q124" s="44">
        <v>0.32373966589948899</v>
      </c>
    </row>
    <row r="125" spans="1:17" x14ac:dyDescent="0.25">
      <c r="A125" s="29" t="s">
        <v>22</v>
      </c>
      <c r="B125" s="29" t="s">
        <v>66</v>
      </c>
      <c r="C125" s="44">
        <v>0.853184418295588</v>
      </c>
      <c r="D125" s="44">
        <v>0.87186235588606198</v>
      </c>
      <c r="E125" s="44">
        <v>0.89910392491038105</v>
      </c>
      <c r="F125" s="44">
        <v>0.88871239962734805</v>
      </c>
      <c r="G125" s="44">
        <v>0.84005861681508298</v>
      </c>
      <c r="H125" s="44">
        <v>0.73603871728838299</v>
      </c>
      <c r="I125" s="44">
        <v>0.76291955546117096</v>
      </c>
      <c r="J125" s="44">
        <v>0.71789195765427205</v>
      </c>
      <c r="K125" s="44">
        <v>0.67497176814392201</v>
      </c>
      <c r="L125" s="44">
        <v>0.69695051179426304</v>
      </c>
      <c r="M125" s="44">
        <v>0.62884688417297896</v>
      </c>
      <c r="N125" s="44">
        <v>0.56274079560410695</v>
      </c>
      <c r="O125" s="44">
        <v>0.52058814846270296</v>
      </c>
      <c r="P125" s="44">
        <v>0.594584785432973</v>
      </c>
      <c r="Q125" s="44">
        <v>0.57342542058613699</v>
      </c>
    </row>
    <row r="126" spans="1:17" x14ac:dyDescent="0.25">
      <c r="A126" s="29" t="s">
        <v>23</v>
      </c>
      <c r="B126" s="29" t="s">
        <v>66</v>
      </c>
      <c r="C126" s="44">
        <v>0.77252485796172599</v>
      </c>
      <c r="D126" s="44">
        <v>0.78299208256017006</v>
      </c>
      <c r="E126" s="44">
        <v>0.71588470498280998</v>
      </c>
      <c r="F126" s="44">
        <v>0.66583197128907301</v>
      </c>
      <c r="G126" s="44">
        <v>0.61096437184135299</v>
      </c>
      <c r="H126" s="44">
        <v>0.62755126054194299</v>
      </c>
      <c r="I126" s="44">
        <v>0.62744336305576098</v>
      </c>
      <c r="J126" s="44">
        <v>0.63173040715881801</v>
      </c>
      <c r="K126" s="44">
        <v>0.62324526888140697</v>
      </c>
      <c r="L126" s="44">
        <v>0.605565572815288</v>
      </c>
      <c r="M126" s="44">
        <v>0.594134769327611</v>
      </c>
      <c r="N126" s="44">
        <v>0.52737762483550399</v>
      </c>
      <c r="O126" s="44">
        <v>0.46757601807516402</v>
      </c>
      <c r="P126" s="44">
        <v>0.44067615705964402</v>
      </c>
      <c r="Q126" s="44">
        <v>0.41270602490992597</v>
      </c>
    </row>
    <row r="127" spans="1:17" x14ac:dyDescent="0.25">
      <c r="A127" s="29" t="s">
        <v>24</v>
      </c>
      <c r="B127" s="29" t="s">
        <v>66</v>
      </c>
      <c r="C127" s="44">
        <v>11.7231108444282</v>
      </c>
      <c r="D127" s="44">
        <v>11.5640601495911</v>
      </c>
      <c r="E127" s="44">
        <v>11.340352092537</v>
      </c>
      <c r="F127" s="44">
        <v>11.5631649100843</v>
      </c>
      <c r="G127" s="44">
        <v>10.864766657178301</v>
      </c>
      <c r="H127" s="44">
        <v>10.7873442135221</v>
      </c>
      <c r="I127" s="44">
        <v>10.4224261707146</v>
      </c>
      <c r="J127" s="44">
        <v>10.1347976283483</v>
      </c>
      <c r="K127" s="44">
        <v>10.646299993259101</v>
      </c>
      <c r="L127" s="44">
        <v>9.8768920678412506</v>
      </c>
      <c r="M127" s="44">
        <v>9.2831294824086097</v>
      </c>
      <c r="N127" s="44">
        <v>8.2189570606951197</v>
      </c>
      <c r="O127" s="44">
        <v>8.2516133565057697</v>
      </c>
      <c r="P127" s="44">
        <v>6.4467319348305496</v>
      </c>
      <c r="Q127" s="44">
        <v>7.1925140018616096</v>
      </c>
    </row>
    <row r="128" spans="1:17" x14ac:dyDescent="0.25">
      <c r="A128" s="29" t="s">
        <v>25</v>
      </c>
      <c r="B128" s="29" t="s">
        <v>66</v>
      </c>
      <c r="C128" s="44">
        <v>1.6141045942860099</v>
      </c>
      <c r="D128" s="44">
        <v>1.69091105129428</v>
      </c>
      <c r="E128" s="44">
        <v>1.5722298625355</v>
      </c>
      <c r="F128" s="44">
        <v>1.5122922448899401</v>
      </c>
      <c r="G128" s="44">
        <v>1.4448447087518199</v>
      </c>
      <c r="H128" s="44">
        <v>1.6245028626437601</v>
      </c>
      <c r="I128" s="44">
        <v>1.6194445026822399</v>
      </c>
      <c r="J128" s="44">
        <v>1.5954316796075401</v>
      </c>
      <c r="K128" s="44">
        <v>1.50775539913121</v>
      </c>
      <c r="L128" s="44">
        <v>1.4466087946389801</v>
      </c>
      <c r="M128" s="44">
        <v>1.41735732142902</v>
      </c>
      <c r="N128" s="44">
        <v>1.3253081564925799</v>
      </c>
      <c r="O128" s="44">
        <v>1.1517646687971701</v>
      </c>
      <c r="P128" s="44">
        <v>1.15320755999365</v>
      </c>
      <c r="Q128" s="44">
        <v>1.1478778986126099</v>
      </c>
    </row>
    <row r="129" spans="1:17" x14ac:dyDescent="0.25">
      <c r="A129" s="29" t="s">
        <v>26</v>
      </c>
      <c r="B129" s="29" t="s">
        <v>66</v>
      </c>
      <c r="C129" s="44">
        <v>2.0749667593158301</v>
      </c>
      <c r="D129" s="44">
        <v>2.0471013607839801</v>
      </c>
      <c r="E129" s="44">
        <v>2.1060098875889799</v>
      </c>
      <c r="F129" s="44">
        <v>2.0250070773864799</v>
      </c>
      <c r="G129" s="44">
        <v>1.9256772798330699</v>
      </c>
      <c r="H129" s="44">
        <v>1.77443138080709</v>
      </c>
      <c r="I129" s="44">
        <v>1.8326844748437301</v>
      </c>
      <c r="J129" s="44">
        <v>1.8302390102895001</v>
      </c>
      <c r="K129" s="44">
        <v>1.7403618599700199</v>
      </c>
      <c r="L129" s="44">
        <v>1.7490444809705299</v>
      </c>
      <c r="M129" s="44">
        <v>1.62964727928265</v>
      </c>
      <c r="N129" s="44">
        <v>1.54107291534807</v>
      </c>
      <c r="O129" s="44">
        <v>1.52379765658332</v>
      </c>
      <c r="P129" s="44">
        <v>1.49656504866103</v>
      </c>
      <c r="Q129" s="44">
        <v>1.59707255186028</v>
      </c>
    </row>
    <row r="130" spans="1:17" x14ac:dyDescent="0.25">
      <c r="A130" s="29" t="s">
        <v>27</v>
      </c>
      <c r="B130" s="29" t="s">
        <v>66</v>
      </c>
      <c r="C130" s="44">
        <v>2.19605512240283</v>
      </c>
      <c r="D130" s="44">
        <v>2.2093692796528601</v>
      </c>
      <c r="E130" s="44">
        <v>2.20100361328987</v>
      </c>
      <c r="F130" s="44">
        <v>2.2289873773480098</v>
      </c>
      <c r="G130" s="44">
        <v>2.1821664335258002</v>
      </c>
      <c r="H130" s="44">
        <v>2.1257966391856602</v>
      </c>
      <c r="I130" s="44">
        <v>2.13594116386684</v>
      </c>
      <c r="J130" s="44">
        <v>2.18957883152776</v>
      </c>
      <c r="K130" s="44">
        <v>2.0588368623674098</v>
      </c>
      <c r="L130" s="44">
        <v>2.1493899324017498</v>
      </c>
      <c r="M130" s="44">
        <v>2.0441249778280599</v>
      </c>
      <c r="N130" s="44">
        <v>1.9443217660087999</v>
      </c>
      <c r="O130" s="44">
        <v>1.7825558242556501</v>
      </c>
      <c r="P130" s="44">
        <v>1.79665780228909</v>
      </c>
      <c r="Q130" s="44">
        <v>1.78498551045562</v>
      </c>
    </row>
    <row r="131" spans="1:17" x14ac:dyDescent="0.25">
      <c r="A131" s="29" t="s">
        <v>28</v>
      </c>
      <c r="B131" s="29" t="s">
        <v>66</v>
      </c>
      <c r="C131" s="44">
        <v>0.72411950624118504</v>
      </c>
      <c r="D131" s="44">
        <v>0.737563549433363</v>
      </c>
      <c r="E131" s="44">
        <v>0.70321440257101997</v>
      </c>
      <c r="F131" s="44">
        <v>0.67192891190304005</v>
      </c>
      <c r="G131" s="44">
        <v>0.66707178025845104</v>
      </c>
      <c r="H131" s="44">
        <v>0.61169863171995498</v>
      </c>
      <c r="I131" s="44">
        <v>0.57404540826430595</v>
      </c>
      <c r="J131" s="44">
        <v>0.58170066678902299</v>
      </c>
      <c r="K131" s="44">
        <v>0.58715981572456</v>
      </c>
      <c r="L131" s="44">
        <v>0.568175951675987</v>
      </c>
      <c r="M131" s="44">
        <v>0.52793235104895397</v>
      </c>
      <c r="N131" s="44">
        <v>0.48096034933659598</v>
      </c>
      <c r="O131" s="44">
        <v>0.43139591423844698</v>
      </c>
      <c r="P131" s="44">
        <v>0.42793579021142503</v>
      </c>
      <c r="Q131" s="44">
        <v>0.38925971053157898</v>
      </c>
    </row>
    <row r="132" spans="1:17" x14ac:dyDescent="0.25">
      <c r="A132" s="29" t="s">
        <v>29</v>
      </c>
      <c r="B132" s="29" t="s">
        <v>66</v>
      </c>
      <c r="C132" s="44">
        <v>0.42382675349627802</v>
      </c>
      <c r="D132" s="44">
        <v>0.43122964165918498</v>
      </c>
      <c r="E132" s="44">
        <v>0.40242128076202299</v>
      </c>
      <c r="F132" s="44">
        <v>0.386422685532128</v>
      </c>
      <c r="G132" s="44">
        <v>0.36515619585186898</v>
      </c>
      <c r="H132" s="44">
        <v>0.32735529906108102</v>
      </c>
      <c r="I132" s="44">
        <v>0.32806168941835501</v>
      </c>
      <c r="J132" s="44">
        <v>0.33543565446198997</v>
      </c>
      <c r="K132" s="44">
        <v>0.30154676332213598</v>
      </c>
      <c r="L132" s="44">
        <v>0.26741820406262301</v>
      </c>
      <c r="M132" s="44">
        <v>0.241562980785549</v>
      </c>
      <c r="N132" s="44">
        <v>0.213110400053757</v>
      </c>
      <c r="O132" s="44">
        <v>0.187425597193667</v>
      </c>
      <c r="P132" s="44">
        <v>0.184674879486879</v>
      </c>
      <c r="Q132" s="44">
        <v>0.19970663635058</v>
      </c>
    </row>
    <row r="133" spans="1:17" x14ac:dyDescent="0.25">
      <c r="A133" s="29" t="s">
        <v>30</v>
      </c>
      <c r="B133" s="29" t="s">
        <v>66</v>
      </c>
      <c r="C133" s="44">
        <v>0.478019838235685</v>
      </c>
      <c r="D133" s="44">
        <v>0.46567339281291698</v>
      </c>
      <c r="E133" s="44">
        <v>0.42951861678564701</v>
      </c>
      <c r="F133" s="44">
        <v>0.406926865329439</v>
      </c>
      <c r="G133" s="44">
        <v>0.35019420852629901</v>
      </c>
      <c r="H133" s="44">
        <v>0.29485348375090997</v>
      </c>
      <c r="I133" s="44">
        <v>0.30240748483115698</v>
      </c>
      <c r="J133" s="44">
        <v>0.29650724855496702</v>
      </c>
      <c r="K133" s="44">
        <v>0.25968462065337899</v>
      </c>
      <c r="L133" s="44">
        <v>0.24143762875864</v>
      </c>
      <c r="M133" s="44">
        <v>0.202501846067144</v>
      </c>
      <c r="N133" s="44">
        <v>0.17409890423093199</v>
      </c>
      <c r="O133" s="44">
        <v>0.15556729617604001</v>
      </c>
      <c r="P133" s="44">
        <v>0.15031456794289999</v>
      </c>
      <c r="Q133" s="44">
        <v>0.161117872047018</v>
      </c>
    </row>
    <row r="134" spans="1:17" x14ac:dyDescent="0.25">
      <c r="A134" s="29" t="s">
        <v>31</v>
      </c>
      <c r="B134" s="29" t="s">
        <v>66</v>
      </c>
      <c r="C134" s="44">
        <v>0.28330009685739499</v>
      </c>
      <c r="D134" s="44">
        <v>0.28893704651021102</v>
      </c>
      <c r="E134" s="44">
        <v>0.27739306932805102</v>
      </c>
      <c r="F134" s="44">
        <v>0.28170554050565999</v>
      </c>
      <c r="G134" s="44">
        <v>0.26403563285690901</v>
      </c>
      <c r="H134" s="44">
        <v>0.26617313675337501</v>
      </c>
      <c r="I134" s="44">
        <v>0.26283685026058501</v>
      </c>
      <c r="J134" s="44">
        <v>0.25642232726213199</v>
      </c>
      <c r="K134" s="44">
        <v>0.23022043038243301</v>
      </c>
      <c r="L134" s="44">
        <v>0.20440510127256001</v>
      </c>
      <c r="M134" s="44">
        <v>0.18441103774116199</v>
      </c>
      <c r="N134" s="44">
        <v>0.164381507678766</v>
      </c>
      <c r="O134" s="44">
        <v>0.13916350423569501</v>
      </c>
      <c r="P134" s="44">
        <v>0.13915089157188701</v>
      </c>
      <c r="Q134" s="44">
        <v>0.14861014064157799</v>
      </c>
    </row>
    <row r="135" spans="1:17" x14ac:dyDescent="0.25">
      <c r="A135" s="29" t="s">
        <v>32</v>
      </c>
      <c r="B135" s="29" t="s">
        <v>66</v>
      </c>
      <c r="C135" s="44">
        <v>2.14392312603941</v>
      </c>
      <c r="D135" s="44">
        <v>2.1822559556740901</v>
      </c>
      <c r="E135" s="44">
        <v>2.1474962473193502</v>
      </c>
      <c r="F135" s="44">
        <v>2.07879094938377</v>
      </c>
      <c r="G135" s="44">
        <v>1.9729110855454199</v>
      </c>
      <c r="H135" s="44">
        <v>1.86191881107025</v>
      </c>
      <c r="I135" s="44">
        <v>1.9425922821998201</v>
      </c>
      <c r="J135" s="44">
        <v>1.96971764080842</v>
      </c>
      <c r="K135" s="44">
        <v>2.0376165598787601</v>
      </c>
      <c r="L135" s="44">
        <v>1.9143895352629701</v>
      </c>
      <c r="M135" s="44">
        <v>1.9587050999351101</v>
      </c>
      <c r="N135" s="44">
        <v>1.82893474324039</v>
      </c>
      <c r="O135" s="44">
        <v>1.7881466556468999</v>
      </c>
      <c r="P135" s="44">
        <v>1.7799236844600701</v>
      </c>
      <c r="Q135" s="44">
        <v>1.53687059086135</v>
      </c>
    </row>
    <row r="136" spans="1:17" x14ac:dyDescent="0.25">
      <c r="A136" s="29" t="s">
        <v>33</v>
      </c>
      <c r="B136" s="29" t="s">
        <v>66</v>
      </c>
      <c r="C136" s="44">
        <v>0.64790005100519299</v>
      </c>
      <c r="D136" s="44">
        <v>0.78883520055337297</v>
      </c>
      <c r="E136" s="44">
        <v>0.491038050255451</v>
      </c>
      <c r="F136" s="44">
        <v>0.76277589525162204</v>
      </c>
      <c r="G136" s="44">
        <v>0.89097141938801006</v>
      </c>
      <c r="H136" s="44">
        <v>0.76990917270811998</v>
      </c>
      <c r="I136" s="44">
        <v>0.69302433099612804</v>
      </c>
      <c r="J136" s="44">
        <v>0.74772501220284704</v>
      </c>
      <c r="K136" s="44">
        <v>0.57640560240971905</v>
      </c>
      <c r="L136" s="44">
        <v>0.65008263404951905</v>
      </c>
      <c r="M136" s="44">
        <v>0.59650410699059597</v>
      </c>
      <c r="N136" s="44">
        <v>0.64366011916459798</v>
      </c>
      <c r="O136" s="44">
        <v>0.68778407963169896</v>
      </c>
      <c r="P136" s="44">
        <v>0.52179224384196798</v>
      </c>
      <c r="Q136" s="44">
        <v>0.47998290859530102</v>
      </c>
    </row>
    <row r="137" spans="1:17" x14ac:dyDescent="0.25">
      <c r="A137" s="29" t="s">
        <v>34</v>
      </c>
      <c r="B137" s="29" t="s">
        <v>66</v>
      </c>
      <c r="C137" s="44">
        <v>0.70681405707467804</v>
      </c>
      <c r="D137" s="44">
        <v>0.72277057624345498</v>
      </c>
      <c r="E137" s="44">
        <v>0.72301488589451701</v>
      </c>
      <c r="F137" s="44">
        <v>0.72031166426571602</v>
      </c>
      <c r="G137" s="44">
        <v>0.70794799524653096</v>
      </c>
      <c r="H137" s="44">
        <v>0.66763367192012901</v>
      </c>
      <c r="I137" s="44">
        <v>0.69062884201599495</v>
      </c>
      <c r="J137" s="44">
        <v>0.70744298163740604</v>
      </c>
      <c r="K137" s="44">
        <v>0.69126062466137705</v>
      </c>
      <c r="L137" s="44">
        <v>0.74184131357504102</v>
      </c>
      <c r="M137" s="44">
        <v>0.70672138630202697</v>
      </c>
      <c r="N137" s="44">
        <v>0.69101261278313397</v>
      </c>
      <c r="O137" s="44">
        <v>0.67577428865642697</v>
      </c>
      <c r="P137" s="44">
        <v>0.65295880558989305</v>
      </c>
      <c r="Q137" s="44">
        <v>0.66736922599697501</v>
      </c>
    </row>
    <row r="138" spans="1:17" x14ac:dyDescent="0.25">
      <c r="A138" s="29" t="s">
        <v>35</v>
      </c>
      <c r="B138" s="29" t="s">
        <v>66</v>
      </c>
      <c r="C138" s="44">
        <v>0.65161054737329005</v>
      </c>
      <c r="D138" s="44">
        <v>0.706733164168733</v>
      </c>
      <c r="E138" s="44">
        <v>0.70522373139226702</v>
      </c>
      <c r="F138" s="44">
        <v>0.70322660732275999</v>
      </c>
      <c r="G138" s="44">
        <v>0.65841094025870295</v>
      </c>
      <c r="H138" s="44">
        <v>0.56880497309231104</v>
      </c>
      <c r="I138" s="44">
        <v>0.59652155625578995</v>
      </c>
      <c r="J138" s="44">
        <v>0.59806433025330796</v>
      </c>
      <c r="K138" s="44">
        <v>0.604177134216904</v>
      </c>
      <c r="L138" s="44">
        <v>0.53889483382366699</v>
      </c>
      <c r="M138" s="44">
        <v>0.49645324118830902</v>
      </c>
      <c r="N138" s="44">
        <v>0.46913916755357399</v>
      </c>
      <c r="O138" s="44">
        <v>0.452165670188864</v>
      </c>
      <c r="P138" s="44">
        <v>0.45594784552473799</v>
      </c>
      <c r="Q138" s="44">
        <v>0.48022100606538398</v>
      </c>
    </row>
    <row r="139" spans="1:17" x14ac:dyDescent="0.25">
      <c r="A139" s="29" t="s">
        <v>36</v>
      </c>
      <c r="B139" s="29" t="s">
        <v>66</v>
      </c>
      <c r="C139" s="44">
        <v>0.799509610799647</v>
      </c>
      <c r="D139" s="44">
        <v>0.82523037453649295</v>
      </c>
      <c r="E139" s="44">
        <v>0.77984951175392503</v>
      </c>
      <c r="F139" s="44">
        <v>0.74444354248593603</v>
      </c>
      <c r="G139" s="44">
        <v>0.72262496148166</v>
      </c>
      <c r="H139" s="44">
        <v>0.65885570391691395</v>
      </c>
      <c r="I139" s="44">
        <v>0.66032783407337403</v>
      </c>
      <c r="J139" s="44">
        <v>0.66781293156181198</v>
      </c>
      <c r="K139" s="44">
        <v>0.62749766633370097</v>
      </c>
      <c r="L139" s="44">
        <v>0.57618314779214597</v>
      </c>
      <c r="M139" s="44">
        <v>0.522728939953921</v>
      </c>
      <c r="N139" s="44">
        <v>0.48704413516302802</v>
      </c>
      <c r="O139" s="44">
        <v>0.44052754661764898</v>
      </c>
      <c r="P139" s="44">
        <v>0.42128320807997999</v>
      </c>
      <c r="Q139" s="44">
        <v>0.410682033252801</v>
      </c>
    </row>
    <row r="140" spans="1:17" x14ac:dyDescent="0.25">
      <c r="A140" s="29" t="s">
        <v>37</v>
      </c>
      <c r="B140" s="29" t="s">
        <v>66</v>
      </c>
      <c r="C140" s="44">
        <v>1.4462245554415201</v>
      </c>
      <c r="D140" s="44">
        <v>1.4643807252621901</v>
      </c>
      <c r="E140" s="44">
        <v>1.4226249680023799</v>
      </c>
      <c r="F140" s="44">
        <v>1.4016961866937001</v>
      </c>
      <c r="G140" s="44">
        <v>1.3626051781347399</v>
      </c>
      <c r="H140" s="44">
        <v>1.2573436676006799</v>
      </c>
      <c r="I140" s="44">
        <v>1.2657825660039099</v>
      </c>
      <c r="J140" s="44">
        <v>1.29303988609256</v>
      </c>
      <c r="K140" s="44">
        <v>1.2494822721142</v>
      </c>
      <c r="L140" s="44">
        <v>1.1528856170162101</v>
      </c>
      <c r="M140" s="44">
        <v>1.0185377329006999</v>
      </c>
      <c r="N140" s="44">
        <v>0.95409390358985602</v>
      </c>
      <c r="O140" s="44">
        <v>0.93613252654373502</v>
      </c>
      <c r="P140" s="44">
        <v>0.92000904875279099</v>
      </c>
      <c r="Q140" s="44">
        <v>0.93014667180500699</v>
      </c>
    </row>
    <row r="141" spans="1:17" x14ac:dyDescent="0.25">
      <c r="A141" s="29" t="s">
        <v>38</v>
      </c>
      <c r="B141" s="29" t="s">
        <v>66</v>
      </c>
      <c r="C141" s="44">
        <v>1.41963917907034</v>
      </c>
      <c r="D141" s="44">
        <v>1.3406818361044599</v>
      </c>
      <c r="E141" s="44">
        <v>1.28743516838806</v>
      </c>
      <c r="F141" s="44">
        <v>1.2413950506121301</v>
      </c>
      <c r="G141" s="44">
        <v>1.2026812023761899</v>
      </c>
      <c r="H141" s="44">
        <v>1.1181780600825499</v>
      </c>
      <c r="I141" s="44">
        <v>1.14726752221496</v>
      </c>
      <c r="J141" s="44">
        <v>1.1918494467876599</v>
      </c>
      <c r="K141" s="44">
        <v>1.1724182780827199</v>
      </c>
      <c r="L141" s="44">
        <v>1.10605075807121</v>
      </c>
      <c r="M141" s="44">
        <v>1.00842453826463</v>
      </c>
      <c r="N141" s="44">
        <v>0.96007514669581195</v>
      </c>
      <c r="O141" s="44">
        <v>0.92959226413099805</v>
      </c>
      <c r="P141" s="44">
        <v>0.92019211955981906</v>
      </c>
      <c r="Q141" s="44">
        <v>0.94101911196563004</v>
      </c>
    </row>
    <row r="142" spans="1:17" x14ac:dyDescent="0.25">
      <c r="A142" s="29" t="s">
        <v>39</v>
      </c>
      <c r="B142" s="29" t="s">
        <v>66</v>
      </c>
      <c r="C142" s="44">
        <v>5.7845946519045599</v>
      </c>
      <c r="D142" s="44">
        <v>5.8418820039674104</v>
      </c>
      <c r="E142" s="44">
        <v>5.8396176405775897</v>
      </c>
      <c r="F142" s="44">
        <v>5.7234514917421198</v>
      </c>
      <c r="G142" s="44">
        <v>5.6574250503229599</v>
      </c>
      <c r="H142" s="44">
        <v>5.80579916325288</v>
      </c>
      <c r="I142" s="44">
        <v>5.6637836875220797</v>
      </c>
      <c r="J142" s="44">
        <v>5.7503846112838302</v>
      </c>
      <c r="K142" s="44">
        <v>5.5719388230498099</v>
      </c>
      <c r="L142" s="44">
        <v>5.8230244593915801</v>
      </c>
      <c r="M142" s="44">
        <v>5.9055347417045398</v>
      </c>
      <c r="N142" s="44">
        <v>5.8660706509809204</v>
      </c>
      <c r="O142" s="44">
        <v>5.9862634771655303</v>
      </c>
      <c r="P142" s="44">
        <v>5.7831565767606099</v>
      </c>
      <c r="Q142" s="44">
        <v>6.0399768247247803</v>
      </c>
    </row>
    <row r="143" spans="1:17" x14ac:dyDescent="0.25">
      <c r="A143" s="29" t="s">
        <v>40</v>
      </c>
      <c r="B143" s="29" t="s">
        <v>66</v>
      </c>
      <c r="C143" s="44">
        <v>37.934160872041303</v>
      </c>
      <c r="D143" s="44">
        <v>36.992297636273101</v>
      </c>
      <c r="E143" s="44">
        <v>35.857425977728397</v>
      </c>
      <c r="F143" s="44">
        <v>32.960341803613197</v>
      </c>
      <c r="G143" s="44">
        <v>31.445947900920501</v>
      </c>
      <c r="H143" s="44">
        <v>29.7636122211632</v>
      </c>
      <c r="I143" s="44">
        <v>26.048593193983699</v>
      </c>
      <c r="J143" s="44">
        <v>25.861329225695499</v>
      </c>
      <c r="K143" s="44">
        <v>25.457094352659201</v>
      </c>
      <c r="L143" s="44">
        <v>25.418232855341198</v>
      </c>
      <c r="M143" s="44">
        <v>25.3807061335682</v>
      </c>
      <c r="N143" s="44">
        <v>25.818633973914</v>
      </c>
      <c r="O143" s="44">
        <v>25.508559284206299</v>
      </c>
      <c r="P143" s="44">
        <v>23.6049233350356</v>
      </c>
      <c r="Q143" s="44">
        <v>23.628451979670501</v>
      </c>
    </row>
    <row r="144" spans="1:17" x14ac:dyDescent="0.25">
      <c r="A144" s="29" t="s">
        <v>41</v>
      </c>
      <c r="B144" s="29" t="s">
        <v>66</v>
      </c>
      <c r="C144" s="44">
        <v>26.715731790170501</v>
      </c>
      <c r="D144" s="44">
        <v>26.568800196988001</v>
      </c>
      <c r="E144" s="44">
        <v>26.3286121397202</v>
      </c>
      <c r="F144" s="44">
        <v>26.223829302523701</v>
      </c>
      <c r="G144" s="44">
        <v>26.197997404918301</v>
      </c>
      <c r="H144" s="44">
        <v>26.067380154584502</v>
      </c>
      <c r="I144" s="44">
        <v>26.789876109447398</v>
      </c>
      <c r="J144" s="44">
        <v>27.715378037620098</v>
      </c>
      <c r="K144" s="44">
        <v>26.232774917101398</v>
      </c>
      <c r="L144" s="44">
        <v>26.350842653034899</v>
      </c>
      <c r="M144" s="44">
        <v>27.148378588319201</v>
      </c>
      <c r="N144" s="44">
        <v>25.8659549356342</v>
      </c>
      <c r="O144" s="44">
        <v>25.117966478688601</v>
      </c>
      <c r="P144" s="44">
        <v>24.9808740917222</v>
      </c>
      <c r="Q144" s="44">
        <v>25.085688402244202</v>
      </c>
    </row>
    <row r="145" spans="1:17" x14ac:dyDescent="0.25">
      <c r="A145" s="29" t="s">
        <v>42</v>
      </c>
      <c r="B145" s="29" t="s">
        <v>66</v>
      </c>
      <c r="C145" s="44">
        <v>2.1229444350330602</v>
      </c>
      <c r="D145" s="44">
        <v>2.1858031309710699</v>
      </c>
      <c r="E145" s="44">
        <v>2.1320401162060598</v>
      </c>
      <c r="F145" s="44">
        <v>2.0554225265739299</v>
      </c>
      <c r="G145" s="44">
        <v>2.37424313857725</v>
      </c>
      <c r="H145" s="44">
        <v>2.3704724306714202</v>
      </c>
      <c r="I145" s="44">
        <v>2.2833268697576301</v>
      </c>
      <c r="J145" s="44">
        <v>2.3805278259190499</v>
      </c>
      <c r="K145" s="44">
        <v>2.3103006844428902</v>
      </c>
      <c r="L145" s="44">
        <v>2.35975460527197</v>
      </c>
      <c r="M145" s="44">
        <v>2.47858595642677</v>
      </c>
      <c r="N145" s="44">
        <v>2.40432332174692</v>
      </c>
      <c r="O145" s="44">
        <v>2.51673036424727</v>
      </c>
      <c r="P145" s="44">
        <v>2.4332828425991799</v>
      </c>
      <c r="Q145" s="44">
        <v>2.499832934789</v>
      </c>
    </row>
    <row r="146" spans="1:17" x14ac:dyDescent="0.25">
      <c r="A146" s="29" t="s">
        <v>43</v>
      </c>
      <c r="B146" s="29" t="s">
        <v>66</v>
      </c>
      <c r="C146" s="44">
        <v>0.76886646981404705</v>
      </c>
      <c r="D146" s="44">
        <v>0.70454173189229896</v>
      </c>
      <c r="E146" s="44">
        <v>0.71949752871309902</v>
      </c>
      <c r="F146" s="44">
        <v>0.68611964200790299</v>
      </c>
      <c r="G146" s="44">
        <v>0.70929639175439496</v>
      </c>
      <c r="H146" s="44">
        <v>0.65454194016410705</v>
      </c>
      <c r="I146" s="44">
        <v>0.63475487629498495</v>
      </c>
      <c r="J146" s="44">
        <v>0.56344059565800697</v>
      </c>
      <c r="K146" s="44">
        <v>0.54962587143688801</v>
      </c>
      <c r="L146" s="44">
        <v>0.56912311269488802</v>
      </c>
      <c r="M146" s="44">
        <v>0.50390554912474195</v>
      </c>
      <c r="N146" s="44">
        <v>0.47436216458453401</v>
      </c>
      <c r="O146" s="44">
        <v>0.45441605111897698</v>
      </c>
      <c r="P146" s="44">
        <v>0.43633707727079901</v>
      </c>
      <c r="Q146" s="44">
        <v>0.42985268631370499</v>
      </c>
    </row>
    <row r="147" spans="1:17" x14ac:dyDescent="0.25">
      <c r="A147" s="29" t="s">
        <v>44</v>
      </c>
      <c r="B147" s="29" t="s">
        <v>66</v>
      </c>
      <c r="C147" s="44">
        <v>0.39026415355035698</v>
      </c>
      <c r="D147" s="44">
        <v>0.39105057361588802</v>
      </c>
      <c r="E147" s="44">
        <v>0.36928625271596599</v>
      </c>
      <c r="F147" s="44">
        <v>0.35901968327869699</v>
      </c>
      <c r="G147" s="44">
        <v>0.33113307050681801</v>
      </c>
      <c r="H147" s="44">
        <v>0.292868598514614</v>
      </c>
      <c r="I147" s="44">
        <v>0.29177797558356999</v>
      </c>
      <c r="J147" s="44">
        <v>0.29868082636364601</v>
      </c>
      <c r="K147" s="44">
        <v>0.29020836840451197</v>
      </c>
      <c r="L147" s="44">
        <v>0.26600477549860801</v>
      </c>
      <c r="M147" s="44">
        <v>0.23489360829412401</v>
      </c>
      <c r="N147" s="44">
        <v>0.21865593642713599</v>
      </c>
      <c r="O147" s="44">
        <v>0.202819628356189</v>
      </c>
      <c r="P147" s="44">
        <v>0.197948258309423</v>
      </c>
      <c r="Q147" s="44">
        <v>0.18964237442788101</v>
      </c>
    </row>
    <row r="148" spans="1:17" x14ac:dyDescent="0.25">
      <c r="A148" s="29" t="s">
        <v>45</v>
      </c>
      <c r="B148" s="29" t="s">
        <v>66</v>
      </c>
      <c r="C148" s="44">
        <v>0.140996424579059</v>
      </c>
      <c r="D148" s="44">
        <v>0.144393205649479</v>
      </c>
      <c r="E148" s="44">
        <v>0.14063164520472701</v>
      </c>
      <c r="F148" s="44">
        <v>0.135091665354544</v>
      </c>
      <c r="G148" s="44">
        <v>0.12889583486092401</v>
      </c>
      <c r="H148" s="44">
        <v>0.11690815269898901</v>
      </c>
      <c r="I148" s="44">
        <v>0.11608242310919201</v>
      </c>
      <c r="J148" s="44">
        <v>0.119677796003375</v>
      </c>
      <c r="K148" s="44">
        <v>0.121191554091148</v>
      </c>
      <c r="L148" s="44">
        <v>0.117439425354486</v>
      </c>
      <c r="M148" s="44">
        <v>0.121780788764752</v>
      </c>
      <c r="N148" s="44">
        <v>0.120481546054615</v>
      </c>
      <c r="O148" s="44">
        <v>0.116571709910657</v>
      </c>
      <c r="P148" s="44">
        <v>9.7986345475288006E-2</v>
      </c>
      <c r="Q148" s="44">
        <v>9.7973538052665704E-2</v>
      </c>
    </row>
    <row r="149" spans="1:17" x14ac:dyDescent="0.25">
      <c r="A149" s="29" t="s">
        <v>46</v>
      </c>
      <c r="B149" s="29" t="s">
        <v>66</v>
      </c>
      <c r="C149" s="44">
        <v>0.83315093747899105</v>
      </c>
      <c r="D149" s="44">
        <v>0.82949136163512505</v>
      </c>
      <c r="E149" s="44">
        <v>0.80494352018793103</v>
      </c>
      <c r="F149" s="44">
        <v>0.79704439629920798</v>
      </c>
      <c r="G149" s="44">
        <v>0.77209274057586796</v>
      </c>
      <c r="H149" s="44">
        <v>0.72002469357120602</v>
      </c>
      <c r="I149" s="44">
        <v>0.70934411155223498</v>
      </c>
      <c r="J149" s="44">
        <v>0.71335502524790695</v>
      </c>
      <c r="K149" s="44">
        <v>0.69437679876624103</v>
      </c>
      <c r="L149" s="44">
        <v>0.66225432726145095</v>
      </c>
      <c r="M149" s="44">
        <v>0.59535196733365403</v>
      </c>
      <c r="N149" s="44">
        <v>0.56441810142975202</v>
      </c>
      <c r="O149" s="44">
        <v>0.53200285626341604</v>
      </c>
      <c r="P149" s="44">
        <v>0.51764878653532898</v>
      </c>
      <c r="Q149" s="44">
        <v>0.512903730388795</v>
      </c>
    </row>
    <row r="150" spans="1:17" x14ac:dyDescent="0.25">
      <c r="A150" s="29" t="s">
        <v>47</v>
      </c>
      <c r="B150" s="29" t="s">
        <v>66</v>
      </c>
      <c r="C150" s="44">
        <v>1.1880541737760899</v>
      </c>
      <c r="D150" s="44">
        <v>1.21337492175148</v>
      </c>
      <c r="E150" s="44">
        <v>1.22932342371356</v>
      </c>
      <c r="F150" s="44">
        <v>1.2591481738533401</v>
      </c>
      <c r="G150" s="44">
        <v>1.23382876392151</v>
      </c>
      <c r="H150" s="44">
        <v>1.14498596596353</v>
      </c>
      <c r="I150" s="44">
        <v>1.17730962540406</v>
      </c>
      <c r="J150" s="44">
        <v>1.0967878132962701</v>
      </c>
      <c r="K150" s="44">
        <v>1.0769636298651999</v>
      </c>
      <c r="L150" s="44">
        <v>1.0096199030034601</v>
      </c>
      <c r="M150" s="44">
        <v>0.93735404731980898</v>
      </c>
      <c r="N150" s="44">
        <v>0.88926193827899302</v>
      </c>
      <c r="O150" s="44">
        <v>0.84704779622647497</v>
      </c>
      <c r="P150" s="44">
        <v>0.82145462265632097</v>
      </c>
      <c r="Q150" s="44">
        <v>0.839994674858347</v>
      </c>
    </row>
    <row r="151" spans="1:17" x14ac:dyDescent="0.25">
      <c r="A151" s="29" t="s">
        <v>48</v>
      </c>
      <c r="B151" s="29" t="s">
        <v>66</v>
      </c>
      <c r="C151" s="44">
        <v>0.855740089173188</v>
      </c>
      <c r="D151" s="44">
        <v>0.89468733921139598</v>
      </c>
      <c r="E151" s="44">
        <v>0.89302357080934502</v>
      </c>
      <c r="F151" s="44">
        <v>0.86360083987968606</v>
      </c>
      <c r="G151" s="44">
        <v>0.84403033444675901</v>
      </c>
      <c r="H151" s="44">
        <v>0.83319500407416802</v>
      </c>
      <c r="I151" s="44">
        <v>0.84898410471210795</v>
      </c>
      <c r="J151" s="44">
        <v>0.87834714035936201</v>
      </c>
      <c r="K151" s="44">
        <v>0.90176177654162804</v>
      </c>
      <c r="L151" s="44">
        <v>0.87838587256039102</v>
      </c>
      <c r="M151" s="44">
        <v>0.85785887021101304</v>
      </c>
      <c r="N151" s="44">
        <v>0.84812637305127003</v>
      </c>
      <c r="O151" s="44">
        <v>0.82513106885915899</v>
      </c>
      <c r="P151" s="44">
        <v>0.842022885911207</v>
      </c>
      <c r="Q151" s="44">
        <v>0.85008308479357197</v>
      </c>
    </row>
    <row r="152" spans="1:17" x14ac:dyDescent="0.25">
      <c r="A152" s="29" t="s">
        <v>49</v>
      </c>
      <c r="B152" s="29" t="s">
        <v>66</v>
      </c>
      <c r="C152" s="44">
        <v>1.08999353820203</v>
      </c>
      <c r="D152" s="44">
        <v>1.0794120603730499</v>
      </c>
      <c r="E152" s="44">
        <v>1.06219399049329</v>
      </c>
      <c r="F152" s="44">
        <v>1.08098506648033</v>
      </c>
      <c r="G152" s="44">
        <v>1.0309042029489699</v>
      </c>
      <c r="H152" s="44">
        <v>0.96562095012788796</v>
      </c>
      <c r="I152" s="44">
        <v>0.97599409166944395</v>
      </c>
      <c r="J152" s="44">
        <v>1.01211114926797</v>
      </c>
      <c r="K152" s="44">
        <v>0.99062717709838399</v>
      </c>
      <c r="L152" s="44">
        <v>0.92367466129088505</v>
      </c>
      <c r="M152" s="44">
        <v>0.82660471051953599</v>
      </c>
      <c r="N152" s="44">
        <v>0.79311826901617299</v>
      </c>
      <c r="O152" s="44">
        <v>0.75362185353498801</v>
      </c>
      <c r="P152" s="44">
        <v>0.74518400210940205</v>
      </c>
      <c r="Q152" s="44">
        <v>0.75385614181159899</v>
      </c>
    </row>
    <row r="153" spans="1:17" x14ac:dyDescent="0.25">
      <c r="A153" s="29" t="s">
        <v>50</v>
      </c>
      <c r="B153" s="29" t="s">
        <v>66</v>
      </c>
      <c r="C153" s="44">
        <v>1.1493987832688499</v>
      </c>
      <c r="D153" s="44">
        <v>1.1737860075313</v>
      </c>
      <c r="E153" s="44">
        <v>1.1936830991238701</v>
      </c>
      <c r="F153" s="44">
        <v>1.16698763888868</v>
      </c>
      <c r="G153" s="44">
        <v>1.13580842099381</v>
      </c>
      <c r="H153" s="44">
        <v>1.03978805549181</v>
      </c>
      <c r="I153" s="44">
        <v>1.0555258409763999</v>
      </c>
      <c r="J153" s="44">
        <v>1.0882492817835301</v>
      </c>
      <c r="K153" s="44">
        <v>1.0919568464681799</v>
      </c>
      <c r="L153" s="44">
        <v>1.05060141793781</v>
      </c>
      <c r="M153" s="44">
        <v>0.981128705574566</v>
      </c>
      <c r="N153" s="44">
        <v>0.94741023077216502</v>
      </c>
      <c r="O153" s="44">
        <v>0.92015855437055205</v>
      </c>
      <c r="P153" s="44">
        <v>0.92576772007057195</v>
      </c>
      <c r="Q153" s="44">
        <v>0.92788804456364105</v>
      </c>
    </row>
    <row r="154" spans="1:17" x14ac:dyDescent="0.25">
      <c r="A154" s="29" t="s">
        <v>51</v>
      </c>
      <c r="B154" s="29" t="s">
        <v>66</v>
      </c>
      <c r="C154" s="44">
        <v>0</v>
      </c>
      <c r="D154" s="44">
        <v>0</v>
      </c>
      <c r="E154" s="44">
        <v>0</v>
      </c>
      <c r="F154" s="44">
        <v>0</v>
      </c>
      <c r="G154" s="44">
        <v>0</v>
      </c>
      <c r="H154" s="44">
        <v>0</v>
      </c>
      <c r="I154" s="44">
        <v>0</v>
      </c>
      <c r="J154" s="44">
        <v>0</v>
      </c>
      <c r="K154" s="44">
        <v>0</v>
      </c>
      <c r="L154" s="44">
        <v>0</v>
      </c>
      <c r="M154" s="44">
        <v>0</v>
      </c>
      <c r="N154" s="44">
        <v>0</v>
      </c>
      <c r="O154" s="44">
        <v>0</v>
      </c>
      <c r="P154" s="44">
        <v>0</v>
      </c>
      <c r="Q154" s="44">
        <v>0</v>
      </c>
    </row>
    <row r="155" spans="1:17" x14ac:dyDescent="0.25">
      <c r="A155" s="29" t="s">
        <v>55</v>
      </c>
      <c r="B155" s="29" t="s">
        <v>66</v>
      </c>
      <c r="C155" s="44">
        <v>1.5684240041233599</v>
      </c>
      <c r="D155" s="44">
        <v>1.5730823826140401</v>
      </c>
      <c r="E155" s="44">
        <v>1.5751815947459</v>
      </c>
      <c r="F155" s="44">
        <v>1.5215015338090601</v>
      </c>
      <c r="G155" s="44">
        <v>1.5231645132539799</v>
      </c>
      <c r="H155" s="44">
        <v>1.56863840378618</v>
      </c>
      <c r="I155" s="44">
        <v>1.5744559913368601</v>
      </c>
      <c r="J155" s="44">
        <v>1.5255667193507001</v>
      </c>
      <c r="K155" s="44">
        <v>1.5531450950363199</v>
      </c>
      <c r="L155" s="44">
        <v>1.6000196815801699</v>
      </c>
      <c r="M155" s="44">
        <v>1.6457498493709299</v>
      </c>
      <c r="N155" s="44">
        <v>1.6358124056952299</v>
      </c>
      <c r="O155" s="44">
        <v>1.6167993069329201</v>
      </c>
      <c r="P155" s="44">
        <v>1.5976487464510001</v>
      </c>
      <c r="Q155" s="44">
        <v>1.5959097248509599</v>
      </c>
    </row>
    <row r="156" spans="1:17" x14ac:dyDescent="0.25">
      <c r="A156" s="29" t="s">
        <v>17</v>
      </c>
      <c r="B156" s="29" t="s">
        <v>67</v>
      </c>
      <c r="C156" s="44">
        <v>0.215035685786054</v>
      </c>
      <c r="D156" s="44">
        <v>0.238085437005359</v>
      </c>
      <c r="E156" s="44">
        <v>0.22498285470132201</v>
      </c>
      <c r="F156" s="44">
        <v>0.216020145502269</v>
      </c>
      <c r="G156" s="44">
        <v>0.25889017338562897</v>
      </c>
      <c r="H156" s="44">
        <v>0.32595002780027499</v>
      </c>
      <c r="I156" s="44">
        <v>0.30655078994607499</v>
      </c>
      <c r="J156" s="44">
        <v>0.299415300674089</v>
      </c>
      <c r="K156" s="44">
        <v>0.293006274246007</v>
      </c>
      <c r="L156" s="44">
        <v>0.28471652291169403</v>
      </c>
      <c r="M156" s="44">
        <v>0.28312899573704198</v>
      </c>
      <c r="N156" s="44">
        <v>0.26547839616943403</v>
      </c>
      <c r="O156" s="44">
        <v>0.27608551847790702</v>
      </c>
      <c r="P156" s="44">
        <v>0.26682611690254898</v>
      </c>
      <c r="Q156" s="44">
        <v>0.26023408117519098</v>
      </c>
    </row>
    <row r="157" spans="1:17" x14ac:dyDescent="0.25">
      <c r="A157" s="29" t="s">
        <v>18</v>
      </c>
      <c r="B157" s="29" t="s">
        <v>67</v>
      </c>
      <c r="C157" s="44">
        <v>4.6907813765998396</v>
      </c>
      <c r="D157" s="44">
        <v>4.6746804913245104</v>
      </c>
      <c r="E157" s="44">
        <v>5.5871149255794403</v>
      </c>
      <c r="F157" s="44">
        <v>6.1914402689815997</v>
      </c>
      <c r="G157" s="44">
        <v>5.6431245548298801</v>
      </c>
      <c r="H157" s="44">
        <v>4.7890750283167902</v>
      </c>
      <c r="I157" s="44">
        <v>5.1750699025163103</v>
      </c>
      <c r="J157" s="44">
        <v>5.3052563936235497</v>
      </c>
      <c r="K157" s="44">
        <v>5.3911873883508497</v>
      </c>
      <c r="L157" s="44">
        <v>5.1603590184720698</v>
      </c>
      <c r="M157" s="44">
        <v>4.8220471051869502</v>
      </c>
      <c r="N157" s="44">
        <v>4.6770875345182201</v>
      </c>
      <c r="O157" s="44">
        <v>4.7839099805081204</v>
      </c>
      <c r="P157" s="44">
        <v>4.20161967870383</v>
      </c>
      <c r="Q157" s="44">
        <v>4.6627757079169498</v>
      </c>
    </row>
    <row r="158" spans="1:17" x14ac:dyDescent="0.25">
      <c r="A158" s="29" t="s">
        <v>19</v>
      </c>
      <c r="B158" s="29" t="s">
        <v>67</v>
      </c>
      <c r="C158" s="44">
        <v>0.26307121355016599</v>
      </c>
      <c r="D158" s="44">
        <v>0.27482351735401001</v>
      </c>
      <c r="E158" s="44">
        <v>0.27176046941280202</v>
      </c>
      <c r="F158" s="44">
        <v>0.24971422396894499</v>
      </c>
      <c r="G158" s="44">
        <v>0.229899661781229</v>
      </c>
      <c r="H158" s="44">
        <v>0.360087984151574</v>
      </c>
      <c r="I158" s="44">
        <v>0.34138601038134397</v>
      </c>
      <c r="J158" s="44">
        <v>0.35473600682539302</v>
      </c>
      <c r="K158" s="44">
        <v>0.36246315037251398</v>
      </c>
      <c r="L158" s="44">
        <v>0.35212740365290601</v>
      </c>
      <c r="M158" s="44">
        <v>0.32192202882420701</v>
      </c>
      <c r="N158" s="44">
        <v>0.33463737309314001</v>
      </c>
      <c r="O158" s="44">
        <v>0.33396681864562799</v>
      </c>
      <c r="P158" s="44">
        <v>0.34726851971209699</v>
      </c>
      <c r="Q158" s="44">
        <v>0.333934656077224</v>
      </c>
    </row>
    <row r="159" spans="1:17" x14ac:dyDescent="0.25">
      <c r="A159" s="29" t="s">
        <v>20</v>
      </c>
      <c r="B159" s="29" t="s">
        <v>67</v>
      </c>
      <c r="C159" s="44">
        <v>0.221701527981572</v>
      </c>
      <c r="D159" s="44">
        <v>0.22379747993411001</v>
      </c>
      <c r="E159" s="44">
        <v>0.22194372593124301</v>
      </c>
      <c r="F159" s="44">
        <v>0.208833339247218</v>
      </c>
      <c r="G159" s="44">
        <v>0.207819534246419</v>
      </c>
      <c r="H159" s="44">
        <v>0.37449650739686502</v>
      </c>
      <c r="I159" s="44">
        <v>0.35868879703921203</v>
      </c>
      <c r="J159" s="44">
        <v>0.35716516554601102</v>
      </c>
      <c r="K159" s="44">
        <v>0.35225609963601201</v>
      </c>
      <c r="L159" s="44">
        <v>0.33725933736094099</v>
      </c>
      <c r="M159" s="44">
        <v>0.27033511892998102</v>
      </c>
      <c r="N159" s="44">
        <v>0.28071233190325701</v>
      </c>
      <c r="O159" s="44">
        <v>0.23938080094397199</v>
      </c>
      <c r="P159" s="44">
        <v>0.22992445335417899</v>
      </c>
      <c r="Q159" s="44">
        <v>0.23320030953411799</v>
      </c>
    </row>
    <row r="160" spans="1:17" x14ac:dyDescent="0.25">
      <c r="A160" s="29" t="s">
        <v>21</v>
      </c>
      <c r="B160" s="29" t="s">
        <v>67</v>
      </c>
      <c r="C160" s="44">
        <v>9.35493102504312E-2</v>
      </c>
      <c r="D160" s="44">
        <v>8.5692002026442504E-2</v>
      </c>
      <c r="E160" s="44">
        <v>7.3044511917604596E-2</v>
      </c>
      <c r="F160" s="44">
        <v>7.1365648833244394E-2</v>
      </c>
      <c r="G160" s="44">
        <v>7.1425566818903496E-2</v>
      </c>
      <c r="H160" s="44">
        <v>0.13274807570638</v>
      </c>
      <c r="I160" s="44">
        <v>0.126850162134231</v>
      </c>
      <c r="J160" s="44">
        <v>0.13308724152757001</v>
      </c>
      <c r="K160" s="44">
        <v>0.13521477171830201</v>
      </c>
      <c r="L160" s="44">
        <v>0.13128698330208299</v>
      </c>
      <c r="M160" s="44">
        <v>0.110085253291311</v>
      </c>
      <c r="N160" s="44">
        <v>0.11462176247199</v>
      </c>
      <c r="O160" s="44">
        <v>8.3617419920913399E-2</v>
      </c>
      <c r="P160" s="44">
        <v>8.4010515158935803E-2</v>
      </c>
      <c r="Q160" s="44">
        <v>8.2396020530615594E-2</v>
      </c>
    </row>
    <row r="161" spans="1:17" x14ac:dyDescent="0.25">
      <c r="A161" s="29" t="s">
        <v>22</v>
      </c>
      <c r="B161" s="29" t="s">
        <v>67</v>
      </c>
      <c r="C161" s="44">
        <v>0.16492387728107</v>
      </c>
      <c r="D161" s="44">
        <v>0.16491848452458799</v>
      </c>
      <c r="E161" s="44">
        <v>0.17214935197061901</v>
      </c>
      <c r="F161" s="44">
        <v>0.155409874411083</v>
      </c>
      <c r="G161" s="44">
        <v>0.18655450412784999</v>
      </c>
      <c r="H161" s="44">
        <v>0.29532803353441101</v>
      </c>
      <c r="I161" s="44">
        <v>0.27369653544345401</v>
      </c>
      <c r="J161" s="44">
        <v>0.276543053635535</v>
      </c>
      <c r="K161" s="44">
        <v>0.25044299075958298</v>
      </c>
      <c r="L161" s="44">
        <v>0.26587423710329799</v>
      </c>
      <c r="M161" s="44">
        <v>0.24614252504824899</v>
      </c>
      <c r="N161" s="44">
        <v>0.24691931653079099</v>
      </c>
      <c r="O161" s="44">
        <v>0.22115128399871301</v>
      </c>
      <c r="P161" s="44">
        <v>0.240826801606216</v>
      </c>
      <c r="Q161" s="44">
        <v>0.246573794513261</v>
      </c>
    </row>
    <row r="162" spans="1:17" x14ac:dyDescent="0.25">
      <c r="A162" s="29" t="s">
        <v>23</v>
      </c>
      <c r="B162" s="29" t="s">
        <v>67</v>
      </c>
      <c r="C162" s="44">
        <v>0.49244349978622598</v>
      </c>
      <c r="D162" s="44">
        <v>0.50351672823531002</v>
      </c>
      <c r="E162" s="44">
        <v>0.46532168593179002</v>
      </c>
      <c r="F162" s="44">
        <v>0.41659166834751399</v>
      </c>
      <c r="G162" s="44">
        <v>0.40863237316864998</v>
      </c>
      <c r="H162" s="44">
        <v>0.61331765871940802</v>
      </c>
      <c r="I162" s="44">
        <v>0.55917685967485797</v>
      </c>
      <c r="J162" s="44">
        <v>0.57854239292315801</v>
      </c>
      <c r="K162" s="44">
        <v>0.55180052515195499</v>
      </c>
      <c r="L162" s="44">
        <v>0.50419091882615097</v>
      </c>
      <c r="M162" s="44">
        <v>0.46497936329519102</v>
      </c>
      <c r="N162" s="44">
        <v>0.48430099601694498</v>
      </c>
      <c r="O162" s="44">
        <v>0.46559304519517303</v>
      </c>
      <c r="P162" s="44">
        <v>0.46753885808999202</v>
      </c>
      <c r="Q162" s="44">
        <v>0.46051132438150699</v>
      </c>
    </row>
    <row r="163" spans="1:17" x14ac:dyDescent="0.25">
      <c r="A163" s="29" t="s">
        <v>24</v>
      </c>
      <c r="B163" s="29" t="s">
        <v>67</v>
      </c>
      <c r="C163" s="44">
        <v>3.0013130912039001</v>
      </c>
      <c r="D163" s="44">
        <v>3.0136097520997698</v>
      </c>
      <c r="E163" s="44">
        <v>3.0187830548072698</v>
      </c>
      <c r="F163" s="44">
        <v>3.08600440831058</v>
      </c>
      <c r="G163" s="44">
        <v>2.7827190716347499</v>
      </c>
      <c r="H163" s="44">
        <v>2.8832010213385599</v>
      </c>
      <c r="I163" s="44">
        <v>2.57137282138225</v>
      </c>
      <c r="J163" s="44">
        <v>2.5578683776855899</v>
      </c>
      <c r="K163" s="44">
        <v>2.5893407230386298</v>
      </c>
      <c r="L163" s="44">
        <v>2.3350796608400701</v>
      </c>
      <c r="M163" s="44">
        <v>2.3657057558749401</v>
      </c>
      <c r="N163" s="44">
        <v>2.1276158587249401</v>
      </c>
      <c r="O163" s="44">
        <v>2.2773583161358899</v>
      </c>
      <c r="P163" s="44">
        <v>1.8019412329015201</v>
      </c>
      <c r="Q163" s="44">
        <v>2.0365279736233002</v>
      </c>
    </row>
    <row r="164" spans="1:17" x14ac:dyDescent="0.25">
      <c r="A164" s="29" t="s">
        <v>25</v>
      </c>
      <c r="B164" s="29" t="s">
        <v>67</v>
      </c>
      <c r="C164" s="44">
        <v>1.4720283824991101</v>
      </c>
      <c r="D164" s="44">
        <v>1.5052003901403901</v>
      </c>
      <c r="E164" s="44">
        <v>1.22739468336034</v>
      </c>
      <c r="F164" s="44">
        <v>1.06985782808298</v>
      </c>
      <c r="G164" s="44">
        <v>0.99306009579118204</v>
      </c>
      <c r="H164" s="44">
        <v>1.79352539152922</v>
      </c>
      <c r="I164" s="44">
        <v>1.6220540746157199</v>
      </c>
      <c r="J164" s="44">
        <v>1.64944108591716</v>
      </c>
      <c r="K164" s="44">
        <v>1.5954078706124299</v>
      </c>
      <c r="L164" s="44">
        <v>1.47878287745065</v>
      </c>
      <c r="M164" s="44">
        <v>1.43431007697568</v>
      </c>
      <c r="N164" s="44">
        <v>1.3652166052245001</v>
      </c>
      <c r="O164" s="44">
        <v>1.3722674934522601</v>
      </c>
      <c r="P164" s="44">
        <v>1.44339790488144</v>
      </c>
      <c r="Q164" s="44">
        <v>1.4393643503734901</v>
      </c>
    </row>
    <row r="165" spans="1:17" x14ac:dyDescent="0.25">
      <c r="A165" s="29" t="s">
        <v>26</v>
      </c>
      <c r="B165" s="29" t="s">
        <v>67</v>
      </c>
      <c r="C165" s="44">
        <v>1.02938172655753</v>
      </c>
      <c r="D165" s="44">
        <v>0.96345901762561403</v>
      </c>
      <c r="E165" s="44">
        <v>0.80848721725030004</v>
      </c>
      <c r="F165" s="44">
        <v>0.74479884631304405</v>
      </c>
      <c r="G165" s="44">
        <v>0.75744060191859797</v>
      </c>
      <c r="H165" s="44">
        <v>1.1443065304810001</v>
      </c>
      <c r="I165" s="44">
        <v>1.1112397447609299</v>
      </c>
      <c r="J165" s="44">
        <v>1.10548663600495</v>
      </c>
      <c r="K165" s="44">
        <v>1.0595606692803099</v>
      </c>
      <c r="L165" s="44">
        <v>0.89051515503643996</v>
      </c>
      <c r="M165" s="44">
        <v>0.916813834866961</v>
      </c>
      <c r="N165" s="44">
        <v>0.95618361590855006</v>
      </c>
      <c r="O165" s="44">
        <v>1.0263668669644399</v>
      </c>
      <c r="P165" s="44">
        <v>1.0205827126886899</v>
      </c>
      <c r="Q165" s="44">
        <v>0.98850677153556199</v>
      </c>
    </row>
    <row r="166" spans="1:17" x14ac:dyDescent="0.25">
      <c r="A166" s="29" t="s">
        <v>27</v>
      </c>
      <c r="B166" s="29" t="s">
        <v>67</v>
      </c>
      <c r="C166" s="44">
        <v>1.3434388215425499</v>
      </c>
      <c r="D166" s="44">
        <v>1.3321895549088401</v>
      </c>
      <c r="E166" s="44">
        <v>1.2478116049949699</v>
      </c>
      <c r="F166" s="44">
        <v>1.1401006559973601</v>
      </c>
      <c r="G166" s="44">
        <v>1.0459696896128099</v>
      </c>
      <c r="H166" s="44">
        <v>1.6702388734857401</v>
      </c>
      <c r="I166" s="44">
        <v>1.6313622184199399</v>
      </c>
      <c r="J166" s="44">
        <v>1.6169163370471</v>
      </c>
      <c r="K166" s="44">
        <v>1.6330751267939101</v>
      </c>
      <c r="L166" s="44">
        <v>1.66582420983611</v>
      </c>
      <c r="M166" s="44">
        <v>1.72032205879046</v>
      </c>
      <c r="N166" s="44">
        <v>1.7494487873793201</v>
      </c>
      <c r="O166" s="44">
        <v>1.5969640730489501</v>
      </c>
      <c r="P166" s="44">
        <v>1.7302326094995499</v>
      </c>
      <c r="Q166" s="44">
        <v>1.64611432649006</v>
      </c>
    </row>
    <row r="167" spans="1:17" x14ac:dyDescent="0.25">
      <c r="A167" s="29" t="s">
        <v>28</v>
      </c>
      <c r="B167" s="29" t="s">
        <v>67</v>
      </c>
      <c r="C167" s="44">
        <v>1.3108065204731401</v>
      </c>
      <c r="D167" s="44">
        <v>1.2970726797702801</v>
      </c>
      <c r="E167" s="44">
        <v>1.22324641185543</v>
      </c>
      <c r="F167" s="44">
        <v>1.1573621173483899</v>
      </c>
      <c r="G167" s="44">
        <v>1.0881253181024</v>
      </c>
      <c r="H167" s="44">
        <v>1.3578255707346001</v>
      </c>
      <c r="I167" s="44">
        <v>1.28210815243995</v>
      </c>
      <c r="J167" s="44">
        <v>1.3184894219974399</v>
      </c>
      <c r="K167" s="44">
        <v>1.2981874351653699</v>
      </c>
      <c r="L167" s="44">
        <v>1.3748165507613499</v>
      </c>
      <c r="M167" s="44">
        <v>1.3447588996550699</v>
      </c>
      <c r="N167" s="44">
        <v>1.2838653063511301</v>
      </c>
      <c r="O167" s="44">
        <v>1.20203202900828</v>
      </c>
      <c r="P167" s="44">
        <v>1.22777088170771</v>
      </c>
      <c r="Q167" s="44">
        <v>1.1200065077483701</v>
      </c>
    </row>
    <row r="168" spans="1:17" x14ac:dyDescent="0.25">
      <c r="A168" s="29" t="s">
        <v>29</v>
      </c>
      <c r="B168" s="29" t="s">
        <v>67</v>
      </c>
      <c r="C168" s="44">
        <v>0.120215415033895</v>
      </c>
      <c r="D168" s="44">
        <v>0.12585900520092499</v>
      </c>
      <c r="E168" s="44">
        <v>0.116930526157037</v>
      </c>
      <c r="F168" s="44">
        <v>0.102337697022348</v>
      </c>
      <c r="G168" s="44">
        <v>0.10751502036095199</v>
      </c>
      <c r="H168" s="44">
        <v>0.16047071251418599</v>
      </c>
      <c r="I168" s="44">
        <v>0.16435763359568401</v>
      </c>
      <c r="J168" s="44">
        <v>0.17573359055047399</v>
      </c>
      <c r="K168" s="44">
        <v>0.13896859663809299</v>
      </c>
      <c r="L168" s="44">
        <v>0.128629408282496</v>
      </c>
      <c r="M168" s="44">
        <v>0.13033325871434101</v>
      </c>
      <c r="N168" s="44">
        <v>0.12927142408537201</v>
      </c>
      <c r="O168" s="44">
        <v>0.120758078355859</v>
      </c>
      <c r="P168" s="44">
        <v>0.11131003163056701</v>
      </c>
      <c r="Q168" s="44">
        <v>0.12287157033151699</v>
      </c>
    </row>
    <row r="169" spans="1:17" x14ac:dyDescent="0.25">
      <c r="A169" s="29" t="s">
        <v>30</v>
      </c>
      <c r="B169" s="29" t="s">
        <v>67</v>
      </c>
      <c r="C169" s="44">
        <v>0.111438342334191</v>
      </c>
      <c r="D169" s="44">
        <v>0.104463469730688</v>
      </c>
      <c r="E169" s="44">
        <v>8.6303281510609203E-2</v>
      </c>
      <c r="F169" s="44">
        <v>7.6032494060132905E-2</v>
      </c>
      <c r="G169" s="44">
        <v>7.3476513649493397E-2</v>
      </c>
      <c r="H169" s="44">
        <v>0.105982823391152</v>
      </c>
      <c r="I169" s="44">
        <v>0.104540451584873</v>
      </c>
      <c r="J169" s="44">
        <v>0.10568435481581299</v>
      </c>
      <c r="K169" s="44">
        <v>9.45877758690159E-2</v>
      </c>
      <c r="L169" s="44">
        <v>8.0872141104032805E-2</v>
      </c>
      <c r="M169" s="44">
        <v>7.7941746845791096E-2</v>
      </c>
      <c r="N169" s="44">
        <v>7.7338255760584507E-2</v>
      </c>
      <c r="O169" s="44">
        <v>7.1392552137645102E-2</v>
      </c>
      <c r="P169" s="44">
        <v>6.74999575971654E-2</v>
      </c>
      <c r="Q169" s="44">
        <v>6.9688079198573394E-2</v>
      </c>
    </row>
    <row r="170" spans="1:17" x14ac:dyDescent="0.25">
      <c r="A170" s="29" t="s">
        <v>31</v>
      </c>
      <c r="B170" s="29" t="s">
        <v>67</v>
      </c>
      <c r="C170" s="44">
        <v>9.1710803900304796E-2</v>
      </c>
      <c r="D170" s="44">
        <v>9.6748813229460398E-2</v>
      </c>
      <c r="E170" s="44">
        <v>9.2405957362738794E-2</v>
      </c>
      <c r="F170" s="44">
        <v>8.2421886773875394E-2</v>
      </c>
      <c r="G170" s="44">
        <v>7.9924160804838801E-2</v>
      </c>
      <c r="H170" s="44">
        <v>0.13179769293059701</v>
      </c>
      <c r="I170" s="44">
        <v>0.123819690277458</v>
      </c>
      <c r="J170" s="44">
        <v>0.12022025094727901</v>
      </c>
      <c r="K170" s="44">
        <v>0.11739312755701201</v>
      </c>
      <c r="L170" s="44">
        <v>0.11216561087233801</v>
      </c>
      <c r="M170" s="44">
        <v>0.103931966092509</v>
      </c>
      <c r="N170" s="44">
        <v>0.11603835704046001</v>
      </c>
      <c r="O170" s="44">
        <v>9.9519291937061105E-2</v>
      </c>
      <c r="P170" s="44">
        <v>0.103028012133691</v>
      </c>
      <c r="Q170" s="44">
        <v>0.110171715083225</v>
      </c>
    </row>
    <row r="171" spans="1:17" x14ac:dyDescent="0.25">
      <c r="A171" s="29" t="s">
        <v>32</v>
      </c>
      <c r="B171" s="29" t="s">
        <v>67</v>
      </c>
      <c r="C171" s="44">
        <v>0.63619042151631799</v>
      </c>
      <c r="D171" s="44">
        <v>0.57680128484058601</v>
      </c>
      <c r="E171" s="44">
        <v>0.49606560248822901</v>
      </c>
      <c r="F171" s="44">
        <v>0.47918996702721001</v>
      </c>
      <c r="G171" s="44">
        <v>0.46552413192138598</v>
      </c>
      <c r="H171" s="44">
        <v>0.70722630030432598</v>
      </c>
      <c r="I171" s="44">
        <v>0.67796428676572296</v>
      </c>
      <c r="J171" s="44">
        <v>0.708722727454282</v>
      </c>
      <c r="K171" s="44">
        <v>0.72538024488346697</v>
      </c>
      <c r="L171" s="44">
        <v>0.69800471774385198</v>
      </c>
      <c r="M171" s="44">
        <v>0.65572369852721002</v>
      </c>
      <c r="N171" s="44">
        <v>0.77802311826526604</v>
      </c>
      <c r="O171" s="44">
        <v>0.69183677410230104</v>
      </c>
      <c r="P171" s="44">
        <v>0.71649428890974198</v>
      </c>
      <c r="Q171" s="44">
        <v>0.69220340679919401</v>
      </c>
    </row>
    <row r="172" spans="1:17" x14ac:dyDescent="0.25">
      <c r="A172" s="29" t="s">
        <v>33</v>
      </c>
      <c r="B172" s="29" t="s">
        <v>67</v>
      </c>
      <c r="C172" s="44">
        <v>3.9223968678763699</v>
      </c>
      <c r="D172" s="44">
        <v>3.8908805002198399</v>
      </c>
      <c r="E172" s="44">
        <v>3.9601531855442902</v>
      </c>
      <c r="F172" s="44">
        <v>3.8301476338181502</v>
      </c>
      <c r="G172" s="44">
        <v>3.9460710609040599</v>
      </c>
      <c r="H172" s="44">
        <v>3.7748948777999201</v>
      </c>
      <c r="I172" s="44">
        <v>3.6267954390413402</v>
      </c>
      <c r="J172" s="44">
        <v>3.6828147873277</v>
      </c>
      <c r="K172" s="44">
        <v>3.6692242539163402</v>
      </c>
      <c r="L172" s="44">
        <v>3.3162586345941998</v>
      </c>
      <c r="M172" s="44">
        <v>3.14066593788875</v>
      </c>
      <c r="N172" s="44">
        <v>3.12562273472702</v>
      </c>
      <c r="O172" s="44">
        <v>3.04670026923002</v>
      </c>
      <c r="P172" s="44">
        <v>2.7191120275708598</v>
      </c>
      <c r="Q172" s="44">
        <v>2.73119171262086</v>
      </c>
    </row>
    <row r="173" spans="1:17" x14ac:dyDescent="0.25">
      <c r="A173" s="29" t="s">
        <v>34</v>
      </c>
      <c r="B173" s="29" t="s">
        <v>67</v>
      </c>
      <c r="C173" s="44">
        <v>5.7667828113059497E-2</v>
      </c>
      <c r="D173" s="44">
        <v>5.7597979559789597E-2</v>
      </c>
      <c r="E173" s="44">
        <v>5.4849216142609798E-2</v>
      </c>
      <c r="F173" s="44">
        <v>5.5226518845902899E-2</v>
      </c>
      <c r="G173" s="44">
        <v>5.3007360534942503E-2</v>
      </c>
      <c r="H173" s="44">
        <v>5.61311318040663E-2</v>
      </c>
      <c r="I173" s="44">
        <v>5.61886219314819E-2</v>
      </c>
      <c r="J173" s="44">
        <v>6.0993387842485501E-2</v>
      </c>
      <c r="K173" s="44">
        <v>5.3193714543108998E-2</v>
      </c>
      <c r="L173" s="44">
        <v>5.7680524383540703E-2</v>
      </c>
      <c r="M173" s="44">
        <v>6.2836409124057399E-2</v>
      </c>
      <c r="N173" s="44">
        <v>7.1734022644229095E-2</v>
      </c>
      <c r="O173" s="44">
        <v>6.7508685759737799E-2</v>
      </c>
      <c r="P173" s="44">
        <v>6.5937849042173896E-2</v>
      </c>
      <c r="Q173" s="44">
        <v>6.3798261366724701E-2</v>
      </c>
    </row>
    <row r="174" spans="1:17" x14ac:dyDescent="0.25">
      <c r="A174" s="29" t="s">
        <v>35</v>
      </c>
      <c r="B174" s="29" t="s">
        <v>67</v>
      </c>
      <c r="C174" s="44">
        <v>0.123387116639987</v>
      </c>
      <c r="D174" s="44">
        <v>0.141560850390198</v>
      </c>
      <c r="E174" s="44">
        <v>0.133737242975905</v>
      </c>
      <c r="F174" s="44">
        <v>0.13413682440414701</v>
      </c>
      <c r="G174" s="44">
        <v>0.121392093637206</v>
      </c>
      <c r="H174" s="44">
        <v>0.102457128633727</v>
      </c>
      <c r="I174" s="44">
        <v>0.116722203311641</v>
      </c>
      <c r="J174" s="44">
        <v>0.102476925618513</v>
      </c>
      <c r="K174" s="44">
        <v>0.120695937412045</v>
      </c>
      <c r="L174" s="44">
        <v>0.11796345098172401</v>
      </c>
      <c r="M174" s="44">
        <v>0.10455470303966</v>
      </c>
      <c r="N174" s="44">
        <v>0.114965032275624</v>
      </c>
      <c r="O174" s="44">
        <v>0.109797477162118</v>
      </c>
      <c r="P174" s="44">
        <v>0.115240762667946</v>
      </c>
      <c r="Q174" s="44">
        <v>0.113555332303892</v>
      </c>
    </row>
    <row r="175" spans="1:17" x14ac:dyDescent="0.25">
      <c r="A175" s="29" t="s">
        <v>36</v>
      </c>
      <c r="B175" s="29" t="s">
        <v>67</v>
      </c>
      <c r="C175" s="44">
        <v>8.3117357014459103E-2</v>
      </c>
      <c r="D175" s="44">
        <v>8.26455085815051E-2</v>
      </c>
      <c r="E175" s="44">
        <v>7.4342851893205997E-2</v>
      </c>
      <c r="F175" s="44">
        <v>6.9999265339137196E-2</v>
      </c>
      <c r="G175" s="44">
        <v>7.0612268063531602E-2</v>
      </c>
      <c r="H175" s="44">
        <v>7.1695107555100196E-2</v>
      </c>
      <c r="I175" s="44">
        <v>7.3345761459744099E-2</v>
      </c>
      <c r="J175" s="44">
        <v>5.85695420369245E-2</v>
      </c>
      <c r="K175" s="44">
        <v>6.79022312241606E-2</v>
      </c>
      <c r="L175" s="44">
        <v>6.8161695255225502E-2</v>
      </c>
      <c r="M175" s="44">
        <v>7.0179757514970506E-2</v>
      </c>
      <c r="N175" s="44">
        <v>7.0556622205980898E-2</v>
      </c>
      <c r="O175" s="44">
        <v>6.8569356426692096E-2</v>
      </c>
      <c r="P175" s="44">
        <v>6.8849839848196703E-2</v>
      </c>
      <c r="Q175" s="44">
        <v>5.9109336003401798E-2</v>
      </c>
    </row>
    <row r="176" spans="1:17" x14ac:dyDescent="0.25">
      <c r="A176" s="29" t="s">
        <v>37</v>
      </c>
      <c r="B176" s="29" t="s">
        <v>67</v>
      </c>
      <c r="C176" s="44">
        <v>0.183437847808406</v>
      </c>
      <c r="D176" s="44">
        <v>0.17571147382553001</v>
      </c>
      <c r="E176" s="44">
        <v>0.180114711168924</v>
      </c>
      <c r="F176" s="44">
        <v>0.17822724063783801</v>
      </c>
      <c r="G176" s="44">
        <v>0.18225544144230099</v>
      </c>
      <c r="H176" s="44">
        <v>0.18442893092936599</v>
      </c>
      <c r="I176" s="44">
        <v>0.19182988574400001</v>
      </c>
      <c r="J176" s="44">
        <v>0.168353499601263</v>
      </c>
      <c r="K176" s="44">
        <v>0.189052779035042</v>
      </c>
      <c r="L176" s="44">
        <v>0.20187560339709601</v>
      </c>
      <c r="M176" s="44">
        <v>0.177562069213027</v>
      </c>
      <c r="N176" s="44">
        <v>0.18024065768526501</v>
      </c>
      <c r="O176" s="44">
        <v>0.18178849941525099</v>
      </c>
      <c r="P176" s="44">
        <v>0.185413087290041</v>
      </c>
      <c r="Q176" s="44">
        <v>0.17702047126196399</v>
      </c>
    </row>
    <row r="177" spans="1:17" x14ac:dyDescent="0.25">
      <c r="A177" s="29" t="s">
        <v>38</v>
      </c>
      <c r="B177" s="29" t="s">
        <v>67</v>
      </c>
      <c r="C177" s="44">
        <v>0.22968875951435699</v>
      </c>
      <c r="D177" s="44">
        <v>0.245456018994412</v>
      </c>
      <c r="E177" s="44">
        <v>0.236983165072219</v>
      </c>
      <c r="F177" s="44">
        <v>0.22727014618673799</v>
      </c>
      <c r="G177" s="44">
        <v>0.21806857343434199</v>
      </c>
      <c r="H177" s="44">
        <v>0.21680620576486401</v>
      </c>
      <c r="I177" s="44">
        <v>0.23817525049187399</v>
      </c>
      <c r="J177" s="44">
        <v>0.19754789065339301</v>
      </c>
      <c r="K177" s="44">
        <v>0.23029168731264199</v>
      </c>
      <c r="L177" s="44">
        <v>0.27893354750436</v>
      </c>
      <c r="M177" s="44">
        <v>0.28591236839346101</v>
      </c>
      <c r="N177" s="44">
        <v>0.31385282829780797</v>
      </c>
      <c r="O177" s="44">
        <v>0.333112579023287</v>
      </c>
      <c r="P177" s="44">
        <v>0.36885491612934201</v>
      </c>
      <c r="Q177" s="44">
        <v>0.405675491520472</v>
      </c>
    </row>
    <row r="178" spans="1:17" x14ac:dyDescent="0.25">
      <c r="A178" s="29" t="s">
        <v>39</v>
      </c>
      <c r="B178" s="29" t="s">
        <v>67</v>
      </c>
      <c r="C178" s="44">
        <v>1.76868907225912</v>
      </c>
      <c r="D178" s="44">
        <v>1.7917046309320399</v>
      </c>
      <c r="E178" s="44">
        <v>1.64350546627077</v>
      </c>
      <c r="F178" s="44">
        <v>1.7138042008227801</v>
      </c>
      <c r="G178" s="44">
        <v>1.63849099902569</v>
      </c>
      <c r="H178" s="44">
        <v>1.5335878589335099</v>
      </c>
      <c r="I178" s="44">
        <v>1.56328520955735</v>
      </c>
      <c r="J178" s="44">
        <v>1.6604083471918001</v>
      </c>
      <c r="K178" s="44">
        <v>1.7233067613550801</v>
      </c>
      <c r="L178" s="44">
        <v>1.70607471951625</v>
      </c>
      <c r="M178" s="44">
        <v>1.71388933653786</v>
      </c>
      <c r="N178" s="44">
        <v>1.6628758674988799</v>
      </c>
      <c r="O178" s="44">
        <v>1.69271804178098</v>
      </c>
      <c r="P178" s="44">
        <v>1.70309204391736</v>
      </c>
      <c r="Q178" s="44">
        <v>1.58529839300859</v>
      </c>
    </row>
    <row r="179" spans="1:17" x14ac:dyDescent="0.25">
      <c r="A179" s="29" t="s">
        <v>40</v>
      </c>
      <c r="B179" s="29" t="s">
        <v>67</v>
      </c>
      <c r="C179" s="44">
        <v>4.5748471644218302E-6</v>
      </c>
      <c r="D179" s="44">
        <v>3.50833170998377E-6</v>
      </c>
      <c r="E179" s="44">
        <v>2.2543503767533502E-6</v>
      </c>
      <c r="F179" s="44">
        <v>3.1759804451772699E-6</v>
      </c>
      <c r="G179" s="44">
        <v>3.06094061559233E-6</v>
      </c>
      <c r="H179" s="44">
        <v>4.1795497330110498E-6</v>
      </c>
      <c r="I179" s="44">
        <v>4.79159351942668E-6</v>
      </c>
      <c r="J179" s="44">
        <v>5.5930533922436196E-6</v>
      </c>
      <c r="K179" s="44">
        <v>6.2620557715434702E-6</v>
      </c>
      <c r="L179" s="44">
        <v>5.35827749711732E-6</v>
      </c>
      <c r="M179" s="44">
        <v>5.5690805727499901E-6</v>
      </c>
      <c r="N179" s="44">
        <v>4.6301136778512998E-6</v>
      </c>
      <c r="O179" s="44">
        <v>2.8986228116751801E-6</v>
      </c>
      <c r="P179" s="44">
        <v>2.3681513939620801E-6</v>
      </c>
      <c r="Q179" s="44">
        <v>2.6750270062826601E-6</v>
      </c>
    </row>
    <row r="180" spans="1:17" x14ac:dyDescent="0.25">
      <c r="A180" s="29" t="s">
        <v>41</v>
      </c>
      <c r="B180" s="29" t="s">
        <v>67</v>
      </c>
      <c r="C180" s="44">
        <v>1.9848403321094899E-5</v>
      </c>
      <c r="D180" s="44">
        <v>1.7923726095086699E-5</v>
      </c>
      <c r="E180" s="44">
        <v>1.60554681973042E-5</v>
      </c>
      <c r="F180" s="44">
        <v>1.44018492841831E-5</v>
      </c>
      <c r="G180" s="44">
        <v>1.24204975710945E-5</v>
      </c>
      <c r="H180" s="44">
        <v>1.7167074083988801E-5</v>
      </c>
      <c r="I180" s="44">
        <v>2.0340136780300999E-5</v>
      </c>
      <c r="J180" s="44">
        <v>2.1669727520137499E-5</v>
      </c>
      <c r="K180" s="44">
        <v>2.1755735666445101E-5</v>
      </c>
      <c r="L180" s="44">
        <v>2.4601573756076599E-5</v>
      </c>
      <c r="M180" s="44">
        <v>2.5721732762408602E-5</v>
      </c>
      <c r="N180" s="44">
        <v>2.4062924673815399E-5</v>
      </c>
      <c r="O180" s="44">
        <v>1.8280537571340799E-5</v>
      </c>
      <c r="P180" s="44">
        <v>1.7005432572607898E-5</v>
      </c>
      <c r="Q180" s="44">
        <v>1.8955822151764E-5</v>
      </c>
    </row>
    <row r="181" spans="1:17" x14ac:dyDescent="0.25">
      <c r="A181" s="29" t="s">
        <v>42</v>
      </c>
      <c r="B181" s="29" t="s">
        <v>67</v>
      </c>
      <c r="C181" s="44">
        <v>0.15920033013924201</v>
      </c>
      <c r="D181" s="44">
        <v>0.14626534126572499</v>
      </c>
      <c r="E181" s="44">
        <v>0.13750798057984101</v>
      </c>
      <c r="F181" s="44">
        <v>0.126791605171059</v>
      </c>
      <c r="G181" s="44">
        <v>0.11254947017031</v>
      </c>
      <c r="H181" s="44">
        <v>9.9237386831205698E-2</v>
      </c>
      <c r="I181" s="44">
        <v>0.100035738986512</v>
      </c>
      <c r="J181" s="44">
        <v>9.8073077473234599E-2</v>
      </c>
      <c r="K181" s="44">
        <v>9.8822003010246004E-2</v>
      </c>
      <c r="L181" s="44">
        <v>9.5823568050181898E-2</v>
      </c>
      <c r="M181" s="44">
        <v>0.10262649086010001</v>
      </c>
      <c r="N181" s="44">
        <v>0.11059539187753099</v>
      </c>
      <c r="O181" s="44">
        <v>0.106863436745812</v>
      </c>
      <c r="P181" s="44">
        <v>0.104428534006741</v>
      </c>
      <c r="Q181" s="44">
        <v>0.104646096355553</v>
      </c>
    </row>
    <row r="182" spans="1:17" x14ac:dyDescent="0.25">
      <c r="A182" s="29" t="s">
        <v>43</v>
      </c>
      <c r="B182" s="29" t="s">
        <v>67</v>
      </c>
      <c r="C182" s="44">
        <v>0.557114158189985</v>
      </c>
      <c r="D182" s="44">
        <v>0.54727303876599598</v>
      </c>
      <c r="E182" s="44">
        <v>0.51974185305009402</v>
      </c>
      <c r="F182" s="44">
        <v>0.48040480838419702</v>
      </c>
      <c r="G182" s="44">
        <v>0.46379650768643099</v>
      </c>
      <c r="H182" s="44">
        <v>0.19502066451585301</v>
      </c>
      <c r="I182" s="44">
        <v>0.22890772959001299</v>
      </c>
      <c r="J182" s="44">
        <v>0.175408675903276</v>
      </c>
      <c r="K182" s="44">
        <v>0.19285805875524201</v>
      </c>
      <c r="L182" s="44">
        <v>0.19487285803924401</v>
      </c>
      <c r="M182" s="44">
        <v>0.18958196691492599</v>
      </c>
      <c r="N182" s="44">
        <v>0.17019557521741099</v>
      </c>
      <c r="O182" s="44">
        <v>0.16233097499278301</v>
      </c>
      <c r="P182" s="44">
        <v>0.17541244054278199</v>
      </c>
      <c r="Q182" s="44">
        <v>0.19572299833922099</v>
      </c>
    </row>
    <row r="183" spans="1:17" x14ac:dyDescent="0.25">
      <c r="A183" s="29" t="s">
        <v>44</v>
      </c>
      <c r="B183" s="29" t="s">
        <v>67</v>
      </c>
      <c r="C183" s="44">
        <v>4.6359976965331298E-2</v>
      </c>
      <c r="D183" s="44">
        <v>4.6744865231611699E-2</v>
      </c>
      <c r="E183" s="44">
        <v>4.4735106920278198E-2</v>
      </c>
      <c r="F183" s="44">
        <v>4.2681990594118098E-2</v>
      </c>
      <c r="G183" s="44">
        <v>4.0197111802657601E-2</v>
      </c>
      <c r="H183" s="44">
        <v>4.0585532993363302E-2</v>
      </c>
      <c r="I183" s="44">
        <v>4.0388387489736097E-2</v>
      </c>
      <c r="J183" s="44">
        <v>3.7495004095305901E-2</v>
      </c>
      <c r="K183" s="44">
        <v>4.1477197913039499E-2</v>
      </c>
      <c r="L183" s="44">
        <v>4.3849574786651503E-2</v>
      </c>
      <c r="M183" s="44">
        <v>4.3147278170081897E-2</v>
      </c>
      <c r="N183" s="44">
        <v>3.98743740332302E-2</v>
      </c>
      <c r="O183" s="44">
        <v>4.1703244863390797E-2</v>
      </c>
      <c r="P183" s="44">
        <v>4.3019013007879102E-2</v>
      </c>
      <c r="Q183" s="44">
        <v>4.12757712053878E-2</v>
      </c>
    </row>
    <row r="184" spans="1:17" x14ac:dyDescent="0.25">
      <c r="A184" s="29" t="s">
        <v>45</v>
      </c>
      <c r="B184" s="29" t="s">
        <v>67</v>
      </c>
      <c r="C184" s="44">
        <v>8.9856367898628206E-2</v>
      </c>
      <c r="D184" s="44">
        <v>8.2162387750431096E-2</v>
      </c>
      <c r="E184" s="44">
        <v>7.7283023031286799E-2</v>
      </c>
      <c r="F184" s="44">
        <v>7.6202407197394406E-2</v>
      </c>
      <c r="G184" s="44">
        <v>8.2030652556040098E-2</v>
      </c>
      <c r="H184" s="44">
        <v>8.0840376314575399E-2</v>
      </c>
      <c r="I184" s="44">
        <v>7.3810139135886493E-2</v>
      </c>
      <c r="J184" s="44">
        <v>7.7852420826150695E-2</v>
      </c>
      <c r="K184" s="44">
        <v>7.6190883999373099E-2</v>
      </c>
      <c r="L184" s="44">
        <v>7.6978747913389101E-2</v>
      </c>
      <c r="M184" s="44">
        <v>7.7925884448664995E-2</v>
      </c>
      <c r="N184" s="44">
        <v>7.8427491107069994E-2</v>
      </c>
      <c r="O184" s="44">
        <v>8.5635047212080595E-2</v>
      </c>
      <c r="P184" s="44">
        <v>7.9750168009901506E-2</v>
      </c>
      <c r="Q184" s="44">
        <v>7.2965463252409504E-2</v>
      </c>
    </row>
    <row r="185" spans="1:17" x14ac:dyDescent="0.25">
      <c r="A185" s="29" t="s">
        <v>46</v>
      </c>
      <c r="B185" s="29" t="s">
        <v>67</v>
      </c>
      <c r="C185" s="44">
        <v>9.7723097282278001E-2</v>
      </c>
      <c r="D185" s="44">
        <v>0.111158030627706</v>
      </c>
      <c r="E185" s="44">
        <v>0.10580241841803401</v>
      </c>
      <c r="F185" s="44">
        <v>0.106816675768348</v>
      </c>
      <c r="G185" s="44">
        <v>0.105228648420448</v>
      </c>
      <c r="H185" s="44">
        <v>9.4679344016417602E-2</v>
      </c>
      <c r="I185" s="44">
        <v>0.102138277103604</v>
      </c>
      <c r="J185" s="44">
        <v>7.8338733280671105E-2</v>
      </c>
      <c r="K185" s="44">
        <v>9.2239158675887695E-2</v>
      </c>
      <c r="L185" s="44">
        <v>9.7326018850510204E-2</v>
      </c>
      <c r="M185" s="44">
        <v>9.0797011495621902E-2</v>
      </c>
      <c r="N185" s="44">
        <v>8.8285701757899293E-2</v>
      </c>
      <c r="O185" s="44">
        <v>9.0027585855644604E-2</v>
      </c>
      <c r="P185" s="44">
        <v>9.5155272999781104E-2</v>
      </c>
      <c r="Q185" s="44">
        <v>0.10356363499920899</v>
      </c>
    </row>
    <row r="186" spans="1:17" x14ac:dyDescent="0.25">
      <c r="A186" s="29" t="s">
        <v>47</v>
      </c>
      <c r="B186" s="29" t="s">
        <v>67</v>
      </c>
      <c r="C186" s="44">
        <v>1.53739516542665</v>
      </c>
      <c r="D186" s="44">
        <v>1.57733554852111</v>
      </c>
      <c r="E186" s="44">
        <v>1.6069214033563599</v>
      </c>
      <c r="F186" s="44">
        <v>1.55815217964637</v>
      </c>
      <c r="G186" s="44">
        <v>1.5924836438542</v>
      </c>
      <c r="H186" s="44">
        <v>0.89464579847498005</v>
      </c>
      <c r="I186" s="44">
        <v>0.78606774465533202</v>
      </c>
      <c r="J186" s="44">
        <v>0.99598698963144905</v>
      </c>
      <c r="K186" s="44">
        <v>0.927096943784953</v>
      </c>
      <c r="L186" s="44">
        <v>0.92065535088589701</v>
      </c>
      <c r="M186" s="44">
        <v>0.88089266060882998</v>
      </c>
      <c r="N186" s="44">
        <v>0.82574519640813104</v>
      </c>
      <c r="O186" s="44">
        <v>0.86061277437728201</v>
      </c>
      <c r="P186" s="44">
        <v>0.83167849116567305</v>
      </c>
      <c r="Q186" s="44">
        <v>0.79425898788070803</v>
      </c>
    </row>
    <row r="187" spans="1:17" x14ac:dyDescent="0.25">
      <c r="A187" s="29" t="s">
        <v>48</v>
      </c>
      <c r="B187" s="29" t="s">
        <v>67</v>
      </c>
      <c r="C187" s="44">
        <v>0.19922448291807199</v>
      </c>
      <c r="D187" s="44">
        <v>0.235312385354743</v>
      </c>
      <c r="E187" s="44">
        <v>0.223141554565365</v>
      </c>
      <c r="F187" s="44">
        <v>0.223179338420605</v>
      </c>
      <c r="G187" s="44">
        <v>0.21438305202709501</v>
      </c>
      <c r="H187" s="44">
        <v>0.20330385315308599</v>
      </c>
      <c r="I187" s="44">
        <v>0.20638467532306201</v>
      </c>
      <c r="J187" s="44">
        <v>0.20166091895973001</v>
      </c>
      <c r="K187" s="44">
        <v>0.218814251322862</v>
      </c>
      <c r="L187" s="44">
        <v>0.23146364374082101</v>
      </c>
      <c r="M187" s="44">
        <v>0.221496024064576</v>
      </c>
      <c r="N187" s="44">
        <v>0.21929110510209299</v>
      </c>
      <c r="O187" s="44">
        <v>0.216769842371177</v>
      </c>
      <c r="P187" s="44">
        <v>0.22117251111257999</v>
      </c>
      <c r="Q187" s="44">
        <v>0.21082169303149201</v>
      </c>
    </row>
    <row r="188" spans="1:17" x14ac:dyDescent="0.25">
      <c r="A188" s="29" t="s">
        <v>49</v>
      </c>
      <c r="B188" s="29" t="s">
        <v>67</v>
      </c>
      <c r="C188" s="44">
        <v>0.16141074562287899</v>
      </c>
      <c r="D188" s="44">
        <v>0.17320209153427199</v>
      </c>
      <c r="E188" s="44">
        <v>0.16573775132642499</v>
      </c>
      <c r="F188" s="44">
        <v>0.15836996028351999</v>
      </c>
      <c r="G188" s="44">
        <v>0.146727776991155</v>
      </c>
      <c r="H188" s="44">
        <v>0.14090500909863601</v>
      </c>
      <c r="I188" s="44">
        <v>0.148214829075766</v>
      </c>
      <c r="J188" s="44">
        <v>0.117757672792037</v>
      </c>
      <c r="K188" s="44">
        <v>0.13644975758106201</v>
      </c>
      <c r="L188" s="44">
        <v>0.141514646905292</v>
      </c>
      <c r="M188" s="44">
        <v>0.14134148862063201</v>
      </c>
      <c r="N188" s="44">
        <v>0.14760616574743099</v>
      </c>
      <c r="O188" s="44">
        <v>0.14650608522130901</v>
      </c>
      <c r="P188" s="44">
        <v>0.15076300318769301</v>
      </c>
      <c r="Q188" s="44">
        <v>0.15304708986971699</v>
      </c>
    </row>
    <row r="189" spans="1:17" x14ac:dyDescent="0.25">
      <c r="A189" s="29" t="s">
        <v>50</v>
      </c>
      <c r="B189" s="29" t="s">
        <v>67</v>
      </c>
      <c r="C189" s="44">
        <v>0.24354639533712399</v>
      </c>
      <c r="D189" s="44">
        <v>0.22410397697909801</v>
      </c>
      <c r="E189" s="44">
        <v>0.218119649517696</v>
      </c>
      <c r="F189" s="44">
        <v>0.217455406692388</v>
      </c>
      <c r="G189" s="44">
        <v>0.20644271381163201</v>
      </c>
      <c r="H189" s="44">
        <v>0.201616336746087</v>
      </c>
      <c r="I189" s="44">
        <v>0.196259738535254</v>
      </c>
      <c r="J189" s="44">
        <v>0.15542166931705501</v>
      </c>
      <c r="K189" s="44">
        <v>0.17726991289108099</v>
      </c>
      <c r="L189" s="44">
        <v>0.188558405332753</v>
      </c>
      <c r="M189" s="44">
        <v>0.19696970570614</v>
      </c>
      <c r="N189" s="44">
        <v>0.198976575877954</v>
      </c>
      <c r="O189" s="44">
        <v>0.204640059312793</v>
      </c>
      <c r="P189" s="44">
        <v>0.203267981594869</v>
      </c>
      <c r="Q189" s="44">
        <v>0.19740651264119199</v>
      </c>
    </row>
    <row r="190" spans="1:17" x14ac:dyDescent="0.25">
      <c r="A190" s="29" t="s">
        <v>51</v>
      </c>
      <c r="B190" s="29" t="s">
        <v>67</v>
      </c>
      <c r="C190" s="44">
        <v>0</v>
      </c>
      <c r="D190" s="44">
        <v>0</v>
      </c>
      <c r="E190" s="44">
        <v>0</v>
      </c>
      <c r="F190" s="44">
        <v>0</v>
      </c>
      <c r="G190" s="44">
        <v>0</v>
      </c>
      <c r="H190" s="44">
        <v>0</v>
      </c>
      <c r="I190" s="44">
        <v>0</v>
      </c>
      <c r="J190" s="44">
        <v>0</v>
      </c>
      <c r="K190" s="44">
        <v>0</v>
      </c>
      <c r="L190" s="44">
        <v>0</v>
      </c>
      <c r="M190" s="44">
        <v>0</v>
      </c>
      <c r="N190" s="44">
        <v>0</v>
      </c>
      <c r="O190" s="44">
        <v>0</v>
      </c>
      <c r="P190" s="44">
        <v>0</v>
      </c>
      <c r="Q190" s="44">
        <v>0</v>
      </c>
    </row>
    <row r="191" spans="1:17" x14ac:dyDescent="0.25">
      <c r="A191" s="29" t="s">
        <v>55</v>
      </c>
      <c r="B191" s="29" t="s">
        <v>67</v>
      </c>
      <c r="C191" s="44">
        <v>0.80691298643736897</v>
      </c>
      <c r="D191" s="44">
        <v>0.86489949458589199</v>
      </c>
      <c r="E191" s="44">
        <v>0.80629567124229895</v>
      </c>
      <c r="F191" s="44">
        <v>0.76014040560512197</v>
      </c>
      <c r="G191" s="44">
        <v>0.76258896235739904</v>
      </c>
      <c r="H191" s="44">
        <v>0.76990188907373902</v>
      </c>
      <c r="I191" s="44">
        <v>0.75854729955157796</v>
      </c>
      <c r="J191" s="44">
        <v>0.75888150491343898</v>
      </c>
      <c r="K191" s="44">
        <v>0.77874423467919596</v>
      </c>
      <c r="L191" s="44">
        <v>0.753694319513318</v>
      </c>
      <c r="M191" s="44">
        <v>0.72796803655307896</v>
      </c>
      <c r="N191" s="44">
        <v>0.69778479093203805</v>
      </c>
      <c r="O191" s="44">
        <v>0.68969737046254098</v>
      </c>
      <c r="P191" s="44">
        <v>0.69399166952257896</v>
      </c>
      <c r="Q191" s="44">
        <v>0.69756860549270705</v>
      </c>
    </row>
    <row r="192" spans="1:17" x14ac:dyDescent="0.25">
      <c r="A192" s="29" t="s">
        <v>17</v>
      </c>
      <c r="B192" s="29" t="s">
        <v>68</v>
      </c>
      <c r="C192" s="44">
        <v>0.47086767577643301</v>
      </c>
      <c r="D192" s="44">
        <v>0.46897340984789698</v>
      </c>
      <c r="E192" s="44">
        <v>0.464254868156661</v>
      </c>
      <c r="F192" s="44">
        <v>0.44534418746398302</v>
      </c>
      <c r="G192" s="44">
        <v>0.37613253202284203</v>
      </c>
      <c r="H192" s="44">
        <v>0.35519565037522199</v>
      </c>
      <c r="I192" s="44">
        <v>0.33658210329045901</v>
      </c>
      <c r="J192" s="44">
        <v>0.34446052697705398</v>
      </c>
      <c r="K192" s="44">
        <v>0.336961306777943</v>
      </c>
      <c r="L192" s="44">
        <v>0.37774203742264001</v>
      </c>
      <c r="M192" s="44">
        <v>0.37787484702445201</v>
      </c>
      <c r="N192" s="44">
        <v>0.34376894862318502</v>
      </c>
      <c r="O192" s="44">
        <v>0.33878148476263698</v>
      </c>
      <c r="P192" s="44">
        <v>0.25776595890294302</v>
      </c>
      <c r="Q192" s="44">
        <v>0.25445363024913897</v>
      </c>
    </row>
    <row r="193" spans="1:17" x14ac:dyDescent="0.25">
      <c r="A193" s="29" t="s">
        <v>18</v>
      </c>
      <c r="B193" s="29" t="s">
        <v>68</v>
      </c>
      <c r="C193" s="44">
        <v>0.95068866377163397</v>
      </c>
      <c r="D193" s="44">
        <v>1.0866305981112001</v>
      </c>
      <c r="E193" s="44">
        <v>1.01667597588606</v>
      </c>
      <c r="F193" s="44">
        <v>1.06601915219611</v>
      </c>
      <c r="G193" s="44">
        <v>0.78686917394706901</v>
      </c>
      <c r="H193" s="44">
        <v>0.65266779115648099</v>
      </c>
      <c r="I193" s="44">
        <v>0.72048895297966997</v>
      </c>
      <c r="J193" s="44">
        <v>0.708901045640558</v>
      </c>
      <c r="K193" s="44">
        <v>0.77940955037747806</v>
      </c>
      <c r="L193" s="44">
        <v>0.97047939337121802</v>
      </c>
      <c r="M193" s="44">
        <v>0.982389249191992</v>
      </c>
      <c r="N193" s="44">
        <v>0.92783136618749995</v>
      </c>
      <c r="O193" s="44">
        <v>1.0833070867907999</v>
      </c>
      <c r="P193" s="44">
        <v>1.11063318818138</v>
      </c>
      <c r="Q193" s="44">
        <v>1.18704845165241</v>
      </c>
    </row>
    <row r="194" spans="1:17" x14ac:dyDescent="0.25">
      <c r="A194" s="29" t="s">
        <v>19</v>
      </c>
      <c r="B194" s="29" t="s">
        <v>68</v>
      </c>
      <c r="C194" s="44">
        <v>1.04794477254406</v>
      </c>
      <c r="D194" s="44">
        <v>1.0360568758730899</v>
      </c>
      <c r="E194" s="44">
        <v>1.0140187265249301</v>
      </c>
      <c r="F194" s="44">
        <v>1.03706603205026</v>
      </c>
      <c r="G194" s="44">
        <v>0.98159679657580501</v>
      </c>
      <c r="H194" s="44">
        <v>0.88430146221986605</v>
      </c>
      <c r="I194" s="44">
        <v>0.89137736683450297</v>
      </c>
      <c r="J194" s="44">
        <v>0.92587069289180701</v>
      </c>
      <c r="K194" s="44">
        <v>0.925726994559252</v>
      </c>
      <c r="L194" s="44">
        <v>0.93380861407100102</v>
      </c>
      <c r="M194" s="44">
        <v>0.93194794673458203</v>
      </c>
      <c r="N194" s="44">
        <v>0.93137543002830703</v>
      </c>
      <c r="O194" s="44">
        <v>0.90579227500034598</v>
      </c>
      <c r="P194" s="44">
        <v>0.93817132420436</v>
      </c>
      <c r="Q194" s="44">
        <v>0.97044761844443195</v>
      </c>
    </row>
    <row r="195" spans="1:17" x14ac:dyDescent="0.25">
      <c r="A195" s="29" t="s">
        <v>20</v>
      </c>
      <c r="B195" s="29" t="s">
        <v>68</v>
      </c>
      <c r="C195" s="44">
        <v>0.99195523395501295</v>
      </c>
      <c r="D195" s="44">
        <v>0.84772404425625503</v>
      </c>
      <c r="E195" s="44">
        <v>0.81861477696770202</v>
      </c>
      <c r="F195" s="44">
        <v>0.81062296508303</v>
      </c>
      <c r="G195" s="44">
        <v>0.67967588786484401</v>
      </c>
      <c r="H195" s="44">
        <v>0.59827560679624603</v>
      </c>
      <c r="I195" s="44">
        <v>0.57679008851878699</v>
      </c>
      <c r="J195" s="44">
        <v>0.53408639484702203</v>
      </c>
      <c r="K195" s="44">
        <v>0.56226073191898396</v>
      </c>
      <c r="L195" s="44">
        <v>0.59595111632368103</v>
      </c>
      <c r="M195" s="44">
        <v>0.58017067273397105</v>
      </c>
      <c r="N195" s="44">
        <v>0.556694900216123</v>
      </c>
      <c r="O195" s="44">
        <v>0.62495199018914604</v>
      </c>
      <c r="P195" s="44">
        <v>0.53816226422043101</v>
      </c>
      <c r="Q195" s="44">
        <v>0.49724291289232397</v>
      </c>
    </row>
    <row r="196" spans="1:17" x14ac:dyDescent="0.25">
      <c r="A196" s="29" t="s">
        <v>21</v>
      </c>
      <c r="B196" s="29" t="s">
        <v>68</v>
      </c>
      <c r="C196" s="44">
        <v>0.360173161141498</v>
      </c>
      <c r="D196" s="44">
        <v>0.307739684776346</v>
      </c>
      <c r="E196" s="44">
        <v>0.28490587653563498</v>
      </c>
      <c r="F196" s="44">
        <v>0.28389198839865298</v>
      </c>
      <c r="G196" s="44">
        <v>0.27582878945151701</v>
      </c>
      <c r="H196" s="44">
        <v>0.27051239158803703</v>
      </c>
      <c r="I196" s="44">
        <v>0.28642317546372897</v>
      </c>
      <c r="J196" s="44">
        <v>0.25927750001712202</v>
      </c>
      <c r="K196" s="44">
        <v>0.25206032689756702</v>
      </c>
      <c r="L196" s="44">
        <v>0.27095018072461502</v>
      </c>
      <c r="M196" s="44">
        <v>0.26632248651857099</v>
      </c>
      <c r="N196" s="44">
        <v>0.228709785278609</v>
      </c>
      <c r="O196" s="44">
        <v>0.238494485040598</v>
      </c>
      <c r="P196" s="44">
        <v>0.21190362815894601</v>
      </c>
      <c r="Q196" s="44">
        <v>0.202486877090432</v>
      </c>
    </row>
    <row r="197" spans="1:17" x14ac:dyDescent="0.25">
      <c r="A197" s="29" t="s">
        <v>22</v>
      </c>
      <c r="B197" s="29" t="s">
        <v>68</v>
      </c>
      <c r="C197" s="44">
        <v>1.5435846695258899</v>
      </c>
      <c r="D197" s="44">
        <v>1.5713183395016399</v>
      </c>
      <c r="E197" s="44">
        <v>1.6463312211044301</v>
      </c>
      <c r="F197" s="44">
        <v>1.7958364266428299</v>
      </c>
      <c r="G197" s="44">
        <v>1.7003984320277299</v>
      </c>
      <c r="H197" s="44">
        <v>1.64500779610224</v>
      </c>
      <c r="I197" s="44">
        <v>1.5214839862171501</v>
      </c>
      <c r="J197" s="44">
        <v>1.46025056830803</v>
      </c>
      <c r="K197" s="44">
        <v>1.5076450931321601</v>
      </c>
      <c r="L197" s="44">
        <v>1.4906232035947</v>
      </c>
      <c r="M197" s="44">
        <v>1.48820857001586</v>
      </c>
      <c r="N197" s="44">
        <v>1.5076893665439699</v>
      </c>
      <c r="O197" s="44">
        <v>1.43450462595735</v>
      </c>
      <c r="P197" s="44">
        <v>1.3409377774056199</v>
      </c>
      <c r="Q197" s="44">
        <v>1.4033225078919001</v>
      </c>
    </row>
    <row r="198" spans="1:17" x14ac:dyDescent="0.25">
      <c r="A198" s="29" t="s">
        <v>23</v>
      </c>
      <c r="B198" s="29" t="s">
        <v>68</v>
      </c>
      <c r="C198" s="44">
        <v>1.4159664231910101</v>
      </c>
      <c r="D198" s="44">
        <v>1.3042350511946099</v>
      </c>
      <c r="E198" s="44">
        <v>1.2813973301920101</v>
      </c>
      <c r="F198" s="44">
        <v>1.29326048227671</v>
      </c>
      <c r="G198" s="44">
        <v>1.7279845074651601</v>
      </c>
      <c r="H198" s="44">
        <v>1.7920969045825299</v>
      </c>
      <c r="I198" s="44">
        <v>1.65910414097591</v>
      </c>
      <c r="J198" s="44">
        <v>1.6661724225835599</v>
      </c>
      <c r="K198" s="44">
        <v>1.6987801938092399</v>
      </c>
      <c r="L198" s="44">
        <v>1.7486162038976401</v>
      </c>
      <c r="M198" s="44">
        <v>1.70294199455968</v>
      </c>
      <c r="N198" s="44">
        <v>1.7735393640433801</v>
      </c>
      <c r="O198" s="44">
        <v>1.68535502683071</v>
      </c>
      <c r="P198" s="44">
        <v>1.6726712897837299</v>
      </c>
      <c r="Q198" s="44">
        <v>1.6711461492308299</v>
      </c>
    </row>
    <row r="199" spans="1:17" x14ac:dyDescent="0.25">
      <c r="A199" s="29" t="s">
        <v>24</v>
      </c>
      <c r="B199" s="29" t="s">
        <v>68</v>
      </c>
      <c r="C199" s="44">
        <v>0.56351884632510996</v>
      </c>
      <c r="D199" s="44">
        <v>0.58517436163521597</v>
      </c>
      <c r="E199" s="44">
        <v>0.64431318466688203</v>
      </c>
      <c r="F199" s="44">
        <v>0.59568344378359805</v>
      </c>
      <c r="G199" s="44">
        <v>0.49924952325982003</v>
      </c>
      <c r="H199" s="44">
        <v>0.43173984930216902</v>
      </c>
      <c r="I199" s="44">
        <v>0.43175921769540598</v>
      </c>
      <c r="J199" s="44">
        <v>0.449643634301235</v>
      </c>
      <c r="K199" s="44">
        <v>0.52595511455906696</v>
      </c>
      <c r="L199" s="44">
        <v>0.50104019811738298</v>
      </c>
      <c r="M199" s="44">
        <v>0.51402425243557803</v>
      </c>
      <c r="N199" s="44">
        <v>0.45983913236898999</v>
      </c>
      <c r="O199" s="44">
        <v>0.52200709225145303</v>
      </c>
      <c r="P199" s="44">
        <v>0.49245446151272698</v>
      </c>
      <c r="Q199" s="44">
        <v>0.58130286670484499</v>
      </c>
    </row>
    <row r="200" spans="1:17" x14ac:dyDescent="0.25">
      <c r="A200" s="29" t="s">
        <v>25</v>
      </c>
      <c r="B200" s="29" t="s">
        <v>68</v>
      </c>
      <c r="C200" s="44">
        <v>1.69033825457841</v>
      </c>
      <c r="D200" s="44">
        <v>1.7169588739395301</v>
      </c>
      <c r="E200" s="44">
        <v>1.46995670429438</v>
      </c>
      <c r="F200" s="44">
        <v>1.4895419256445199</v>
      </c>
      <c r="G200" s="44">
        <v>1.2626857708375501</v>
      </c>
      <c r="H200" s="44">
        <v>1.1688347660484399</v>
      </c>
      <c r="I200" s="44">
        <v>1.08711566709441</v>
      </c>
      <c r="J200" s="44">
        <v>0.97749067917905497</v>
      </c>
      <c r="K200" s="44">
        <v>0.99840639080175897</v>
      </c>
      <c r="L200" s="44">
        <v>0.87671538525248005</v>
      </c>
      <c r="M200" s="44">
        <v>0.89830088345496495</v>
      </c>
      <c r="N200" s="44">
        <v>0.91669301080864096</v>
      </c>
      <c r="O200" s="44">
        <v>0.893563172950253</v>
      </c>
      <c r="P200" s="44">
        <v>1.0391958069307901</v>
      </c>
      <c r="Q200" s="44">
        <v>1.0175599074126001</v>
      </c>
    </row>
    <row r="201" spans="1:17" x14ac:dyDescent="0.25">
      <c r="A201" s="29" t="s">
        <v>26</v>
      </c>
      <c r="B201" s="29" t="s">
        <v>68</v>
      </c>
      <c r="C201" s="44">
        <v>2.73744036050297</v>
      </c>
      <c r="D201" s="44">
        <v>2.6531680177041599</v>
      </c>
      <c r="E201" s="44">
        <v>2.37464784957811</v>
      </c>
      <c r="F201" s="44">
        <v>2.3015602356784899</v>
      </c>
      <c r="G201" s="44">
        <v>2.1343633621673201</v>
      </c>
      <c r="H201" s="44">
        <v>2.2543433691103099</v>
      </c>
      <c r="I201" s="44">
        <v>2.3621995961561701</v>
      </c>
      <c r="J201" s="44">
        <v>2.2395715789596</v>
      </c>
      <c r="K201" s="44">
        <v>2.2315149801129399</v>
      </c>
      <c r="L201" s="44">
        <v>2.56584742875526</v>
      </c>
      <c r="M201" s="44">
        <v>2.3535271983433401</v>
      </c>
      <c r="N201" s="44">
        <v>2.1753693103690299</v>
      </c>
      <c r="O201" s="44">
        <v>1.91617424443118</v>
      </c>
      <c r="P201" s="44">
        <v>2.0402872988069798</v>
      </c>
      <c r="Q201" s="44">
        <v>2.3399554549826398</v>
      </c>
    </row>
    <row r="202" spans="1:17" x14ac:dyDescent="0.25">
      <c r="A202" s="29" t="s">
        <v>27</v>
      </c>
      <c r="B202" s="29" t="s">
        <v>68</v>
      </c>
      <c r="C202" s="44">
        <v>7.9972296981919797</v>
      </c>
      <c r="D202" s="44">
        <v>7.8989143255455199</v>
      </c>
      <c r="E202" s="44">
        <v>7.3593902412477599</v>
      </c>
      <c r="F202" s="44">
        <v>7.5923102494889703</v>
      </c>
      <c r="G202" s="44">
        <v>6.7629100784852003</v>
      </c>
      <c r="H202" s="44">
        <v>6.1496520947084798</v>
      </c>
      <c r="I202" s="44">
        <v>5.8613486402636301</v>
      </c>
      <c r="J202" s="44">
        <v>5.8530447286170304</v>
      </c>
      <c r="K202" s="44">
        <v>6.3261226753336102</v>
      </c>
      <c r="L202" s="44">
        <v>7.4687906614648698</v>
      </c>
      <c r="M202" s="44">
        <v>7.0795851186187404</v>
      </c>
      <c r="N202" s="44">
        <v>6.6904765531601402</v>
      </c>
      <c r="O202" s="44">
        <v>6.4013600891335196</v>
      </c>
      <c r="P202" s="44">
        <v>7.7019628863490404</v>
      </c>
      <c r="Q202" s="44">
        <v>8.3121494982128201</v>
      </c>
    </row>
    <row r="203" spans="1:17" x14ac:dyDescent="0.25">
      <c r="A203" s="29" t="s">
        <v>28</v>
      </c>
      <c r="B203" s="29" t="s">
        <v>68</v>
      </c>
      <c r="C203" s="44">
        <v>2.8148348986360801</v>
      </c>
      <c r="D203" s="44">
        <v>2.7453111311363498</v>
      </c>
      <c r="E203" s="44">
        <v>2.6287270823716198</v>
      </c>
      <c r="F203" s="44">
        <v>2.6599071451695702</v>
      </c>
      <c r="G203" s="44">
        <v>2.5387101246366699</v>
      </c>
      <c r="H203" s="44">
        <v>2.4665722660034302</v>
      </c>
      <c r="I203" s="44">
        <v>2.4693700383975301</v>
      </c>
      <c r="J203" s="44">
        <v>2.50026764390751</v>
      </c>
      <c r="K203" s="44">
        <v>2.5763803421765199</v>
      </c>
      <c r="L203" s="44">
        <v>2.6695802148310901</v>
      </c>
      <c r="M203" s="44">
        <v>2.7472797340606099</v>
      </c>
      <c r="N203" s="44">
        <v>2.5883819547704099</v>
      </c>
      <c r="O203" s="44">
        <v>2.5827382350380499</v>
      </c>
      <c r="P203" s="44">
        <v>2.57092815257124</v>
      </c>
      <c r="Q203" s="44">
        <v>2.74096286220382</v>
      </c>
    </row>
    <row r="204" spans="1:17" x14ac:dyDescent="0.25">
      <c r="A204" s="29" t="s">
        <v>29</v>
      </c>
      <c r="B204" s="29" t="s">
        <v>68</v>
      </c>
      <c r="C204" s="44">
        <v>0.34965201090783299</v>
      </c>
      <c r="D204" s="44">
        <v>0.348509684206884</v>
      </c>
      <c r="E204" s="44">
        <v>0.27905490611744399</v>
      </c>
      <c r="F204" s="44">
        <v>0.272230577949583</v>
      </c>
      <c r="G204" s="44">
        <v>0.21136922436306099</v>
      </c>
      <c r="H204" s="44">
        <v>0.15806235724746201</v>
      </c>
      <c r="I204" s="44">
        <v>0.14849023557726501</v>
      </c>
      <c r="J204" s="44">
        <v>0.14741882829007499</v>
      </c>
      <c r="K204" s="44">
        <v>0.138408318888434</v>
      </c>
      <c r="L204" s="44">
        <v>0.13466797467402</v>
      </c>
      <c r="M204" s="44">
        <v>0.132564716478831</v>
      </c>
      <c r="N204" s="44">
        <v>0.123982256714332</v>
      </c>
      <c r="O204" s="44">
        <v>0.116523808287592</v>
      </c>
      <c r="P204" s="44">
        <v>0.131340389906933</v>
      </c>
      <c r="Q204" s="44">
        <v>0.16728426817746</v>
      </c>
    </row>
    <row r="205" spans="1:17" x14ac:dyDescent="0.25">
      <c r="A205" s="29" t="s">
        <v>30</v>
      </c>
      <c r="B205" s="29" t="s">
        <v>68</v>
      </c>
      <c r="C205" s="44">
        <v>8.3665522957762903E-2</v>
      </c>
      <c r="D205" s="44">
        <v>7.6999815538402502E-2</v>
      </c>
      <c r="E205" s="44">
        <v>6.3696212105882694E-2</v>
      </c>
      <c r="F205" s="44">
        <v>5.8340254239730202E-2</v>
      </c>
      <c r="G205" s="44">
        <v>4.2325918786184698E-2</v>
      </c>
      <c r="H205" s="44">
        <v>3.2059540230646902E-2</v>
      </c>
      <c r="I205" s="44">
        <v>2.8074780031246201E-2</v>
      </c>
      <c r="J205" s="44">
        <v>2.73763854209201E-2</v>
      </c>
      <c r="K205" s="44">
        <v>2.92739003921921E-2</v>
      </c>
      <c r="L205" s="44">
        <v>2.4577044028479399E-2</v>
      </c>
      <c r="M205" s="44">
        <v>2.5339117161325E-2</v>
      </c>
      <c r="N205" s="44">
        <v>2.5543833065601599E-2</v>
      </c>
      <c r="O205" s="44">
        <v>2.34242869955716E-2</v>
      </c>
      <c r="P205" s="44">
        <v>2.3911288618159599E-2</v>
      </c>
      <c r="Q205" s="44">
        <v>2.6689358813394001E-2</v>
      </c>
    </row>
    <row r="206" spans="1:17" x14ac:dyDescent="0.25">
      <c r="A206" s="29" t="s">
        <v>31</v>
      </c>
      <c r="B206" s="29" t="s">
        <v>68</v>
      </c>
      <c r="C206" s="44">
        <v>0.114908611939392</v>
      </c>
      <c r="D206" s="44">
        <v>0.10811154845918</v>
      </c>
      <c r="E206" s="44">
        <v>9.7823189399536395E-2</v>
      </c>
      <c r="F206" s="44">
        <v>9.9463268350182696E-2</v>
      </c>
      <c r="G206" s="44">
        <v>8.6214798237972207E-2</v>
      </c>
      <c r="H206" s="44">
        <v>6.7886377102094803E-2</v>
      </c>
      <c r="I206" s="44">
        <v>5.8334866072842502E-2</v>
      </c>
      <c r="J206" s="44">
        <v>5.5556835662916401E-2</v>
      </c>
      <c r="K206" s="44">
        <v>4.8682890764563599E-2</v>
      </c>
      <c r="L206" s="44">
        <v>5.9841856401587401E-2</v>
      </c>
      <c r="M206" s="44">
        <v>6.6016799293447101E-2</v>
      </c>
      <c r="N206" s="44">
        <v>6.9349894940046397E-2</v>
      </c>
      <c r="O206" s="44">
        <v>6.7231613589083902E-2</v>
      </c>
      <c r="P206" s="44">
        <v>7.5801871205580101E-2</v>
      </c>
      <c r="Q206" s="44">
        <v>9.6399109517462694E-2</v>
      </c>
    </row>
    <row r="207" spans="1:17" x14ac:dyDescent="0.25">
      <c r="A207" s="29" t="s">
        <v>32</v>
      </c>
      <c r="B207" s="29" t="s">
        <v>68</v>
      </c>
      <c r="C207" s="44">
        <v>2.1260014275788501</v>
      </c>
      <c r="D207" s="44">
        <v>2.0573774284073698</v>
      </c>
      <c r="E207" s="44">
        <v>2.12538131361628</v>
      </c>
      <c r="F207" s="44">
        <v>1.97968990988539</v>
      </c>
      <c r="G207" s="44">
        <v>1.8710438855509499</v>
      </c>
      <c r="H207" s="44">
        <v>1.4687557873678201</v>
      </c>
      <c r="I207" s="44">
        <v>1.4589131498308801</v>
      </c>
      <c r="J207" s="44">
        <v>1.4739066155637199</v>
      </c>
      <c r="K207" s="44">
        <v>1.7004721710628199</v>
      </c>
      <c r="L207" s="44">
        <v>1.1308947494650801</v>
      </c>
      <c r="M207" s="44">
        <v>1.2406698372753799</v>
      </c>
      <c r="N207" s="44">
        <v>1.1490739423944401</v>
      </c>
      <c r="O207" s="44">
        <v>1.2665482132346999</v>
      </c>
      <c r="P207" s="44">
        <v>1.2983931028176301</v>
      </c>
      <c r="Q207" s="44">
        <v>1.04995255922894</v>
      </c>
    </row>
    <row r="208" spans="1:17" x14ac:dyDescent="0.25">
      <c r="A208" s="29" t="s">
        <v>33</v>
      </c>
      <c r="B208" s="29" t="s">
        <v>68</v>
      </c>
      <c r="C208" s="44">
        <v>1.3084750756044401</v>
      </c>
      <c r="D208" s="44">
        <v>0.81048914300274999</v>
      </c>
      <c r="E208" s="44">
        <v>1.4617037707221701</v>
      </c>
      <c r="F208" s="44">
        <v>1.4740996259925301</v>
      </c>
      <c r="G208" s="44">
        <v>1.4532688376916301</v>
      </c>
      <c r="H208" s="44">
        <v>0.79034113997214395</v>
      </c>
      <c r="I208" s="44">
        <v>0.67392173244291698</v>
      </c>
      <c r="J208" s="44">
        <v>0.64719813423810102</v>
      </c>
      <c r="K208" s="44">
        <v>0.577879844805396</v>
      </c>
      <c r="L208" s="44">
        <v>1.1868744116093699</v>
      </c>
      <c r="M208" s="44">
        <v>1.2377147803869999</v>
      </c>
      <c r="N208" s="44">
        <v>1.4930357992688901</v>
      </c>
      <c r="O208" s="44">
        <v>1.40762896305315</v>
      </c>
      <c r="P208" s="44">
        <v>1.96104557573533</v>
      </c>
      <c r="Q208" s="44">
        <v>2.4736628829479201</v>
      </c>
    </row>
    <row r="209" spans="1:17" x14ac:dyDescent="0.25">
      <c r="A209" s="29" t="s">
        <v>34</v>
      </c>
      <c r="B209" s="29" t="s">
        <v>68</v>
      </c>
      <c r="C209" s="44">
        <v>8.0617309811052404E-2</v>
      </c>
      <c r="D209" s="44">
        <v>8.59474682181256E-2</v>
      </c>
      <c r="E209" s="44">
        <v>8.2277702615464895E-2</v>
      </c>
      <c r="F209" s="44">
        <v>8.7900922275132395E-2</v>
      </c>
      <c r="G209" s="44">
        <v>8.2592651911312001E-2</v>
      </c>
      <c r="H209" s="44">
        <v>7.8030371741326501E-2</v>
      </c>
      <c r="I209" s="44">
        <v>7.6316044248399995E-2</v>
      </c>
      <c r="J209" s="44">
        <v>7.8555467697920794E-2</v>
      </c>
      <c r="K209" s="44">
        <v>8.0642426152118502E-2</v>
      </c>
      <c r="L209" s="44">
        <v>9.0773410728032702E-2</v>
      </c>
      <c r="M209" s="44">
        <v>9.3571687467573203E-2</v>
      </c>
      <c r="N209" s="44">
        <v>9.6781176444933004E-2</v>
      </c>
      <c r="O209" s="44">
        <v>9.3584901926276207E-2</v>
      </c>
      <c r="P209" s="44">
        <v>9.5205945892818306E-2</v>
      </c>
      <c r="Q209" s="44">
        <v>9.3382869888606501E-2</v>
      </c>
    </row>
    <row r="210" spans="1:17" x14ac:dyDescent="0.25">
      <c r="A210" s="29" t="s">
        <v>35</v>
      </c>
      <c r="B210" s="29" t="s">
        <v>68</v>
      </c>
      <c r="C210" s="44">
        <v>2.5721291024246699E-2</v>
      </c>
      <c r="D210" s="44">
        <v>1.6083306734592101E-2</v>
      </c>
      <c r="E210" s="44">
        <v>1.44908158942674E-2</v>
      </c>
      <c r="F210" s="44">
        <v>1.1709581795349901E-2</v>
      </c>
      <c r="G210" s="44">
        <v>1.1843814344314E-2</v>
      </c>
      <c r="H210" s="44">
        <v>6.4374239825758699E-3</v>
      </c>
      <c r="I210" s="44">
        <v>6.0380900623789599E-3</v>
      </c>
      <c r="J210" s="44">
        <v>6.9243852374849301E-3</v>
      </c>
      <c r="K210" s="44">
        <v>5.8402581381446998E-3</v>
      </c>
      <c r="L210" s="44">
        <v>5.7579078288066098E-3</v>
      </c>
      <c r="M210" s="44">
        <v>6.9122551053270604E-3</v>
      </c>
      <c r="N210" s="44">
        <v>6.75124617127143E-3</v>
      </c>
      <c r="O210" s="44">
        <v>6.3451109885412603E-3</v>
      </c>
      <c r="P210" s="44">
        <v>1.60128714411099E-2</v>
      </c>
      <c r="Q210" s="44">
        <v>1.46886167669856E-2</v>
      </c>
    </row>
    <row r="211" spans="1:17" x14ac:dyDescent="0.25">
      <c r="A211" s="29" t="s">
        <v>36</v>
      </c>
      <c r="B211" s="29" t="s">
        <v>68</v>
      </c>
      <c r="C211" s="44">
        <v>3.5374623477970199E-2</v>
      </c>
      <c r="D211" s="44">
        <v>2.7669882015807098E-2</v>
      </c>
      <c r="E211" s="44">
        <v>1.9705301927950999E-2</v>
      </c>
      <c r="F211" s="44">
        <v>1.7788346538106799E-2</v>
      </c>
      <c r="G211" s="44">
        <v>1.73759465863049E-2</v>
      </c>
      <c r="H211" s="44">
        <v>1.62743484582322E-2</v>
      </c>
      <c r="I211" s="44">
        <v>1.7278367102456699E-2</v>
      </c>
      <c r="J211" s="44">
        <v>1.7746088363663499E-2</v>
      </c>
      <c r="K211" s="44">
        <v>1.7411017831959801E-2</v>
      </c>
      <c r="L211" s="44">
        <v>1.56000170239912E-2</v>
      </c>
      <c r="M211" s="44">
        <v>1.6716824971548801E-2</v>
      </c>
      <c r="N211" s="44">
        <v>1.53613472401066E-2</v>
      </c>
      <c r="O211" s="44">
        <v>1.55765819089215E-2</v>
      </c>
      <c r="P211" s="44">
        <v>2.36056069638634E-2</v>
      </c>
      <c r="Q211" s="44">
        <v>2.3266987117771702E-2</v>
      </c>
    </row>
    <row r="212" spans="1:17" x14ac:dyDescent="0.25">
      <c r="A212" s="29" t="s">
        <v>37</v>
      </c>
      <c r="B212" s="29" t="s">
        <v>68</v>
      </c>
      <c r="C212" s="44">
        <v>3.7316453987752102E-2</v>
      </c>
      <c r="D212" s="44">
        <v>3.0910466969668302E-2</v>
      </c>
      <c r="E212" s="44">
        <v>2.4031385122695901E-2</v>
      </c>
      <c r="F212" s="44">
        <v>1.96089215096612E-2</v>
      </c>
      <c r="G212" s="44">
        <v>2.1684960868629598E-2</v>
      </c>
      <c r="H212" s="44">
        <v>1.5667218303222801E-2</v>
      </c>
      <c r="I212" s="44">
        <v>1.4353440929141001E-2</v>
      </c>
      <c r="J212" s="44">
        <v>1.6815626072122201E-2</v>
      </c>
      <c r="K212" s="44">
        <v>1.60601470068252E-2</v>
      </c>
      <c r="L212" s="44">
        <v>1.7763624047269898E-2</v>
      </c>
      <c r="M212" s="44">
        <v>1.7737844896048599E-2</v>
      </c>
      <c r="N212" s="44">
        <v>1.5638744661589401E-2</v>
      </c>
      <c r="O212" s="44">
        <v>1.5034232682292099E-2</v>
      </c>
      <c r="P212" s="44">
        <v>2.15710320424728E-2</v>
      </c>
      <c r="Q212" s="44">
        <v>1.9494781005226801E-2</v>
      </c>
    </row>
    <row r="213" spans="1:17" x14ac:dyDescent="0.25">
      <c r="A213" s="29" t="s">
        <v>38</v>
      </c>
      <c r="B213" s="29" t="s">
        <v>68</v>
      </c>
      <c r="C213" s="44">
        <v>0.47227026820671397</v>
      </c>
      <c r="D213" s="44">
        <v>0.47460825688986302</v>
      </c>
      <c r="E213" s="44">
        <v>0.47383107688547998</v>
      </c>
      <c r="F213" s="44">
        <v>0.37039553335699998</v>
      </c>
      <c r="G213" s="44">
        <v>0.37102085338660301</v>
      </c>
      <c r="H213" s="44">
        <v>0.353074115599393</v>
      </c>
      <c r="I213" s="44">
        <v>0.33593866092970698</v>
      </c>
      <c r="J213" s="44">
        <v>0.33388660638269202</v>
      </c>
      <c r="K213" s="44">
        <v>0.32165592038574298</v>
      </c>
      <c r="L213" s="44">
        <v>0.31421229038755699</v>
      </c>
      <c r="M213" s="44">
        <v>0.29674070365042898</v>
      </c>
      <c r="N213" s="44">
        <v>0.28148205775602197</v>
      </c>
      <c r="O213" s="44">
        <v>0.27497346761202801</v>
      </c>
      <c r="P213" s="44">
        <v>0.309306765885701</v>
      </c>
      <c r="Q213" s="44">
        <v>0.40393581762507902</v>
      </c>
    </row>
    <row r="214" spans="1:17" x14ac:dyDescent="0.25">
      <c r="A214" s="29" t="s">
        <v>39</v>
      </c>
      <c r="B214" s="29" t="s">
        <v>68</v>
      </c>
      <c r="C214" s="44">
        <v>0.192892835819545</v>
      </c>
      <c r="D214" s="44">
        <v>0.16574545130667301</v>
      </c>
      <c r="E214" s="44">
        <v>0.19524776114800199</v>
      </c>
      <c r="F214" s="44">
        <v>0.18703942896412101</v>
      </c>
      <c r="G214" s="44">
        <v>0.165423577187501</v>
      </c>
      <c r="H214" s="44">
        <v>0.14393693859557899</v>
      </c>
      <c r="I214" s="44">
        <v>0.131442592497403</v>
      </c>
      <c r="J214" s="44">
        <v>0.130943862154978</v>
      </c>
      <c r="K214" s="44">
        <v>0.12694768625893299</v>
      </c>
      <c r="L214" s="44">
        <v>0.10145820290830999</v>
      </c>
      <c r="M214" s="44">
        <v>9.6040436734685403E-2</v>
      </c>
      <c r="N214" s="44">
        <v>8.0834954678286705E-2</v>
      </c>
      <c r="O214" s="44">
        <v>7.2160141725575999E-2</v>
      </c>
      <c r="P214" s="44">
        <v>6.7703098241358006E-2</v>
      </c>
      <c r="Q214" s="44">
        <v>6.9137658812526301E-2</v>
      </c>
    </row>
    <row r="215" spans="1:17" x14ac:dyDescent="0.25">
      <c r="A215" s="29" t="s">
        <v>40</v>
      </c>
      <c r="B215" s="29" t="s">
        <v>68</v>
      </c>
      <c r="C215" s="44">
        <v>2.0257549859789701E-2</v>
      </c>
      <c r="D215" s="44">
        <v>1.9448944791747101E-2</v>
      </c>
      <c r="E215" s="44">
        <v>1.9280458523735299E-2</v>
      </c>
      <c r="F215" s="44">
        <v>1.7628070102718701E-2</v>
      </c>
      <c r="G215" s="44">
        <v>1.62332616045744E-2</v>
      </c>
      <c r="H215" s="44">
        <v>1.5221325496242799E-2</v>
      </c>
      <c r="I215" s="44">
        <v>1.71480010150146E-2</v>
      </c>
      <c r="J215" s="44">
        <v>9.2325575043860093E-3</v>
      </c>
      <c r="K215" s="44">
        <v>8.2509264855615792E-3</v>
      </c>
      <c r="L215" s="44">
        <v>8.5343412207365896E-3</v>
      </c>
      <c r="M215" s="44">
        <v>1.1991602081475299E-2</v>
      </c>
      <c r="N215" s="44">
        <v>1.03294164831319E-2</v>
      </c>
      <c r="O215" s="44">
        <v>1.01227911734854E-2</v>
      </c>
      <c r="P215" s="44">
        <v>8.0171044072591194E-3</v>
      </c>
      <c r="Q215" s="44">
        <v>9.7923505328753706E-3</v>
      </c>
    </row>
    <row r="216" spans="1:17" x14ac:dyDescent="0.25">
      <c r="A216" s="29" t="s">
        <v>41</v>
      </c>
      <c r="B216" s="29" t="s">
        <v>68</v>
      </c>
      <c r="C216" s="44">
        <v>0</v>
      </c>
      <c r="D216" s="44">
        <v>3.7320077908385602E-9</v>
      </c>
      <c r="E216" s="44">
        <v>2.2663659904102398E-8</v>
      </c>
      <c r="F216" s="44">
        <v>1.81295305029288E-9</v>
      </c>
      <c r="G216" s="44">
        <v>8.1588879405946304E-10</v>
      </c>
      <c r="H216" s="44">
        <v>1.2475361373085399E-8</v>
      </c>
      <c r="I216" s="44">
        <v>1.8922947444433399E-8</v>
      </c>
      <c r="J216" s="44">
        <v>5.8325198747037E-8</v>
      </c>
      <c r="K216" s="44">
        <v>4.1394275468854102E-8</v>
      </c>
      <c r="L216" s="44">
        <v>0</v>
      </c>
      <c r="M216" s="44">
        <v>9.2047256378110603E-8</v>
      </c>
      <c r="N216" s="44">
        <v>0</v>
      </c>
      <c r="O216" s="44">
        <v>0</v>
      </c>
      <c r="P216" s="44">
        <v>0</v>
      </c>
      <c r="Q216" s="44">
        <v>1.4927273666771199E-6</v>
      </c>
    </row>
    <row r="217" spans="1:17" x14ac:dyDescent="0.25">
      <c r="A217" s="29" t="s">
        <v>42</v>
      </c>
      <c r="B217" s="29" t="s">
        <v>68</v>
      </c>
      <c r="C217" s="44">
        <v>4.9335026592910898E-2</v>
      </c>
      <c r="D217" s="44">
        <v>2.9880114079265298E-2</v>
      </c>
      <c r="E217" s="44">
        <v>2.1769099877484498E-2</v>
      </c>
      <c r="F217" s="44">
        <v>2.02646985597283E-2</v>
      </c>
      <c r="G217" s="44">
        <v>1.7857791999022401E-2</v>
      </c>
      <c r="H217" s="44">
        <v>1.43728338927432E-2</v>
      </c>
      <c r="I217" s="44">
        <v>1.18355495727572E-2</v>
      </c>
      <c r="J217" s="44">
        <v>1.40880663525459E-2</v>
      </c>
      <c r="K217" s="44">
        <v>1.6752838061566699E-2</v>
      </c>
      <c r="L217" s="44">
        <v>1.7135600792882899E-2</v>
      </c>
      <c r="M217" s="44">
        <v>2.3635420648333901E-2</v>
      </c>
      <c r="N217" s="44">
        <v>2.5905630959936799E-2</v>
      </c>
      <c r="O217" s="44">
        <v>2.8382091125844E-2</v>
      </c>
      <c r="P217" s="44">
        <v>3.5127368310808101E-2</v>
      </c>
      <c r="Q217" s="44">
        <v>3.5833224049942401E-2</v>
      </c>
    </row>
    <row r="218" spans="1:17" x14ac:dyDescent="0.25">
      <c r="A218" s="29" t="s">
        <v>43</v>
      </c>
      <c r="B218" s="29" t="s">
        <v>68</v>
      </c>
      <c r="C218" s="44">
        <v>8.8021545804897704E-3</v>
      </c>
      <c r="D218" s="44">
        <v>6.8497753841739303E-3</v>
      </c>
      <c r="E218" s="44">
        <v>6.3733708133796498E-3</v>
      </c>
      <c r="F218" s="44">
        <v>6.5830774872662999E-3</v>
      </c>
      <c r="G218" s="44">
        <v>8.0343214378606406E-3</v>
      </c>
      <c r="H218" s="44">
        <v>7.33638809678287E-3</v>
      </c>
      <c r="I218" s="44">
        <v>7.6819852541922598E-3</v>
      </c>
      <c r="J218" s="44">
        <v>8.4047338452720895E-3</v>
      </c>
      <c r="K218" s="44">
        <v>7.8861182794751697E-3</v>
      </c>
      <c r="L218" s="44">
        <v>7.30566970686962E-3</v>
      </c>
      <c r="M218" s="44">
        <v>6.41578772131942E-3</v>
      </c>
      <c r="N218" s="44">
        <v>5.4973825713085797E-3</v>
      </c>
      <c r="O218" s="44">
        <v>4.0512430857452403E-3</v>
      </c>
      <c r="P218" s="44">
        <v>5.3561141563559797E-3</v>
      </c>
      <c r="Q218" s="44">
        <v>6.3216713926129899E-3</v>
      </c>
    </row>
    <row r="219" spans="1:17" x14ac:dyDescent="0.25">
      <c r="A219" s="29" t="s">
        <v>44</v>
      </c>
      <c r="B219" s="29" t="s">
        <v>68</v>
      </c>
      <c r="C219" s="44">
        <v>1.49629660377175E-2</v>
      </c>
      <c r="D219" s="44">
        <v>6.9996232627153503E-3</v>
      </c>
      <c r="E219" s="44">
        <v>3.6871410062793001E-3</v>
      </c>
      <c r="F219" s="44">
        <v>3.3891821903891499E-3</v>
      </c>
      <c r="G219" s="44">
        <v>3.4949956176404001E-3</v>
      </c>
      <c r="H219" s="44">
        <v>3.49695112361126E-3</v>
      </c>
      <c r="I219" s="44">
        <v>3.4045480124904599E-3</v>
      </c>
      <c r="J219" s="44">
        <v>4.5723386047147596E-3</v>
      </c>
      <c r="K219" s="44">
        <v>3.1515667612977698E-3</v>
      </c>
      <c r="L219" s="44">
        <v>2.7443365134501799E-3</v>
      </c>
      <c r="M219" s="44">
        <v>3.65638801711774E-3</v>
      </c>
      <c r="N219" s="44">
        <v>3.2615855867879902E-3</v>
      </c>
      <c r="O219" s="44">
        <v>2.92451722346573E-3</v>
      </c>
      <c r="P219" s="44">
        <v>4.1128427054335599E-3</v>
      </c>
      <c r="Q219" s="44">
        <v>3.52348572153754E-3</v>
      </c>
    </row>
    <row r="220" spans="1:17" x14ac:dyDescent="0.25">
      <c r="A220" s="29" t="s">
        <v>45</v>
      </c>
      <c r="B220" s="29" t="s">
        <v>68</v>
      </c>
      <c r="C220" s="44">
        <v>5.2288682496140597E-2</v>
      </c>
      <c r="D220" s="44">
        <v>3.6421813306103598E-2</v>
      </c>
      <c r="E220" s="44">
        <v>2.2236844264576502E-2</v>
      </c>
      <c r="F220" s="44">
        <v>2.05475103898792E-2</v>
      </c>
      <c r="G220" s="44">
        <v>2.2617821128355298E-2</v>
      </c>
      <c r="H220" s="44">
        <v>2.1273067203708199E-2</v>
      </c>
      <c r="I220" s="44">
        <v>1.9078580107547101E-2</v>
      </c>
      <c r="J220" s="44">
        <v>2.0302766909292499E-2</v>
      </c>
      <c r="K220" s="44">
        <v>1.7999195620972699E-2</v>
      </c>
      <c r="L220" s="44">
        <v>1.7683685455269198E-2</v>
      </c>
      <c r="M220" s="44">
        <v>1.8537828954760999E-2</v>
      </c>
      <c r="N220" s="44">
        <v>1.7005573167022298E-2</v>
      </c>
      <c r="O220" s="44">
        <v>1.2207164859604399E-2</v>
      </c>
      <c r="P220" s="44">
        <v>1.48363536795046E-2</v>
      </c>
      <c r="Q220" s="44">
        <v>1.49440203014114E-2</v>
      </c>
    </row>
    <row r="221" spans="1:17" x14ac:dyDescent="0.25">
      <c r="A221" s="29" t="s">
        <v>46</v>
      </c>
      <c r="B221" s="29" t="s">
        <v>68</v>
      </c>
      <c r="C221" s="44">
        <v>2.9830788986078698E-2</v>
      </c>
      <c r="D221" s="44">
        <v>2.98458761717766E-2</v>
      </c>
      <c r="E221" s="44">
        <v>2.1134089233745101E-2</v>
      </c>
      <c r="F221" s="44">
        <v>1.9246162349765901E-2</v>
      </c>
      <c r="G221" s="44">
        <v>1.8921420919380601E-2</v>
      </c>
      <c r="H221" s="44">
        <v>1.70967218542602E-2</v>
      </c>
      <c r="I221" s="44">
        <v>1.60968783959273E-2</v>
      </c>
      <c r="J221" s="44">
        <v>1.59850495973494E-2</v>
      </c>
      <c r="K221" s="44">
        <v>1.7093125327429699E-2</v>
      </c>
      <c r="L221" s="44">
        <v>1.7458486772265299E-2</v>
      </c>
      <c r="M221" s="44">
        <v>1.6628019140136799E-2</v>
      </c>
      <c r="N221" s="44">
        <v>1.59348701582776E-2</v>
      </c>
      <c r="O221" s="44">
        <v>1.5999333840099099E-2</v>
      </c>
      <c r="P221" s="44">
        <v>2.45027555416211E-2</v>
      </c>
      <c r="Q221" s="44">
        <v>2.9755588523413701E-2</v>
      </c>
    </row>
    <row r="222" spans="1:17" x14ac:dyDescent="0.25">
      <c r="A222" s="29" t="s">
        <v>47</v>
      </c>
      <c r="B222" s="29" t="s">
        <v>68</v>
      </c>
      <c r="C222" s="44">
        <v>7.4970308929257296E-2</v>
      </c>
      <c r="D222" s="44">
        <v>7.5176732407623306E-2</v>
      </c>
      <c r="E222" s="44">
        <v>5.6973026059831303E-2</v>
      </c>
      <c r="F222" s="44">
        <v>5.1895597772339597E-2</v>
      </c>
      <c r="G222" s="44">
        <v>5.8378980980010799E-2</v>
      </c>
      <c r="H222" s="44">
        <v>5.9572159062379199E-2</v>
      </c>
      <c r="I222" s="44">
        <v>5.5601593327404802E-2</v>
      </c>
      <c r="J222" s="44">
        <v>6.7009766609804997E-2</v>
      </c>
      <c r="K222" s="44">
        <v>7.5500493425958298E-2</v>
      </c>
      <c r="L222" s="44">
        <v>8.2510238612095096E-2</v>
      </c>
      <c r="M222" s="44">
        <v>8.3675370954005096E-2</v>
      </c>
      <c r="N222" s="44">
        <v>7.9035764985443999E-2</v>
      </c>
      <c r="O222" s="44">
        <v>7.91858782140165E-2</v>
      </c>
      <c r="P222" s="44">
        <v>9.2421576654910104E-2</v>
      </c>
      <c r="Q222" s="44">
        <v>8.2128427517318997E-2</v>
      </c>
    </row>
    <row r="223" spans="1:17" x14ac:dyDescent="0.25">
      <c r="A223" s="29" t="s">
        <v>48</v>
      </c>
      <c r="B223" s="29" t="s">
        <v>68</v>
      </c>
      <c r="C223" s="44">
        <v>0.19199272799782599</v>
      </c>
      <c r="D223" s="44">
        <v>0.19636605203265001</v>
      </c>
      <c r="E223" s="44">
        <v>0.136552032485041</v>
      </c>
      <c r="F223" s="44">
        <v>0.135317327323799</v>
      </c>
      <c r="G223" s="44">
        <v>0.12183360291424</v>
      </c>
      <c r="H223" s="44">
        <v>0.113523464818024</v>
      </c>
      <c r="I223" s="44">
        <v>0.107364683686563</v>
      </c>
      <c r="J223" s="44">
        <v>9.9919759536951203E-2</v>
      </c>
      <c r="K223" s="44">
        <v>9.6967672872411495E-2</v>
      </c>
      <c r="L223" s="44">
        <v>8.7265177623160994E-2</v>
      </c>
      <c r="M223" s="44">
        <v>7.7283130272049694E-2</v>
      </c>
      <c r="N223" s="44">
        <v>7.7023554017570994E-2</v>
      </c>
      <c r="O223" s="44">
        <v>6.5381956774124506E-2</v>
      </c>
      <c r="P223" s="44">
        <v>0.110796953733574</v>
      </c>
      <c r="Q223" s="44">
        <v>0.114546005930678</v>
      </c>
    </row>
    <row r="224" spans="1:17" x14ac:dyDescent="0.25">
      <c r="A224" s="29" t="s">
        <v>49</v>
      </c>
      <c r="B224" s="29" t="s">
        <v>68</v>
      </c>
      <c r="C224" s="44">
        <v>5.8633547853348303E-2</v>
      </c>
      <c r="D224" s="44">
        <v>4.9427082330779103E-2</v>
      </c>
      <c r="E224" s="44">
        <v>4.0557906871152898E-2</v>
      </c>
      <c r="F224" s="44">
        <v>3.8221821145094398E-2</v>
      </c>
      <c r="G224" s="44">
        <v>3.4823706400789203E-2</v>
      </c>
      <c r="H224" s="44">
        <v>3.0804019895711E-2</v>
      </c>
      <c r="I224" s="44">
        <v>2.69216216078207E-2</v>
      </c>
      <c r="J224" s="44">
        <v>2.45467377479981E-2</v>
      </c>
      <c r="K224" s="44">
        <v>2.7016960266791901E-2</v>
      </c>
      <c r="L224" s="44">
        <v>3.0155712106067201E-2</v>
      </c>
      <c r="M224" s="44">
        <v>3.3701894426510899E-2</v>
      </c>
      <c r="N224" s="44">
        <v>4.0421025987261702E-2</v>
      </c>
      <c r="O224" s="44">
        <v>4.75439102506163E-2</v>
      </c>
      <c r="P224" s="44">
        <v>7.5894950993672897E-2</v>
      </c>
      <c r="Q224" s="44">
        <v>7.8974117210741102E-2</v>
      </c>
    </row>
    <row r="225" spans="1:37" x14ac:dyDescent="0.25">
      <c r="A225" s="29" t="s">
        <v>50</v>
      </c>
      <c r="B225" s="29" t="s">
        <v>68</v>
      </c>
      <c r="C225" s="44">
        <v>6.8195270641859804E-2</v>
      </c>
      <c r="D225" s="44">
        <v>4.5354263112416103E-2</v>
      </c>
      <c r="E225" s="44">
        <v>2.93864371017948E-2</v>
      </c>
      <c r="F225" s="44">
        <v>2.6153967022636199E-2</v>
      </c>
      <c r="G225" s="44">
        <v>4.5908568849051402E-2</v>
      </c>
      <c r="H225" s="44">
        <v>4.2691160629117098E-2</v>
      </c>
      <c r="I225" s="44">
        <v>3.36708804046425E-2</v>
      </c>
      <c r="J225" s="44">
        <v>4.2387270733363597E-2</v>
      </c>
      <c r="K225" s="44">
        <v>7.0490630763430304E-2</v>
      </c>
      <c r="L225" s="44">
        <v>6.3130109178047497E-2</v>
      </c>
      <c r="M225" s="44">
        <v>5.9517841630384601E-2</v>
      </c>
      <c r="N225" s="44">
        <v>5.5528082109708998E-2</v>
      </c>
      <c r="O225" s="44">
        <v>5.2090285210014603E-2</v>
      </c>
      <c r="P225" s="44">
        <v>8.1202305686379803E-2</v>
      </c>
      <c r="Q225" s="44">
        <v>8.1376429900637703E-2</v>
      </c>
    </row>
    <row r="226" spans="1:37" x14ac:dyDescent="0.25">
      <c r="A226" s="29" t="s">
        <v>51</v>
      </c>
      <c r="B226" s="29" t="s">
        <v>68</v>
      </c>
      <c r="C226" s="44">
        <v>0</v>
      </c>
      <c r="D226" s="44">
        <v>0</v>
      </c>
      <c r="E226" s="44">
        <v>0</v>
      </c>
      <c r="F226" s="44">
        <v>0</v>
      </c>
      <c r="G226" s="44">
        <v>0</v>
      </c>
      <c r="H226" s="44">
        <v>0</v>
      </c>
      <c r="I226" s="44">
        <v>0</v>
      </c>
      <c r="J226" s="44">
        <v>0</v>
      </c>
      <c r="K226" s="44">
        <v>0</v>
      </c>
      <c r="L226" s="44">
        <v>0</v>
      </c>
      <c r="M226" s="44">
        <v>0</v>
      </c>
      <c r="N226" s="44">
        <v>0</v>
      </c>
      <c r="O226" s="44">
        <v>0</v>
      </c>
      <c r="P226" s="44">
        <v>0</v>
      </c>
      <c r="Q226" s="44">
        <v>0</v>
      </c>
    </row>
    <row r="227" spans="1:37" x14ac:dyDescent="0.25">
      <c r="A227" s="29" t="s">
        <v>55</v>
      </c>
      <c r="B227" s="29" t="s">
        <v>68</v>
      </c>
      <c r="C227" s="44">
        <v>1.9510472497032401</v>
      </c>
      <c r="D227" s="44">
        <v>1.91801080181749</v>
      </c>
      <c r="E227" s="44">
        <v>1.84493542465206</v>
      </c>
      <c r="F227" s="44">
        <v>1.75169174345351</v>
      </c>
      <c r="G227" s="44">
        <v>1.69420813318092</v>
      </c>
      <c r="H227" s="44">
        <v>1.65052563934564</v>
      </c>
      <c r="I227" s="44">
        <v>1.62899973029537</v>
      </c>
      <c r="J227" s="44">
        <v>1.5913544671283899</v>
      </c>
      <c r="K227" s="44">
        <v>1.5780902111352799</v>
      </c>
      <c r="L227" s="44">
        <v>1.5403413583313199</v>
      </c>
      <c r="M227" s="44">
        <v>1.5113938358165799</v>
      </c>
      <c r="N227" s="44">
        <v>1.4752141383258599</v>
      </c>
      <c r="O227" s="44">
        <v>1.4422144923500499</v>
      </c>
      <c r="P227" s="44">
        <v>1.4416220292300701</v>
      </c>
      <c r="Q227" s="44">
        <v>1.46833106667063</v>
      </c>
    </row>
    <row r="229" spans="1:37" x14ac:dyDescent="0.25">
      <c r="B229" s="29" t="s">
        <v>17</v>
      </c>
      <c r="C229" s="48" t="s">
        <v>18</v>
      </c>
      <c r="D229" s="48" t="s">
        <v>19</v>
      </c>
      <c r="E229" s="48" t="s">
        <v>20</v>
      </c>
      <c r="F229" s="48" t="s">
        <v>21</v>
      </c>
      <c r="G229" s="48" t="s">
        <v>22</v>
      </c>
      <c r="H229" s="48" t="s">
        <v>23</v>
      </c>
      <c r="I229" s="48" t="s">
        <v>24</v>
      </c>
      <c r="J229" s="48" t="s">
        <v>25</v>
      </c>
      <c r="K229" s="48" t="s">
        <v>26</v>
      </c>
      <c r="L229" s="48" t="s">
        <v>27</v>
      </c>
      <c r="M229" s="48" t="s">
        <v>28</v>
      </c>
      <c r="N229" s="48" t="s">
        <v>29</v>
      </c>
      <c r="O229" s="48" t="s">
        <v>30</v>
      </c>
      <c r="P229" s="48" t="s">
        <v>31</v>
      </c>
      <c r="Q229" s="48" t="s">
        <v>32</v>
      </c>
      <c r="R229" s="48" t="s">
        <v>33</v>
      </c>
      <c r="S229" s="48" t="s">
        <v>34</v>
      </c>
      <c r="T229" s="48" t="s">
        <v>35</v>
      </c>
      <c r="U229" s="48" t="s">
        <v>36</v>
      </c>
      <c r="V229" s="48" t="s">
        <v>37</v>
      </c>
      <c r="W229" s="48" t="s">
        <v>38</v>
      </c>
      <c r="X229" s="48" t="s">
        <v>39</v>
      </c>
      <c r="Y229" s="48" t="s">
        <v>40</v>
      </c>
      <c r="Z229" s="48" t="s">
        <v>41</v>
      </c>
      <c r="AA229" s="48" t="s">
        <v>42</v>
      </c>
      <c r="AB229" s="48" t="s">
        <v>43</v>
      </c>
      <c r="AC229" s="48" t="s">
        <v>44</v>
      </c>
      <c r="AD229" s="48" t="s">
        <v>45</v>
      </c>
      <c r="AE229" s="48" t="s">
        <v>46</v>
      </c>
      <c r="AF229" s="48" t="s">
        <v>47</v>
      </c>
      <c r="AG229" s="48" t="s">
        <v>48</v>
      </c>
      <c r="AH229" s="48" t="s">
        <v>49</v>
      </c>
      <c r="AI229" s="48" t="s">
        <v>50</v>
      </c>
      <c r="AJ229" s="48" t="s">
        <v>51</v>
      </c>
      <c r="AK229" s="48" t="s">
        <v>55</v>
      </c>
    </row>
    <row r="230" spans="1:37" x14ac:dyDescent="0.25">
      <c r="A230" s="49" t="s">
        <v>69</v>
      </c>
      <c r="B230" s="42">
        <v>3.8699523223524199</v>
      </c>
      <c r="C230" s="42">
        <v>8.5904879432841597</v>
      </c>
      <c r="D230" s="42">
        <v>2.2730697032750098</v>
      </c>
      <c r="E230" s="42">
        <v>2.0108685029854501</v>
      </c>
      <c r="F230" s="42">
        <v>0.93840274852373295</v>
      </c>
      <c r="G230" s="42">
        <v>3.0798605681705</v>
      </c>
      <c r="H230" s="42">
        <v>3.8821686330954801</v>
      </c>
      <c r="I230" s="42">
        <v>11.2392213502423</v>
      </c>
      <c r="J230" s="42">
        <v>5.7891449732696998</v>
      </c>
      <c r="K230" s="42">
        <v>6.9055667191250096</v>
      </c>
      <c r="L230" s="42">
        <v>13.8239795380864</v>
      </c>
      <c r="M230" s="42">
        <v>6.66828098990322</v>
      </c>
      <c r="N230" s="42">
        <v>0.86344889998477103</v>
      </c>
      <c r="O230" s="42">
        <v>0.49324260062934999</v>
      </c>
      <c r="P230" s="42">
        <v>0.66711798333220595</v>
      </c>
      <c r="Q230" s="42">
        <v>4.2914268226122099</v>
      </c>
      <c r="R230" s="42">
        <v>8.7765186346144493</v>
      </c>
      <c r="S230" s="42">
        <v>0.93924068283449003</v>
      </c>
      <c r="T230" s="42">
        <v>0.958274842477432</v>
      </c>
      <c r="U230" s="42">
        <v>0.73265327985814199</v>
      </c>
      <c r="V230" s="42">
        <v>1.6387838454094801</v>
      </c>
      <c r="W230" s="42">
        <v>2.6180639873329001</v>
      </c>
      <c r="X230" s="42">
        <v>8.12139811472845</v>
      </c>
      <c r="Y230" s="42">
        <v>23.638264969588199</v>
      </c>
      <c r="Z230" s="42">
        <v>25.085708850793701</v>
      </c>
      <c r="AA230" s="42">
        <v>3.1151167953952998</v>
      </c>
      <c r="AB230" s="42">
        <v>0.91657009973138903</v>
      </c>
      <c r="AC230" s="42">
        <v>0.37889300383642099</v>
      </c>
      <c r="AD230" s="42">
        <v>0.51315756127765799</v>
      </c>
      <c r="AE230" s="42">
        <v>0.85824151458739995</v>
      </c>
      <c r="AF230" s="42">
        <v>2.2845601533181799</v>
      </c>
      <c r="AG230" s="42">
        <v>1.98597538062278</v>
      </c>
      <c r="AH230" s="42">
        <v>1.4178225791680501</v>
      </c>
      <c r="AI230" s="42">
        <v>1.7339001419408799</v>
      </c>
      <c r="AJ230" s="42">
        <v>0</v>
      </c>
      <c r="AK230" s="42">
        <v>4.5979623486395704</v>
      </c>
    </row>
    <row r="231" spans="1:37" x14ac:dyDescent="0.25">
      <c r="S231" s="50"/>
      <c r="T231" s="50"/>
      <c r="U231" s="50"/>
      <c r="V231" s="50"/>
      <c r="W231" s="50"/>
    </row>
    <row r="232" spans="1:37" x14ac:dyDescent="0.25">
      <c r="S232" s="50"/>
      <c r="T232" s="50"/>
      <c r="U232" s="50"/>
      <c r="V232" s="50"/>
      <c r="W232" s="50"/>
    </row>
    <row r="244" spans="552:1024" x14ac:dyDescent="0.25">
      <c r="UF244" s="51"/>
      <c r="UG244" s="51"/>
      <c r="UH244" s="51"/>
      <c r="UI244" s="51"/>
      <c r="UJ244" s="51"/>
      <c r="UK244" s="51"/>
      <c r="UL244" s="51"/>
      <c r="UM244" s="51"/>
      <c r="UN244" s="51"/>
      <c r="UO244" s="51"/>
      <c r="UP244" s="51"/>
      <c r="UQ244" s="51"/>
      <c r="UR244" s="51"/>
      <c r="US244" s="51"/>
      <c r="UT244" s="51"/>
      <c r="UU244" s="51"/>
      <c r="UV244" s="51"/>
      <c r="UW244" s="51"/>
      <c r="UX244" s="51"/>
      <c r="UY244" s="51"/>
      <c r="UZ244" s="51"/>
      <c r="VA244" s="51"/>
      <c r="VB244" s="51"/>
      <c r="VC244" s="51"/>
      <c r="VD244" s="51"/>
      <c r="VE244" s="51"/>
      <c r="VF244" s="51"/>
      <c r="VG244" s="51"/>
      <c r="VH244" s="51"/>
      <c r="VI244" s="51"/>
      <c r="VJ244" s="51"/>
      <c r="VK244" s="51"/>
      <c r="VL244" s="51"/>
      <c r="VM244" s="51"/>
      <c r="VN244" s="51"/>
      <c r="VO244" s="51"/>
      <c r="VP244" s="51"/>
      <c r="VQ244" s="51"/>
      <c r="VR244" s="51"/>
      <c r="VS244" s="51"/>
      <c r="VT244" s="51"/>
      <c r="VU244" s="51"/>
      <c r="VV244" s="51"/>
      <c r="VW244" s="51"/>
      <c r="VX244" s="51"/>
      <c r="VY244" s="51"/>
      <c r="VZ244" s="51"/>
      <c r="WA244" s="51"/>
      <c r="WB244" s="51"/>
      <c r="WC244" s="51"/>
      <c r="WD244" s="51"/>
      <c r="WE244" s="51"/>
      <c r="WF244" s="51"/>
      <c r="WG244" s="51"/>
      <c r="WH244" s="51"/>
      <c r="WI244" s="51"/>
      <c r="WJ244" s="51"/>
      <c r="WK244" s="51"/>
      <c r="WL244" s="51"/>
      <c r="WM244" s="51"/>
      <c r="WN244" s="51"/>
      <c r="WO244" s="51"/>
      <c r="WP244" s="51"/>
      <c r="WQ244" s="51"/>
      <c r="WR244" s="51"/>
      <c r="WS244" s="51"/>
      <c r="WT244" s="51"/>
      <c r="WU244" s="51"/>
      <c r="WV244" s="51"/>
      <c r="WW244" s="51"/>
      <c r="WX244" s="51"/>
      <c r="WY244" s="51"/>
      <c r="WZ244" s="51"/>
      <c r="XA244" s="51"/>
      <c r="XB244" s="51"/>
      <c r="XC244" s="51"/>
      <c r="XD244" s="51"/>
      <c r="XE244" s="51"/>
      <c r="XF244" s="51"/>
      <c r="XG244" s="51"/>
      <c r="XH244" s="51"/>
      <c r="XI244" s="51"/>
      <c r="XJ244" s="51"/>
      <c r="XK244" s="51"/>
      <c r="XL244" s="51"/>
      <c r="XM244" s="51"/>
      <c r="XN244" s="51"/>
      <c r="XO244" s="51"/>
      <c r="XP244" s="51"/>
      <c r="XQ244" s="51"/>
      <c r="XR244" s="51"/>
      <c r="XS244" s="51"/>
      <c r="XT244" s="51"/>
      <c r="XU244" s="51"/>
      <c r="XV244" s="51"/>
      <c r="XW244" s="51"/>
      <c r="XX244" s="51"/>
      <c r="XY244" s="51"/>
      <c r="XZ244" s="51"/>
      <c r="YA244" s="51"/>
      <c r="YB244" s="51"/>
      <c r="YC244" s="51"/>
      <c r="YD244" s="51"/>
      <c r="YE244" s="51"/>
      <c r="YF244" s="51"/>
      <c r="YG244" s="51"/>
      <c r="YH244" s="51"/>
      <c r="YI244" s="51"/>
      <c r="YJ244" s="51"/>
      <c r="YK244" s="51"/>
      <c r="YL244" s="51"/>
      <c r="YM244" s="51"/>
      <c r="YN244" s="51"/>
      <c r="YO244" s="51"/>
      <c r="YP244" s="51"/>
      <c r="YQ244" s="51"/>
      <c r="YR244" s="51"/>
      <c r="YS244" s="51"/>
      <c r="YT244" s="51"/>
      <c r="YU244" s="51"/>
      <c r="YV244" s="51"/>
      <c r="YW244" s="51"/>
      <c r="YX244" s="51"/>
      <c r="YY244" s="51"/>
      <c r="YZ244" s="51"/>
      <c r="ZA244" s="51"/>
      <c r="ZB244" s="51"/>
      <c r="ZC244" s="51"/>
      <c r="ZD244" s="51"/>
      <c r="ZE244" s="51"/>
      <c r="ZF244" s="51"/>
      <c r="ZG244" s="51"/>
      <c r="ZH244" s="51"/>
      <c r="ZI244" s="51"/>
      <c r="ZJ244" s="51"/>
      <c r="ZK244" s="51"/>
      <c r="ZL244" s="51"/>
      <c r="ZM244" s="51"/>
      <c r="ZN244" s="51"/>
      <c r="ZO244" s="51"/>
      <c r="ZP244" s="51"/>
      <c r="ZQ244" s="51"/>
      <c r="ZR244" s="51"/>
      <c r="ZS244" s="51"/>
      <c r="ZT244" s="51"/>
      <c r="ZU244" s="51"/>
      <c r="ZV244" s="51"/>
      <c r="ZW244" s="51"/>
      <c r="ZX244" s="51"/>
      <c r="ZY244" s="51"/>
      <c r="ZZ244" s="51"/>
      <c r="AAA244" s="51"/>
      <c r="AAB244" s="51"/>
      <c r="AAC244" s="51"/>
      <c r="AAD244" s="51"/>
      <c r="AAE244" s="51"/>
      <c r="AAF244" s="51"/>
      <c r="AAG244" s="51"/>
      <c r="AAH244" s="51"/>
      <c r="AAI244" s="51"/>
      <c r="AAJ244" s="51"/>
      <c r="AAK244" s="51"/>
      <c r="AAL244" s="51"/>
      <c r="AAM244" s="51"/>
      <c r="AAN244" s="51"/>
      <c r="AAO244" s="51"/>
      <c r="AAP244" s="51"/>
      <c r="AAQ244" s="51"/>
      <c r="AAR244" s="51"/>
      <c r="AAS244" s="51"/>
      <c r="AAT244" s="51"/>
      <c r="AAU244" s="51"/>
      <c r="AAV244" s="51"/>
      <c r="AAW244" s="51"/>
      <c r="AAX244" s="51"/>
      <c r="AAY244" s="51"/>
      <c r="AAZ244" s="51"/>
      <c r="ABA244" s="51"/>
      <c r="ABB244" s="51"/>
      <c r="ABC244" s="51"/>
      <c r="ABD244" s="51"/>
      <c r="ABE244" s="51"/>
      <c r="ABF244" s="51"/>
      <c r="ABG244" s="51"/>
      <c r="ABH244" s="51"/>
      <c r="ABI244" s="51"/>
      <c r="ABJ244" s="51"/>
      <c r="ABK244" s="51"/>
      <c r="ABL244" s="51"/>
      <c r="ABM244" s="51"/>
      <c r="ABN244" s="51"/>
      <c r="ABO244" s="51"/>
      <c r="ABP244" s="51"/>
      <c r="ABQ244" s="51"/>
      <c r="ABR244" s="51"/>
      <c r="ABS244" s="51"/>
      <c r="ABT244" s="51"/>
      <c r="ABU244" s="51"/>
      <c r="ABV244" s="51"/>
      <c r="ABW244" s="51"/>
      <c r="ABX244" s="51"/>
      <c r="ABY244" s="51"/>
      <c r="ABZ244" s="51"/>
      <c r="ACA244" s="51"/>
      <c r="ACB244" s="51"/>
      <c r="ACC244" s="51"/>
      <c r="ACD244" s="51"/>
      <c r="ACE244" s="51"/>
      <c r="ACF244" s="51"/>
      <c r="ACG244" s="51"/>
      <c r="ACH244" s="51"/>
      <c r="ACI244" s="51"/>
      <c r="ACJ244" s="51"/>
      <c r="ACK244" s="51"/>
      <c r="ACL244" s="51"/>
      <c r="ACM244" s="51"/>
      <c r="ACN244" s="51"/>
      <c r="ACO244" s="51"/>
      <c r="ACP244" s="51"/>
      <c r="ACQ244" s="51"/>
      <c r="ACR244" s="51"/>
      <c r="ACS244" s="51"/>
      <c r="ACT244" s="51"/>
      <c r="ACU244" s="51"/>
      <c r="ACV244" s="51"/>
      <c r="ACW244" s="51"/>
      <c r="ACX244" s="51"/>
      <c r="ACY244" s="51"/>
      <c r="ACZ244" s="51"/>
      <c r="ADA244" s="51"/>
      <c r="ADB244" s="51"/>
      <c r="ADC244" s="51"/>
      <c r="ADD244" s="51"/>
      <c r="ADE244" s="51"/>
      <c r="ADF244" s="51"/>
      <c r="ADG244" s="51"/>
      <c r="ADH244" s="51"/>
      <c r="ADI244" s="51"/>
      <c r="ADJ244" s="51"/>
      <c r="ADK244" s="51"/>
      <c r="ADL244" s="51"/>
      <c r="ADM244" s="51"/>
      <c r="ADN244" s="51"/>
      <c r="ADO244" s="51"/>
      <c r="ADP244" s="51"/>
      <c r="ADQ244" s="51"/>
      <c r="ADR244" s="51"/>
      <c r="ADS244" s="51"/>
      <c r="ADT244" s="51"/>
      <c r="ADU244" s="51"/>
      <c r="ADV244" s="51"/>
      <c r="ADW244" s="51"/>
      <c r="ADX244" s="51"/>
      <c r="ADY244" s="51"/>
      <c r="ADZ244" s="51"/>
      <c r="AEA244" s="51"/>
      <c r="AEB244" s="51"/>
      <c r="AEC244" s="51"/>
      <c r="AED244" s="51"/>
      <c r="AEE244" s="51"/>
      <c r="AEF244" s="51"/>
      <c r="AEG244" s="51"/>
      <c r="AEH244" s="51"/>
      <c r="AEI244" s="51"/>
      <c r="AEJ244" s="51"/>
      <c r="AEK244" s="51"/>
      <c r="AEL244" s="51"/>
      <c r="AEM244" s="51"/>
      <c r="AEN244" s="51"/>
      <c r="AEO244" s="51"/>
      <c r="AEP244" s="51"/>
      <c r="AEQ244" s="51"/>
      <c r="AER244" s="51"/>
      <c r="AES244" s="51"/>
      <c r="AET244" s="51"/>
      <c r="AEU244" s="51"/>
      <c r="AEV244" s="51"/>
      <c r="AEW244" s="51"/>
      <c r="AEX244" s="51"/>
      <c r="AEY244" s="51"/>
      <c r="AEZ244" s="51"/>
      <c r="AFA244" s="51"/>
      <c r="AFB244" s="51"/>
      <c r="AFC244" s="51"/>
      <c r="AFD244" s="51"/>
      <c r="AFE244" s="51"/>
      <c r="AFF244" s="51"/>
      <c r="AFG244" s="51"/>
      <c r="AFH244" s="51"/>
      <c r="AFI244" s="51"/>
      <c r="AFJ244" s="51"/>
      <c r="AFK244" s="51"/>
      <c r="AFL244" s="51"/>
      <c r="AFM244" s="51"/>
      <c r="AFN244" s="51"/>
      <c r="AFO244" s="51"/>
      <c r="AFP244" s="51"/>
      <c r="AFQ244" s="51"/>
      <c r="AFR244" s="51"/>
      <c r="AFS244" s="51"/>
      <c r="AFT244" s="51"/>
      <c r="AFU244" s="51"/>
      <c r="AFV244" s="51"/>
      <c r="AFW244" s="51"/>
      <c r="AFX244" s="51"/>
      <c r="AFY244" s="51"/>
      <c r="AFZ244" s="51"/>
      <c r="AGA244" s="51"/>
      <c r="AGB244" s="51"/>
      <c r="AGC244" s="51"/>
      <c r="AGD244" s="51"/>
      <c r="AGE244" s="51"/>
      <c r="AGF244" s="51"/>
      <c r="AGG244" s="51"/>
      <c r="AGH244" s="51"/>
      <c r="AGI244" s="51"/>
      <c r="AGJ244" s="51"/>
      <c r="AGK244" s="51"/>
      <c r="AGL244" s="51"/>
      <c r="AGM244" s="51"/>
      <c r="AGN244" s="51"/>
      <c r="AGO244" s="51"/>
      <c r="AGP244" s="51"/>
      <c r="AGQ244" s="51"/>
      <c r="AGR244" s="51"/>
      <c r="AGS244" s="51"/>
      <c r="AGT244" s="51"/>
      <c r="AGU244" s="51"/>
      <c r="AGV244" s="51"/>
      <c r="AGW244" s="51"/>
      <c r="AGX244" s="51"/>
      <c r="AGY244" s="51"/>
      <c r="AGZ244" s="51"/>
      <c r="AHA244" s="51"/>
      <c r="AHB244" s="51"/>
      <c r="AHC244" s="51"/>
      <c r="AHD244" s="51"/>
      <c r="AHE244" s="51"/>
      <c r="AHF244" s="51"/>
      <c r="AHG244" s="51"/>
      <c r="AHH244" s="51"/>
      <c r="AHI244" s="51"/>
      <c r="AHJ244" s="51"/>
      <c r="AHK244" s="51"/>
      <c r="AHL244" s="51"/>
      <c r="AHM244" s="51"/>
      <c r="AHN244" s="51"/>
      <c r="AHO244" s="51"/>
      <c r="AHP244" s="51"/>
      <c r="AHQ244" s="51"/>
      <c r="AHR244" s="51"/>
      <c r="AHS244" s="51"/>
      <c r="AHT244" s="51"/>
      <c r="AHU244" s="51"/>
      <c r="AHV244" s="51"/>
      <c r="AHW244" s="51"/>
      <c r="AHX244" s="51"/>
      <c r="AHY244" s="51"/>
      <c r="AHZ244" s="51"/>
      <c r="AIA244" s="51"/>
      <c r="AIB244" s="51"/>
      <c r="AIC244" s="51"/>
      <c r="AID244" s="51"/>
      <c r="AIE244" s="51"/>
      <c r="AIF244" s="51"/>
      <c r="AIG244" s="51"/>
      <c r="AIH244" s="51"/>
      <c r="AII244" s="51"/>
      <c r="AIJ244" s="51"/>
      <c r="AIK244" s="51"/>
      <c r="AIL244" s="51"/>
      <c r="AIM244" s="51"/>
      <c r="AIN244" s="51"/>
      <c r="AIO244" s="51"/>
      <c r="AIP244" s="51"/>
      <c r="AIQ244" s="51"/>
      <c r="AIR244" s="51"/>
      <c r="AIS244" s="51"/>
      <c r="AIT244" s="51"/>
      <c r="AIU244" s="51"/>
      <c r="AIV244" s="51"/>
      <c r="AIW244" s="51"/>
      <c r="AIX244" s="51"/>
      <c r="AIY244" s="51"/>
      <c r="AIZ244" s="51"/>
      <c r="AJA244" s="51"/>
      <c r="AJB244" s="51"/>
      <c r="AJC244" s="51"/>
      <c r="AJD244" s="51"/>
      <c r="AJE244" s="51"/>
      <c r="AJF244" s="51"/>
      <c r="AJG244" s="51"/>
      <c r="AJH244" s="51"/>
      <c r="AJI244" s="51"/>
      <c r="AJJ244" s="51"/>
      <c r="AJK244" s="51"/>
      <c r="AJL244" s="51"/>
      <c r="AJM244" s="51"/>
      <c r="AJN244" s="51"/>
      <c r="AJO244" s="51"/>
      <c r="AJP244" s="51"/>
      <c r="AJQ244" s="51"/>
      <c r="AJR244" s="51"/>
      <c r="AJS244" s="51"/>
      <c r="AJT244" s="51"/>
      <c r="AJU244" s="51"/>
      <c r="AJV244" s="51"/>
      <c r="AJW244" s="51"/>
      <c r="AJX244" s="51"/>
      <c r="AJY244" s="51"/>
      <c r="AJZ244" s="51"/>
      <c r="AKA244" s="51"/>
      <c r="AKB244" s="51"/>
      <c r="AKC244" s="51"/>
      <c r="AKD244" s="51"/>
      <c r="AKE244" s="51"/>
      <c r="AKF244" s="51"/>
      <c r="AKG244" s="51"/>
      <c r="AKH244" s="51"/>
      <c r="AKI244" s="51"/>
      <c r="AKJ244" s="51"/>
      <c r="AKK244" s="51"/>
      <c r="AKL244" s="51"/>
      <c r="AKM244" s="51"/>
      <c r="AKN244" s="51"/>
      <c r="AKO244" s="51"/>
      <c r="AKP244" s="51"/>
      <c r="AKQ244" s="51"/>
      <c r="AKR244" s="51"/>
      <c r="AKS244" s="51"/>
      <c r="AKT244" s="51"/>
      <c r="AKU244" s="51"/>
      <c r="AKV244" s="51"/>
      <c r="AKW244" s="51"/>
      <c r="AKX244" s="51"/>
      <c r="AKY244" s="51"/>
      <c r="AKZ244" s="51"/>
      <c r="ALA244" s="51"/>
      <c r="ALB244" s="51"/>
      <c r="ALC244" s="51"/>
      <c r="ALD244" s="51"/>
      <c r="ALE244" s="51"/>
      <c r="ALF244" s="51"/>
      <c r="ALG244" s="51"/>
      <c r="ALH244" s="51"/>
      <c r="ALI244" s="51"/>
      <c r="ALJ244" s="51"/>
      <c r="ALK244" s="51"/>
      <c r="ALL244" s="51"/>
      <c r="ALM244" s="51"/>
      <c r="ALN244" s="51"/>
      <c r="ALO244" s="51"/>
      <c r="ALP244" s="51"/>
      <c r="ALQ244" s="51"/>
      <c r="ALR244" s="51"/>
      <c r="ALS244" s="51"/>
      <c r="ALT244" s="51"/>
      <c r="ALU244" s="51"/>
      <c r="ALV244" s="51"/>
      <c r="ALW244" s="51"/>
      <c r="ALX244" s="51"/>
      <c r="ALY244" s="51"/>
      <c r="ALZ244" s="51"/>
      <c r="AMA244" s="51"/>
      <c r="AMB244" s="51"/>
      <c r="AMC244" s="51"/>
      <c r="AMD244" s="51"/>
      <c r="AME244" s="51"/>
      <c r="AMF244" s="51"/>
      <c r="AMG244" s="51"/>
      <c r="AMH244" s="51"/>
      <c r="AMI244" s="51"/>
      <c r="AMJ244" s="51"/>
    </row>
    <row r="245" spans="552:1024" x14ac:dyDescent="0.25">
      <c r="UF245" s="52"/>
      <c r="UG245" s="52"/>
      <c r="UH245" s="52"/>
      <c r="UI245" s="52"/>
      <c r="UJ245" s="52"/>
      <c r="UK245" s="52"/>
      <c r="UL245" s="52"/>
      <c r="UM245" s="52"/>
      <c r="UN245" s="52"/>
      <c r="UO245" s="52"/>
      <c r="UP245" s="52"/>
      <c r="UQ245" s="52"/>
      <c r="UR245" s="52"/>
      <c r="US245" s="52"/>
      <c r="UT245" s="52"/>
      <c r="UU245" s="52"/>
      <c r="UV245" s="52"/>
      <c r="UW245" s="52"/>
      <c r="UX245" s="52"/>
      <c r="UY245" s="52"/>
      <c r="UZ245" s="52"/>
      <c r="VA245" s="52"/>
      <c r="VB245" s="52"/>
      <c r="VC245" s="52"/>
      <c r="VD245" s="52"/>
      <c r="VE245" s="52"/>
      <c r="VF245" s="52"/>
      <c r="VG245" s="52"/>
      <c r="VH245" s="52"/>
      <c r="VI245" s="52"/>
      <c r="VJ245" s="52"/>
      <c r="VK245" s="52"/>
      <c r="VL245" s="52"/>
      <c r="VM245" s="52"/>
      <c r="VN245" s="52"/>
      <c r="VO245" s="52"/>
      <c r="VP245" s="52"/>
      <c r="VQ245" s="52"/>
      <c r="VR245" s="52"/>
      <c r="VS245" s="52"/>
      <c r="VT245" s="52"/>
      <c r="VU245" s="52"/>
      <c r="VV245" s="52"/>
      <c r="VW245" s="52"/>
      <c r="VX245" s="52"/>
      <c r="VY245" s="52"/>
      <c r="VZ245" s="52"/>
      <c r="WA245" s="52"/>
      <c r="WB245" s="52"/>
      <c r="WC245" s="52"/>
      <c r="WD245" s="52"/>
      <c r="WE245" s="52"/>
      <c r="WF245" s="52"/>
      <c r="WG245" s="52"/>
      <c r="WH245" s="52"/>
      <c r="WI245" s="52"/>
      <c r="WJ245" s="52"/>
      <c r="WK245" s="52"/>
      <c r="WL245" s="52"/>
      <c r="WM245" s="52"/>
      <c r="WN245" s="52"/>
      <c r="WO245" s="52"/>
      <c r="WP245" s="52"/>
      <c r="WQ245" s="52"/>
      <c r="WR245" s="52"/>
      <c r="WS245" s="52"/>
      <c r="WT245" s="52"/>
      <c r="WU245" s="52"/>
      <c r="WV245" s="52"/>
      <c r="WW245" s="52"/>
      <c r="WX245" s="52"/>
      <c r="WY245" s="52"/>
      <c r="WZ245" s="52"/>
      <c r="XA245" s="52"/>
      <c r="XB245" s="52"/>
      <c r="XC245" s="52"/>
      <c r="XD245" s="52"/>
      <c r="XE245" s="52"/>
      <c r="XF245" s="52"/>
      <c r="XG245" s="52"/>
      <c r="XH245" s="52"/>
      <c r="XI245" s="52"/>
      <c r="XJ245" s="52"/>
      <c r="XK245" s="52"/>
      <c r="XL245" s="52"/>
      <c r="XM245" s="52"/>
      <c r="XN245" s="52"/>
      <c r="XO245" s="52"/>
      <c r="XP245" s="52"/>
      <c r="XQ245" s="52"/>
      <c r="XR245" s="52"/>
      <c r="XS245" s="52"/>
      <c r="XT245" s="52"/>
      <c r="XU245" s="52"/>
      <c r="XV245" s="52"/>
      <c r="XW245" s="52"/>
      <c r="XX245" s="52"/>
      <c r="XY245" s="52"/>
      <c r="XZ245" s="52"/>
      <c r="YA245" s="52"/>
      <c r="YB245" s="52"/>
      <c r="YC245" s="52"/>
      <c r="YD245" s="52"/>
      <c r="YE245" s="52"/>
      <c r="YF245" s="52"/>
      <c r="YG245" s="52"/>
      <c r="YH245" s="52"/>
      <c r="YI245" s="52"/>
      <c r="YJ245" s="52"/>
      <c r="YK245" s="52"/>
      <c r="YL245" s="52"/>
      <c r="YM245" s="52"/>
      <c r="YN245" s="52"/>
      <c r="YO245" s="52"/>
      <c r="YP245" s="52"/>
      <c r="YQ245" s="52"/>
      <c r="YR245" s="52"/>
      <c r="YS245" s="52"/>
      <c r="YT245" s="52"/>
      <c r="YU245" s="52"/>
      <c r="YV245" s="52"/>
      <c r="YW245" s="52"/>
      <c r="YX245" s="52"/>
      <c r="YY245" s="52"/>
      <c r="YZ245" s="52"/>
      <c r="ZA245" s="52"/>
      <c r="ZB245" s="52"/>
      <c r="ZC245" s="52"/>
      <c r="ZD245" s="52"/>
      <c r="ZE245" s="52"/>
      <c r="ZF245" s="52"/>
      <c r="ZG245" s="52"/>
      <c r="ZH245" s="52"/>
      <c r="ZI245" s="52"/>
      <c r="ZJ245" s="52"/>
      <c r="ZK245" s="52"/>
      <c r="ZL245" s="52"/>
      <c r="ZM245" s="52"/>
      <c r="ZN245" s="52"/>
      <c r="ZO245" s="52"/>
      <c r="ZP245" s="52"/>
      <c r="ZQ245" s="52"/>
      <c r="ZR245" s="52"/>
      <c r="ZS245" s="52"/>
      <c r="ZT245" s="52"/>
      <c r="ZU245" s="52"/>
      <c r="ZV245" s="52"/>
      <c r="ZW245" s="52"/>
      <c r="ZX245" s="52"/>
      <c r="ZY245" s="52"/>
      <c r="ZZ245" s="52"/>
      <c r="AAA245" s="52"/>
      <c r="AAB245" s="52"/>
      <c r="AAC245" s="52"/>
      <c r="AAD245" s="52"/>
      <c r="AAE245" s="52"/>
      <c r="AAF245" s="52"/>
      <c r="AAG245" s="52"/>
      <c r="AAH245" s="52"/>
      <c r="AAI245" s="52"/>
      <c r="AAJ245" s="52"/>
      <c r="AAK245" s="52"/>
      <c r="AAL245" s="52"/>
      <c r="AAM245" s="52"/>
      <c r="AAN245" s="52"/>
      <c r="AAO245" s="52"/>
      <c r="AAP245" s="52"/>
      <c r="AAQ245" s="52"/>
      <c r="AAR245" s="52"/>
      <c r="AAS245" s="52"/>
      <c r="AAT245" s="52"/>
      <c r="AAU245" s="52"/>
      <c r="AAV245" s="52"/>
      <c r="AAW245" s="52"/>
      <c r="AAX245" s="52"/>
      <c r="AAY245" s="52"/>
      <c r="AAZ245" s="52"/>
      <c r="ABA245" s="52"/>
      <c r="ABB245" s="52"/>
      <c r="ABC245" s="52"/>
      <c r="ABD245" s="52"/>
      <c r="ABE245" s="52"/>
      <c r="ABF245" s="52"/>
      <c r="ABG245" s="52"/>
      <c r="ABH245" s="52"/>
      <c r="ABI245" s="52"/>
      <c r="ABJ245" s="52"/>
      <c r="ABK245" s="52"/>
      <c r="ABL245" s="52"/>
      <c r="ABM245" s="52"/>
      <c r="ABN245" s="52"/>
      <c r="ABO245" s="52"/>
      <c r="ABP245" s="52"/>
      <c r="ABQ245" s="52"/>
      <c r="ABR245" s="52"/>
      <c r="ABS245" s="52"/>
      <c r="ABT245" s="52"/>
      <c r="ABU245" s="52"/>
      <c r="ABV245" s="52"/>
      <c r="ABW245" s="52"/>
      <c r="ABX245" s="52"/>
      <c r="ABY245" s="52"/>
      <c r="ABZ245" s="52"/>
      <c r="ACA245" s="52"/>
      <c r="ACB245" s="52"/>
      <c r="ACC245" s="52"/>
      <c r="ACD245" s="52"/>
      <c r="ACE245" s="52"/>
      <c r="ACF245" s="52"/>
      <c r="ACG245" s="52"/>
      <c r="ACH245" s="52"/>
      <c r="ACI245" s="52"/>
      <c r="ACJ245" s="52"/>
      <c r="ACK245" s="52"/>
      <c r="ACL245" s="52"/>
      <c r="ACM245" s="52"/>
      <c r="ACN245" s="52"/>
      <c r="ACO245" s="52"/>
      <c r="ACP245" s="52"/>
      <c r="ACQ245" s="52"/>
      <c r="ACR245" s="52"/>
      <c r="ACS245" s="52"/>
      <c r="ACT245" s="52"/>
      <c r="ACU245" s="52"/>
      <c r="ACV245" s="52"/>
      <c r="ACW245" s="52"/>
      <c r="ACX245" s="52"/>
      <c r="ACY245" s="52"/>
      <c r="ACZ245" s="52"/>
      <c r="ADA245" s="52"/>
      <c r="ADB245" s="52"/>
      <c r="ADC245" s="52"/>
      <c r="ADD245" s="52"/>
      <c r="ADE245" s="52"/>
      <c r="ADF245" s="52"/>
      <c r="ADG245" s="52"/>
      <c r="ADH245" s="52"/>
      <c r="ADI245" s="52"/>
      <c r="ADJ245" s="52"/>
      <c r="ADK245" s="52"/>
      <c r="ADL245" s="52"/>
      <c r="ADM245" s="52"/>
      <c r="ADN245" s="52"/>
      <c r="ADO245" s="52"/>
      <c r="ADP245" s="52"/>
      <c r="ADQ245" s="52"/>
      <c r="ADR245" s="52"/>
      <c r="ADS245" s="52"/>
      <c r="ADT245" s="52"/>
      <c r="ADU245" s="52"/>
      <c r="ADV245" s="52"/>
      <c r="ADW245" s="52"/>
      <c r="ADX245" s="52"/>
      <c r="ADY245" s="52"/>
      <c r="ADZ245" s="52"/>
      <c r="AEA245" s="52"/>
      <c r="AEB245" s="52"/>
      <c r="AEC245" s="52"/>
      <c r="AED245" s="52"/>
      <c r="AEE245" s="52"/>
      <c r="AEF245" s="52"/>
      <c r="AEG245" s="52"/>
      <c r="AEH245" s="52"/>
      <c r="AEI245" s="52"/>
      <c r="AEJ245" s="52"/>
      <c r="AEK245" s="52"/>
      <c r="AEL245" s="52"/>
      <c r="AEM245" s="52"/>
      <c r="AEN245" s="52"/>
      <c r="AEO245" s="52"/>
      <c r="AEP245" s="52"/>
      <c r="AEQ245" s="52"/>
      <c r="AER245" s="52"/>
      <c r="AES245" s="52"/>
      <c r="AET245" s="52"/>
      <c r="AEU245" s="52"/>
      <c r="AEV245" s="52"/>
      <c r="AEW245" s="52"/>
      <c r="AEX245" s="52"/>
      <c r="AEY245" s="52"/>
      <c r="AEZ245" s="52"/>
      <c r="AFA245" s="52"/>
      <c r="AFB245" s="52"/>
      <c r="AFC245" s="52"/>
      <c r="AFD245" s="52"/>
      <c r="AFE245" s="52"/>
      <c r="AFF245" s="52"/>
      <c r="AFG245" s="52"/>
      <c r="AFH245" s="52"/>
      <c r="AFI245" s="52"/>
      <c r="AFJ245" s="52"/>
      <c r="AFK245" s="52"/>
      <c r="AFL245" s="52"/>
      <c r="AFM245" s="52"/>
      <c r="AFN245" s="52"/>
      <c r="AFO245" s="52"/>
      <c r="AFP245" s="52"/>
      <c r="AFQ245" s="52"/>
      <c r="AFR245" s="52"/>
      <c r="AFS245" s="52"/>
      <c r="AFT245" s="52"/>
      <c r="AFU245" s="52"/>
      <c r="AFV245" s="52"/>
      <c r="AFW245" s="52"/>
      <c r="AFX245" s="52"/>
      <c r="AFY245" s="52"/>
      <c r="AFZ245" s="52"/>
      <c r="AGA245" s="52"/>
      <c r="AGB245" s="52"/>
      <c r="AGC245" s="52"/>
      <c r="AGD245" s="52"/>
      <c r="AGE245" s="52"/>
      <c r="AGF245" s="52"/>
      <c r="AGG245" s="52"/>
      <c r="AGH245" s="52"/>
      <c r="AGI245" s="52"/>
      <c r="AGJ245" s="52"/>
      <c r="AGK245" s="52"/>
      <c r="AGL245" s="52"/>
      <c r="AGM245" s="52"/>
      <c r="AGN245" s="52"/>
      <c r="AGO245" s="52"/>
      <c r="AGP245" s="52"/>
      <c r="AGQ245" s="52"/>
      <c r="AGR245" s="52"/>
      <c r="AGS245" s="52"/>
      <c r="AGT245" s="52"/>
      <c r="AGU245" s="52"/>
      <c r="AGV245" s="52"/>
      <c r="AGW245" s="52"/>
      <c r="AGX245" s="52"/>
      <c r="AGY245" s="52"/>
      <c r="AGZ245" s="52"/>
      <c r="AHA245" s="52"/>
      <c r="AHB245" s="52"/>
      <c r="AHC245" s="52"/>
      <c r="AHD245" s="52"/>
      <c r="AHE245" s="52"/>
      <c r="AHF245" s="52"/>
      <c r="AHG245" s="52"/>
      <c r="AHH245" s="52"/>
      <c r="AHI245" s="52"/>
      <c r="AHJ245" s="52"/>
      <c r="AHK245" s="52"/>
      <c r="AHL245" s="52"/>
      <c r="AHM245" s="52"/>
      <c r="AHN245" s="52"/>
      <c r="AHO245" s="52"/>
      <c r="AHP245" s="52"/>
      <c r="AHQ245" s="52"/>
      <c r="AHR245" s="52"/>
      <c r="AHS245" s="52"/>
      <c r="AHT245" s="52"/>
      <c r="AHU245" s="52"/>
      <c r="AHV245" s="52"/>
      <c r="AHW245" s="52"/>
      <c r="AHX245" s="52"/>
      <c r="AHY245" s="52"/>
      <c r="AHZ245" s="52"/>
      <c r="AIA245" s="52"/>
      <c r="AIB245" s="52"/>
      <c r="AIC245" s="52"/>
      <c r="AID245" s="52"/>
      <c r="AIE245" s="52"/>
      <c r="AIF245" s="52"/>
      <c r="AIG245" s="52"/>
      <c r="AIH245" s="52"/>
      <c r="AII245" s="52"/>
      <c r="AIJ245" s="52"/>
      <c r="AIK245" s="52"/>
      <c r="AIL245" s="52"/>
      <c r="AIM245" s="52"/>
      <c r="AIN245" s="52"/>
      <c r="AIO245" s="52"/>
      <c r="AIP245" s="52"/>
      <c r="AIQ245" s="52"/>
      <c r="AIR245" s="52"/>
      <c r="AIS245" s="52"/>
      <c r="AIT245" s="52"/>
      <c r="AIU245" s="52"/>
      <c r="AIV245" s="52"/>
      <c r="AIW245" s="52"/>
      <c r="AIX245" s="52"/>
      <c r="AIY245" s="52"/>
      <c r="AIZ245" s="52"/>
      <c r="AJA245" s="52"/>
      <c r="AJB245" s="52"/>
      <c r="AJC245" s="52"/>
      <c r="AJD245" s="52"/>
      <c r="AJE245" s="52"/>
      <c r="AJF245" s="52"/>
      <c r="AJG245" s="52"/>
      <c r="AJH245" s="52"/>
      <c r="AJI245" s="52"/>
      <c r="AJJ245" s="52"/>
      <c r="AJK245" s="52"/>
      <c r="AJL245" s="52"/>
      <c r="AJM245" s="52"/>
      <c r="AJN245" s="52"/>
      <c r="AJO245" s="52"/>
      <c r="AJP245" s="52"/>
      <c r="AJQ245" s="52"/>
      <c r="AJR245" s="52"/>
      <c r="AJS245" s="52"/>
      <c r="AJT245" s="52"/>
      <c r="AJU245" s="52"/>
      <c r="AJV245" s="52"/>
      <c r="AJW245" s="52"/>
      <c r="AJX245" s="52"/>
      <c r="AJY245" s="52"/>
      <c r="AJZ245" s="52"/>
      <c r="AKA245" s="52"/>
      <c r="AKB245" s="52"/>
      <c r="AKC245" s="52"/>
      <c r="AKD245" s="52"/>
      <c r="AKE245" s="52"/>
      <c r="AKF245" s="52"/>
      <c r="AKG245" s="52"/>
      <c r="AKH245" s="52"/>
      <c r="AKI245" s="52"/>
      <c r="AKJ245" s="52"/>
      <c r="AKK245" s="52"/>
      <c r="AKL245" s="52"/>
      <c r="AKM245" s="52"/>
      <c r="AKN245" s="52"/>
      <c r="AKO245" s="52"/>
      <c r="AKP245" s="52"/>
      <c r="AKQ245" s="52"/>
      <c r="AKR245" s="52"/>
      <c r="AKS245" s="52"/>
      <c r="AKT245" s="52"/>
      <c r="AKU245" s="52"/>
      <c r="AKV245" s="52"/>
      <c r="AKW245" s="52"/>
      <c r="AKX245" s="52"/>
      <c r="AKY245" s="52"/>
      <c r="AKZ245" s="52"/>
      <c r="ALA245" s="52"/>
      <c r="ALB245" s="52"/>
      <c r="ALC245" s="52"/>
      <c r="ALD245" s="52"/>
      <c r="ALE245" s="52"/>
      <c r="ALF245" s="52"/>
      <c r="ALG245" s="52"/>
      <c r="ALH245" s="52"/>
      <c r="ALI245" s="52"/>
      <c r="ALJ245" s="52"/>
      <c r="ALK245" s="52"/>
      <c r="ALL245" s="52"/>
      <c r="ALM245" s="52"/>
      <c r="ALN245" s="52"/>
      <c r="ALO245" s="52"/>
      <c r="ALP245" s="52"/>
      <c r="ALQ245" s="52"/>
      <c r="ALR245" s="52"/>
      <c r="ALS245" s="52"/>
      <c r="ALT245" s="52"/>
      <c r="ALU245" s="52"/>
      <c r="ALV245" s="52"/>
      <c r="ALW245" s="52"/>
      <c r="ALX245" s="52"/>
      <c r="ALY245" s="52"/>
      <c r="ALZ245" s="52"/>
      <c r="AMA245" s="52"/>
      <c r="AMB245" s="52"/>
      <c r="AMC245" s="52"/>
      <c r="AMD245" s="52"/>
      <c r="AME245" s="52"/>
      <c r="AMF245" s="52"/>
      <c r="AMG245" s="52"/>
      <c r="AMH245" s="52"/>
      <c r="AMI245" s="52"/>
      <c r="AMJ245" s="52"/>
    </row>
    <row r="281" spans="552:1024" x14ac:dyDescent="0.25">
      <c r="UF281" s="53"/>
      <c r="UG281" s="53"/>
      <c r="UH281" s="53"/>
      <c r="UI281" s="53"/>
      <c r="UJ281" s="53"/>
      <c r="UK281" s="53"/>
      <c r="UL281" s="53"/>
      <c r="UM281" s="53"/>
      <c r="UN281" s="53"/>
      <c r="UO281" s="53"/>
      <c r="UP281" s="53"/>
      <c r="UQ281" s="53"/>
      <c r="UR281" s="53"/>
      <c r="US281" s="53"/>
      <c r="UT281" s="53"/>
      <c r="UU281" s="53"/>
      <c r="UV281" s="53"/>
      <c r="UW281" s="53"/>
      <c r="UX281" s="53"/>
      <c r="UY281" s="53"/>
      <c r="UZ281" s="53"/>
      <c r="VA281" s="53"/>
      <c r="VB281" s="53"/>
      <c r="VC281" s="53"/>
      <c r="VD281" s="53"/>
      <c r="VE281" s="53"/>
      <c r="VF281" s="53"/>
      <c r="VG281" s="53"/>
      <c r="VH281" s="53"/>
      <c r="VI281" s="53"/>
      <c r="VJ281" s="53"/>
      <c r="VK281" s="53"/>
      <c r="VL281" s="53"/>
      <c r="VM281" s="53"/>
      <c r="VN281" s="53"/>
      <c r="VO281" s="53"/>
      <c r="VP281" s="53"/>
      <c r="VQ281" s="53"/>
      <c r="VR281" s="53"/>
      <c r="VS281" s="53"/>
      <c r="VT281" s="53"/>
      <c r="VU281" s="53"/>
      <c r="VV281" s="53"/>
      <c r="VW281" s="53"/>
      <c r="VX281" s="53"/>
      <c r="VY281" s="53"/>
      <c r="VZ281" s="53"/>
      <c r="WA281" s="53"/>
      <c r="WB281" s="53"/>
      <c r="WC281" s="53"/>
      <c r="WD281" s="53"/>
      <c r="WE281" s="53"/>
      <c r="WF281" s="53"/>
      <c r="WG281" s="53"/>
      <c r="WH281" s="53"/>
      <c r="WI281" s="53"/>
      <c r="WJ281" s="53"/>
      <c r="WK281" s="53"/>
      <c r="WL281" s="53"/>
      <c r="WM281" s="53"/>
      <c r="WN281" s="53"/>
      <c r="WO281" s="53"/>
      <c r="WP281" s="53"/>
      <c r="WQ281" s="53"/>
      <c r="WR281" s="53"/>
      <c r="WS281" s="53"/>
      <c r="WT281" s="53"/>
      <c r="WU281" s="53"/>
      <c r="WV281" s="53"/>
      <c r="WW281" s="53"/>
      <c r="WX281" s="53"/>
      <c r="WY281" s="53"/>
      <c r="WZ281" s="53"/>
      <c r="XA281" s="53"/>
      <c r="XB281" s="53"/>
      <c r="XC281" s="53"/>
      <c r="XD281" s="53"/>
      <c r="XE281" s="53"/>
      <c r="XF281" s="53"/>
      <c r="XG281" s="53"/>
      <c r="XH281" s="53"/>
      <c r="XI281" s="53"/>
      <c r="XJ281" s="53"/>
      <c r="XK281" s="53"/>
      <c r="XL281" s="53"/>
      <c r="XM281" s="53"/>
      <c r="XN281" s="53"/>
      <c r="XO281" s="53"/>
      <c r="XP281" s="53"/>
      <c r="XQ281" s="53"/>
      <c r="XR281" s="53"/>
      <c r="XS281" s="53"/>
      <c r="XT281" s="53"/>
      <c r="XU281" s="53"/>
      <c r="XV281" s="53"/>
      <c r="XW281" s="53"/>
      <c r="XX281" s="53"/>
      <c r="XY281" s="53"/>
      <c r="XZ281" s="53"/>
      <c r="YA281" s="53"/>
      <c r="YB281" s="53"/>
      <c r="YC281" s="53"/>
      <c r="YD281" s="53"/>
      <c r="YE281" s="53"/>
      <c r="YF281" s="53"/>
      <c r="YG281" s="53"/>
      <c r="YH281" s="53"/>
      <c r="YI281" s="53"/>
      <c r="YJ281" s="53"/>
      <c r="YK281" s="53"/>
      <c r="YL281" s="53"/>
      <c r="YM281" s="53"/>
      <c r="YN281" s="53"/>
      <c r="YO281" s="53"/>
      <c r="YP281" s="53"/>
      <c r="YQ281" s="53"/>
      <c r="YR281" s="53"/>
      <c r="YS281" s="53"/>
      <c r="YT281" s="53"/>
      <c r="YU281" s="53"/>
      <c r="YV281" s="53"/>
      <c r="YW281" s="53"/>
      <c r="YX281" s="53"/>
      <c r="YY281" s="53"/>
      <c r="YZ281" s="53"/>
      <c r="ZA281" s="53"/>
      <c r="ZB281" s="53"/>
      <c r="ZC281" s="53"/>
      <c r="ZD281" s="53"/>
      <c r="ZE281" s="53"/>
      <c r="ZF281" s="53"/>
      <c r="ZG281" s="53"/>
      <c r="ZH281" s="53"/>
      <c r="ZI281" s="53"/>
      <c r="ZJ281" s="53"/>
      <c r="ZK281" s="53"/>
      <c r="ZL281" s="53"/>
      <c r="ZM281" s="53"/>
      <c r="ZN281" s="53"/>
      <c r="ZO281" s="53"/>
      <c r="ZP281" s="53"/>
      <c r="ZQ281" s="53"/>
      <c r="ZR281" s="53"/>
      <c r="ZS281" s="53"/>
      <c r="ZT281" s="53"/>
      <c r="ZU281" s="53"/>
      <c r="ZV281" s="53"/>
      <c r="ZW281" s="53"/>
      <c r="ZX281" s="53"/>
      <c r="ZY281" s="53"/>
      <c r="ZZ281" s="53"/>
      <c r="AAA281" s="53"/>
      <c r="AAB281" s="53"/>
      <c r="AAC281" s="53"/>
      <c r="AAD281" s="53"/>
      <c r="AAE281" s="53"/>
      <c r="AAF281" s="53"/>
      <c r="AAG281" s="53"/>
      <c r="AAH281" s="53"/>
      <c r="AAI281" s="53"/>
      <c r="AAJ281" s="53"/>
      <c r="AAK281" s="53"/>
      <c r="AAL281" s="53"/>
      <c r="AAM281" s="53"/>
      <c r="AAN281" s="53"/>
      <c r="AAO281" s="53"/>
      <c r="AAP281" s="53"/>
      <c r="AAQ281" s="53"/>
      <c r="AAR281" s="53"/>
      <c r="AAS281" s="53"/>
      <c r="AAT281" s="53"/>
      <c r="AAU281" s="53"/>
      <c r="AAV281" s="53"/>
      <c r="AAW281" s="53"/>
      <c r="AAX281" s="53"/>
      <c r="AAY281" s="53"/>
      <c r="AAZ281" s="53"/>
      <c r="ABA281" s="53"/>
      <c r="ABB281" s="53"/>
      <c r="ABC281" s="53"/>
      <c r="ABD281" s="53"/>
      <c r="ABE281" s="53"/>
      <c r="ABF281" s="53"/>
      <c r="ABG281" s="53"/>
      <c r="ABH281" s="53"/>
      <c r="ABI281" s="53"/>
      <c r="ABJ281" s="53"/>
      <c r="ABK281" s="53"/>
      <c r="ABL281" s="53"/>
      <c r="ABM281" s="53"/>
      <c r="ABN281" s="53"/>
      <c r="ABO281" s="53"/>
      <c r="ABP281" s="53"/>
      <c r="ABQ281" s="53"/>
      <c r="ABR281" s="53"/>
      <c r="ABS281" s="53"/>
      <c r="ABT281" s="53"/>
      <c r="ABU281" s="53"/>
      <c r="ABV281" s="53"/>
      <c r="ABW281" s="53"/>
      <c r="ABX281" s="53"/>
      <c r="ABY281" s="53"/>
      <c r="ABZ281" s="53"/>
      <c r="ACA281" s="53"/>
      <c r="ACB281" s="53"/>
      <c r="ACC281" s="53"/>
      <c r="ACD281" s="53"/>
      <c r="ACE281" s="53"/>
      <c r="ACF281" s="53"/>
      <c r="ACG281" s="53"/>
      <c r="ACH281" s="53"/>
      <c r="ACI281" s="53"/>
      <c r="ACJ281" s="53"/>
      <c r="ACK281" s="53"/>
      <c r="ACL281" s="53"/>
      <c r="ACM281" s="53"/>
      <c r="ACN281" s="53"/>
      <c r="ACO281" s="53"/>
      <c r="ACP281" s="53"/>
      <c r="ACQ281" s="53"/>
      <c r="ACR281" s="53"/>
      <c r="ACS281" s="53"/>
      <c r="ACT281" s="53"/>
      <c r="ACU281" s="53"/>
      <c r="ACV281" s="53"/>
      <c r="ACW281" s="53"/>
      <c r="ACX281" s="53"/>
      <c r="ACY281" s="53"/>
      <c r="ACZ281" s="53"/>
      <c r="ADA281" s="53"/>
      <c r="ADB281" s="53"/>
      <c r="ADC281" s="53"/>
      <c r="ADD281" s="53"/>
      <c r="ADE281" s="53"/>
      <c r="ADF281" s="53"/>
      <c r="ADG281" s="53"/>
      <c r="ADH281" s="53"/>
      <c r="ADI281" s="53"/>
      <c r="ADJ281" s="53"/>
      <c r="ADK281" s="53"/>
      <c r="ADL281" s="53"/>
      <c r="ADM281" s="53"/>
      <c r="ADN281" s="53"/>
      <c r="ADO281" s="53"/>
      <c r="ADP281" s="53"/>
      <c r="ADQ281" s="53"/>
      <c r="ADR281" s="53"/>
      <c r="ADS281" s="53"/>
      <c r="ADT281" s="53"/>
      <c r="ADU281" s="53"/>
      <c r="ADV281" s="53"/>
      <c r="ADW281" s="53"/>
      <c r="ADX281" s="53"/>
      <c r="ADY281" s="53"/>
      <c r="ADZ281" s="53"/>
      <c r="AEA281" s="53"/>
      <c r="AEB281" s="53"/>
      <c r="AEC281" s="53"/>
      <c r="AED281" s="53"/>
      <c r="AEE281" s="53"/>
      <c r="AEF281" s="53"/>
      <c r="AEG281" s="53"/>
      <c r="AEH281" s="53"/>
      <c r="AEI281" s="53"/>
      <c r="AEJ281" s="53"/>
      <c r="AEK281" s="53"/>
      <c r="AEL281" s="53"/>
      <c r="AEM281" s="53"/>
      <c r="AEN281" s="53"/>
      <c r="AEO281" s="53"/>
      <c r="AEP281" s="53"/>
      <c r="AEQ281" s="53"/>
      <c r="AER281" s="53"/>
      <c r="AES281" s="53"/>
      <c r="AET281" s="53"/>
      <c r="AEU281" s="53"/>
      <c r="AEV281" s="53"/>
      <c r="AEW281" s="53"/>
      <c r="AEX281" s="53"/>
      <c r="AEY281" s="53"/>
      <c r="AEZ281" s="53"/>
      <c r="AFA281" s="53"/>
      <c r="AFB281" s="53"/>
      <c r="AFC281" s="53"/>
      <c r="AFD281" s="53"/>
      <c r="AFE281" s="53"/>
      <c r="AFF281" s="53"/>
      <c r="AFG281" s="53"/>
      <c r="AFH281" s="53"/>
      <c r="AFI281" s="53"/>
      <c r="AFJ281" s="53"/>
      <c r="AFK281" s="53"/>
      <c r="AFL281" s="53"/>
      <c r="AFM281" s="53"/>
      <c r="AFN281" s="53"/>
      <c r="AFO281" s="53"/>
      <c r="AFP281" s="53"/>
      <c r="AFQ281" s="53"/>
      <c r="AFR281" s="53"/>
      <c r="AFS281" s="53"/>
      <c r="AFT281" s="53"/>
      <c r="AFU281" s="53"/>
      <c r="AFV281" s="53"/>
      <c r="AFW281" s="53"/>
      <c r="AFX281" s="53"/>
      <c r="AFY281" s="53"/>
      <c r="AFZ281" s="53"/>
      <c r="AGA281" s="53"/>
      <c r="AGB281" s="53"/>
      <c r="AGC281" s="53"/>
      <c r="AGD281" s="53"/>
      <c r="AGE281" s="53"/>
      <c r="AGF281" s="53"/>
      <c r="AGG281" s="53"/>
      <c r="AGH281" s="53"/>
      <c r="AGI281" s="53"/>
      <c r="AGJ281" s="53"/>
      <c r="AGK281" s="53"/>
      <c r="AGL281" s="53"/>
      <c r="AGM281" s="53"/>
      <c r="AGN281" s="53"/>
      <c r="AGO281" s="53"/>
      <c r="AGP281" s="53"/>
      <c r="AGQ281" s="53"/>
      <c r="AGR281" s="53"/>
      <c r="AGS281" s="53"/>
      <c r="AGT281" s="53"/>
      <c r="AGU281" s="53"/>
      <c r="AGV281" s="53"/>
      <c r="AGW281" s="53"/>
      <c r="AGX281" s="53"/>
      <c r="AGY281" s="53"/>
      <c r="AGZ281" s="53"/>
      <c r="AHA281" s="53"/>
      <c r="AHB281" s="53"/>
      <c r="AHC281" s="53"/>
      <c r="AHD281" s="53"/>
      <c r="AHE281" s="53"/>
      <c r="AHF281" s="53"/>
      <c r="AHG281" s="53"/>
      <c r="AHH281" s="53"/>
      <c r="AHI281" s="53"/>
      <c r="AHJ281" s="53"/>
      <c r="AHK281" s="53"/>
      <c r="AHL281" s="53"/>
      <c r="AHM281" s="53"/>
      <c r="AHN281" s="53"/>
      <c r="AHO281" s="53"/>
      <c r="AHP281" s="53"/>
      <c r="AHQ281" s="53"/>
      <c r="AHR281" s="53"/>
      <c r="AHS281" s="53"/>
      <c r="AHT281" s="53"/>
      <c r="AHU281" s="53"/>
      <c r="AHV281" s="53"/>
      <c r="AHW281" s="53"/>
      <c r="AHX281" s="53"/>
      <c r="AHY281" s="53"/>
      <c r="AHZ281" s="53"/>
      <c r="AIA281" s="53"/>
      <c r="AIB281" s="53"/>
      <c r="AIC281" s="53"/>
      <c r="AID281" s="53"/>
      <c r="AIE281" s="53"/>
      <c r="AIF281" s="53"/>
      <c r="AIG281" s="53"/>
      <c r="AIH281" s="53"/>
      <c r="AII281" s="53"/>
      <c r="AIJ281" s="53"/>
      <c r="AIK281" s="53"/>
      <c r="AIL281" s="53"/>
      <c r="AIM281" s="53"/>
      <c r="AIN281" s="53"/>
      <c r="AIO281" s="53"/>
      <c r="AIP281" s="53"/>
      <c r="AIQ281" s="53"/>
      <c r="AIR281" s="53"/>
      <c r="AIS281" s="53"/>
      <c r="AIT281" s="53"/>
      <c r="AIU281" s="53"/>
      <c r="AIV281" s="53"/>
      <c r="AIW281" s="53"/>
      <c r="AIX281" s="53"/>
      <c r="AIY281" s="53"/>
      <c r="AIZ281" s="53"/>
      <c r="AJA281" s="53"/>
      <c r="AJB281" s="53"/>
      <c r="AJC281" s="53"/>
      <c r="AJD281" s="53"/>
      <c r="AJE281" s="53"/>
      <c r="AJF281" s="53"/>
      <c r="AJG281" s="53"/>
      <c r="AJH281" s="53"/>
      <c r="AJI281" s="53"/>
      <c r="AJJ281" s="53"/>
      <c r="AJK281" s="53"/>
      <c r="AJL281" s="53"/>
      <c r="AJM281" s="53"/>
      <c r="AJN281" s="53"/>
      <c r="AJO281" s="53"/>
      <c r="AJP281" s="53"/>
      <c r="AJQ281" s="53"/>
      <c r="AJR281" s="53"/>
      <c r="AJS281" s="53"/>
      <c r="AJT281" s="53"/>
      <c r="AJU281" s="53"/>
      <c r="AJV281" s="53"/>
      <c r="AJW281" s="53"/>
      <c r="AJX281" s="53"/>
      <c r="AJY281" s="53"/>
      <c r="AJZ281" s="53"/>
      <c r="AKA281" s="53"/>
      <c r="AKB281" s="53"/>
      <c r="AKC281" s="53"/>
      <c r="AKD281" s="53"/>
      <c r="AKE281" s="53"/>
      <c r="AKF281" s="53"/>
      <c r="AKG281" s="53"/>
      <c r="AKH281" s="53"/>
      <c r="AKI281" s="53"/>
      <c r="AKJ281" s="53"/>
      <c r="AKK281" s="53"/>
      <c r="AKL281" s="53"/>
      <c r="AKM281" s="53"/>
      <c r="AKN281" s="53"/>
      <c r="AKO281" s="53"/>
      <c r="AKP281" s="53"/>
      <c r="AKQ281" s="53"/>
      <c r="AKR281" s="53"/>
      <c r="AKS281" s="53"/>
      <c r="AKT281" s="53"/>
      <c r="AKU281" s="53"/>
      <c r="AKV281" s="53"/>
      <c r="AKW281" s="53"/>
      <c r="AKX281" s="53"/>
      <c r="AKY281" s="53"/>
      <c r="AKZ281" s="53"/>
      <c r="ALA281" s="53"/>
      <c r="ALB281" s="53"/>
      <c r="ALC281" s="53"/>
      <c r="ALD281" s="53"/>
      <c r="ALE281" s="53"/>
      <c r="ALF281" s="53"/>
      <c r="ALG281" s="53"/>
      <c r="ALH281" s="53"/>
      <c r="ALI281" s="53"/>
      <c r="ALJ281" s="53"/>
      <c r="ALK281" s="53"/>
      <c r="ALL281" s="53"/>
      <c r="ALM281" s="53"/>
      <c r="ALN281" s="53"/>
      <c r="ALO281" s="53"/>
      <c r="ALP281" s="53"/>
      <c r="ALQ281" s="53"/>
      <c r="ALR281" s="53"/>
      <c r="ALS281" s="53"/>
      <c r="ALT281" s="53"/>
      <c r="ALU281" s="53"/>
      <c r="ALV281" s="53"/>
      <c r="ALW281" s="53"/>
      <c r="ALX281" s="53"/>
      <c r="ALY281" s="53"/>
      <c r="ALZ281" s="53"/>
      <c r="AMA281" s="53"/>
      <c r="AMB281" s="53"/>
      <c r="AMC281" s="53"/>
      <c r="AMD281" s="53"/>
      <c r="AME281" s="53"/>
      <c r="AMF281" s="53"/>
      <c r="AMG281" s="53"/>
      <c r="AMH281" s="53"/>
      <c r="AMI281" s="53"/>
      <c r="AMJ281" s="53"/>
    </row>
    <row r="282" spans="552:1024" x14ac:dyDescent="0.25">
      <c r="UF282" s="53"/>
      <c r="UG282" s="53"/>
      <c r="UH282" s="53"/>
      <c r="UI282" s="53"/>
      <c r="UJ282" s="53"/>
      <c r="UK282" s="53"/>
      <c r="UL282" s="53"/>
      <c r="UM282" s="53"/>
      <c r="UN282" s="53"/>
      <c r="UO282" s="53"/>
      <c r="UP282" s="53"/>
      <c r="UQ282" s="53"/>
      <c r="UR282" s="53"/>
      <c r="US282" s="53"/>
      <c r="UT282" s="53"/>
      <c r="UU282" s="53"/>
      <c r="UV282" s="53"/>
      <c r="UW282" s="53"/>
      <c r="UX282" s="53"/>
      <c r="UY282" s="53"/>
      <c r="UZ282" s="53"/>
      <c r="VA282" s="53"/>
      <c r="VB282" s="53"/>
      <c r="VC282" s="53"/>
      <c r="VD282" s="53"/>
      <c r="VE282" s="53"/>
      <c r="VF282" s="53"/>
      <c r="VG282" s="53"/>
      <c r="VH282" s="53"/>
      <c r="VI282" s="53"/>
      <c r="VJ282" s="53"/>
      <c r="VK282" s="53"/>
      <c r="VL282" s="53"/>
      <c r="VM282" s="53"/>
      <c r="VN282" s="53"/>
      <c r="VO282" s="53"/>
      <c r="VP282" s="53"/>
      <c r="VQ282" s="53"/>
      <c r="VR282" s="53"/>
      <c r="VS282" s="53"/>
      <c r="VT282" s="53"/>
      <c r="VU282" s="53"/>
      <c r="VV282" s="53"/>
      <c r="VW282" s="53"/>
      <c r="VX282" s="53"/>
      <c r="VY282" s="53"/>
      <c r="VZ282" s="53"/>
      <c r="WA282" s="53"/>
      <c r="WB282" s="53"/>
      <c r="WC282" s="53"/>
      <c r="WD282" s="53"/>
      <c r="WE282" s="53"/>
      <c r="WF282" s="53"/>
      <c r="WG282" s="53"/>
      <c r="WH282" s="53"/>
      <c r="WI282" s="53"/>
      <c r="WJ282" s="53"/>
      <c r="WK282" s="53"/>
      <c r="WL282" s="53"/>
      <c r="WM282" s="53"/>
      <c r="WN282" s="53"/>
      <c r="WO282" s="53"/>
      <c r="WP282" s="53"/>
      <c r="WQ282" s="53"/>
      <c r="WR282" s="53"/>
      <c r="WS282" s="53"/>
      <c r="WT282" s="53"/>
      <c r="WU282" s="53"/>
      <c r="WV282" s="53"/>
      <c r="WW282" s="53"/>
      <c r="WX282" s="53"/>
      <c r="WY282" s="53"/>
      <c r="WZ282" s="53"/>
      <c r="XA282" s="53"/>
      <c r="XB282" s="53"/>
      <c r="XC282" s="53"/>
      <c r="XD282" s="53"/>
      <c r="XE282" s="53"/>
      <c r="XF282" s="53"/>
      <c r="XG282" s="53"/>
      <c r="XH282" s="53"/>
      <c r="XI282" s="53"/>
      <c r="XJ282" s="53"/>
      <c r="XK282" s="53"/>
      <c r="XL282" s="53"/>
      <c r="XM282" s="53"/>
      <c r="XN282" s="53"/>
      <c r="XO282" s="53"/>
      <c r="XP282" s="53"/>
      <c r="XQ282" s="53"/>
      <c r="XR282" s="53"/>
      <c r="XS282" s="53"/>
      <c r="XT282" s="53"/>
      <c r="XU282" s="53"/>
      <c r="XV282" s="53"/>
      <c r="XW282" s="53"/>
      <c r="XX282" s="53"/>
      <c r="XY282" s="53"/>
      <c r="XZ282" s="53"/>
      <c r="YA282" s="53"/>
      <c r="YB282" s="53"/>
      <c r="YC282" s="53"/>
      <c r="YD282" s="53"/>
      <c r="YE282" s="53"/>
      <c r="YF282" s="53"/>
      <c r="YG282" s="53"/>
      <c r="YH282" s="53"/>
      <c r="YI282" s="53"/>
      <c r="YJ282" s="53"/>
      <c r="YK282" s="53"/>
      <c r="YL282" s="53"/>
      <c r="YM282" s="53"/>
      <c r="YN282" s="53"/>
      <c r="YO282" s="53"/>
      <c r="YP282" s="53"/>
      <c r="YQ282" s="53"/>
      <c r="YR282" s="53"/>
      <c r="YS282" s="53"/>
      <c r="YT282" s="53"/>
      <c r="YU282" s="53"/>
      <c r="YV282" s="53"/>
      <c r="YW282" s="53"/>
      <c r="YX282" s="53"/>
      <c r="YY282" s="53"/>
      <c r="YZ282" s="53"/>
      <c r="ZA282" s="53"/>
      <c r="ZB282" s="53"/>
      <c r="ZC282" s="53"/>
      <c r="ZD282" s="53"/>
      <c r="ZE282" s="53"/>
      <c r="ZF282" s="53"/>
      <c r="ZG282" s="53"/>
      <c r="ZH282" s="53"/>
      <c r="ZI282" s="53"/>
      <c r="ZJ282" s="53"/>
      <c r="ZK282" s="53"/>
      <c r="ZL282" s="53"/>
      <c r="ZM282" s="53"/>
      <c r="ZN282" s="53"/>
      <c r="ZO282" s="53"/>
      <c r="ZP282" s="53"/>
      <c r="ZQ282" s="53"/>
      <c r="ZR282" s="53"/>
      <c r="ZS282" s="53"/>
      <c r="ZT282" s="53"/>
      <c r="ZU282" s="53"/>
      <c r="ZV282" s="53"/>
      <c r="ZW282" s="53"/>
      <c r="ZX282" s="53"/>
      <c r="ZY282" s="53"/>
      <c r="ZZ282" s="53"/>
      <c r="AAA282" s="53"/>
      <c r="AAB282" s="53"/>
      <c r="AAC282" s="53"/>
      <c r="AAD282" s="53"/>
      <c r="AAE282" s="53"/>
      <c r="AAF282" s="53"/>
      <c r="AAG282" s="53"/>
      <c r="AAH282" s="53"/>
      <c r="AAI282" s="53"/>
      <c r="AAJ282" s="53"/>
      <c r="AAK282" s="53"/>
      <c r="AAL282" s="53"/>
      <c r="AAM282" s="53"/>
      <c r="AAN282" s="53"/>
      <c r="AAO282" s="53"/>
      <c r="AAP282" s="53"/>
      <c r="AAQ282" s="53"/>
      <c r="AAR282" s="53"/>
      <c r="AAS282" s="53"/>
      <c r="AAT282" s="53"/>
      <c r="AAU282" s="53"/>
      <c r="AAV282" s="53"/>
      <c r="AAW282" s="53"/>
      <c r="AAX282" s="53"/>
      <c r="AAY282" s="53"/>
      <c r="AAZ282" s="53"/>
      <c r="ABA282" s="53"/>
      <c r="ABB282" s="53"/>
      <c r="ABC282" s="53"/>
      <c r="ABD282" s="53"/>
      <c r="ABE282" s="53"/>
      <c r="ABF282" s="53"/>
      <c r="ABG282" s="53"/>
      <c r="ABH282" s="53"/>
      <c r="ABI282" s="53"/>
      <c r="ABJ282" s="53"/>
      <c r="ABK282" s="53"/>
      <c r="ABL282" s="53"/>
      <c r="ABM282" s="53"/>
      <c r="ABN282" s="53"/>
      <c r="ABO282" s="53"/>
      <c r="ABP282" s="53"/>
      <c r="ABQ282" s="53"/>
      <c r="ABR282" s="53"/>
      <c r="ABS282" s="53"/>
      <c r="ABT282" s="53"/>
      <c r="ABU282" s="53"/>
      <c r="ABV282" s="53"/>
      <c r="ABW282" s="53"/>
      <c r="ABX282" s="53"/>
      <c r="ABY282" s="53"/>
      <c r="ABZ282" s="53"/>
      <c r="ACA282" s="53"/>
      <c r="ACB282" s="53"/>
      <c r="ACC282" s="53"/>
      <c r="ACD282" s="53"/>
      <c r="ACE282" s="53"/>
      <c r="ACF282" s="53"/>
      <c r="ACG282" s="53"/>
      <c r="ACH282" s="53"/>
      <c r="ACI282" s="53"/>
      <c r="ACJ282" s="53"/>
      <c r="ACK282" s="53"/>
      <c r="ACL282" s="53"/>
      <c r="ACM282" s="53"/>
      <c r="ACN282" s="53"/>
      <c r="ACO282" s="53"/>
      <c r="ACP282" s="53"/>
      <c r="ACQ282" s="53"/>
      <c r="ACR282" s="53"/>
      <c r="ACS282" s="53"/>
      <c r="ACT282" s="53"/>
      <c r="ACU282" s="53"/>
      <c r="ACV282" s="53"/>
      <c r="ACW282" s="53"/>
      <c r="ACX282" s="53"/>
      <c r="ACY282" s="53"/>
      <c r="ACZ282" s="53"/>
      <c r="ADA282" s="53"/>
      <c r="ADB282" s="53"/>
      <c r="ADC282" s="53"/>
      <c r="ADD282" s="53"/>
      <c r="ADE282" s="53"/>
      <c r="ADF282" s="53"/>
      <c r="ADG282" s="53"/>
      <c r="ADH282" s="53"/>
      <c r="ADI282" s="53"/>
      <c r="ADJ282" s="53"/>
      <c r="ADK282" s="53"/>
      <c r="ADL282" s="53"/>
      <c r="ADM282" s="53"/>
      <c r="ADN282" s="53"/>
      <c r="ADO282" s="53"/>
      <c r="ADP282" s="53"/>
      <c r="ADQ282" s="53"/>
      <c r="ADR282" s="53"/>
      <c r="ADS282" s="53"/>
      <c r="ADT282" s="53"/>
      <c r="ADU282" s="53"/>
      <c r="ADV282" s="53"/>
      <c r="ADW282" s="53"/>
      <c r="ADX282" s="53"/>
      <c r="ADY282" s="53"/>
      <c r="ADZ282" s="53"/>
      <c r="AEA282" s="53"/>
      <c r="AEB282" s="53"/>
      <c r="AEC282" s="53"/>
      <c r="AED282" s="53"/>
      <c r="AEE282" s="53"/>
      <c r="AEF282" s="53"/>
      <c r="AEG282" s="53"/>
      <c r="AEH282" s="53"/>
      <c r="AEI282" s="53"/>
      <c r="AEJ282" s="53"/>
      <c r="AEK282" s="53"/>
      <c r="AEL282" s="53"/>
      <c r="AEM282" s="53"/>
      <c r="AEN282" s="53"/>
      <c r="AEO282" s="53"/>
      <c r="AEP282" s="53"/>
      <c r="AEQ282" s="53"/>
      <c r="AER282" s="53"/>
      <c r="AES282" s="53"/>
      <c r="AET282" s="53"/>
      <c r="AEU282" s="53"/>
      <c r="AEV282" s="53"/>
      <c r="AEW282" s="53"/>
      <c r="AEX282" s="53"/>
      <c r="AEY282" s="53"/>
      <c r="AEZ282" s="53"/>
      <c r="AFA282" s="53"/>
      <c r="AFB282" s="53"/>
      <c r="AFC282" s="53"/>
      <c r="AFD282" s="53"/>
      <c r="AFE282" s="53"/>
      <c r="AFF282" s="53"/>
      <c r="AFG282" s="53"/>
      <c r="AFH282" s="53"/>
      <c r="AFI282" s="53"/>
      <c r="AFJ282" s="53"/>
      <c r="AFK282" s="53"/>
      <c r="AFL282" s="53"/>
      <c r="AFM282" s="53"/>
      <c r="AFN282" s="53"/>
      <c r="AFO282" s="53"/>
      <c r="AFP282" s="53"/>
      <c r="AFQ282" s="53"/>
      <c r="AFR282" s="53"/>
      <c r="AFS282" s="53"/>
      <c r="AFT282" s="53"/>
      <c r="AFU282" s="53"/>
      <c r="AFV282" s="53"/>
      <c r="AFW282" s="53"/>
      <c r="AFX282" s="53"/>
      <c r="AFY282" s="53"/>
      <c r="AFZ282" s="53"/>
      <c r="AGA282" s="53"/>
      <c r="AGB282" s="53"/>
      <c r="AGC282" s="53"/>
      <c r="AGD282" s="53"/>
      <c r="AGE282" s="53"/>
      <c r="AGF282" s="53"/>
      <c r="AGG282" s="53"/>
      <c r="AGH282" s="53"/>
      <c r="AGI282" s="53"/>
      <c r="AGJ282" s="53"/>
      <c r="AGK282" s="53"/>
      <c r="AGL282" s="53"/>
      <c r="AGM282" s="53"/>
      <c r="AGN282" s="53"/>
      <c r="AGO282" s="53"/>
      <c r="AGP282" s="53"/>
      <c r="AGQ282" s="53"/>
      <c r="AGR282" s="53"/>
      <c r="AGS282" s="53"/>
      <c r="AGT282" s="53"/>
      <c r="AGU282" s="53"/>
      <c r="AGV282" s="53"/>
      <c r="AGW282" s="53"/>
      <c r="AGX282" s="53"/>
      <c r="AGY282" s="53"/>
      <c r="AGZ282" s="53"/>
      <c r="AHA282" s="53"/>
      <c r="AHB282" s="53"/>
      <c r="AHC282" s="53"/>
      <c r="AHD282" s="53"/>
      <c r="AHE282" s="53"/>
      <c r="AHF282" s="53"/>
      <c r="AHG282" s="53"/>
      <c r="AHH282" s="53"/>
      <c r="AHI282" s="53"/>
      <c r="AHJ282" s="53"/>
      <c r="AHK282" s="53"/>
      <c r="AHL282" s="53"/>
      <c r="AHM282" s="53"/>
      <c r="AHN282" s="53"/>
      <c r="AHO282" s="53"/>
      <c r="AHP282" s="53"/>
      <c r="AHQ282" s="53"/>
      <c r="AHR282" s="53"/>
      <c r="AHS282" s="53"/>
      <c r="AHT282" s="53"/>
      <c r="AHU282" s="53"/>
      <c r="AHV282" s="53"/>
      <c r="AHW282" s="53"/>
      <c r="AHX282" s="53"/>
      <c r="AHY282" s="53"/>
      <c r="AHZ282" s="53"/>
      <c r="AIA282" s="53"/>
      <c r="AIB282" s="53"/>
      <c r="AIC282" s="53"/>
      <c r="AID282" s="53"/>
      <c r="AIE282" s="53"/>
      <c r="AIF282" s="53"/>
      <c r="AIG282" s="53"/>
      <c r="AIH282" s="53"/>
      <c r="AII282" s="53"/>
      <c r="AIJ282" s="53"/>
      <c r="AIK282" s="53"/>
      <c r="AIL282" s="53"/>
      <c r="AIM282" s="53"/>
      <c r="AIN282" s="53"/>
      <c r="AIO282" s="53"/>
      <c r="AIP282" s="53"/>
      <c r="AIQ282" s="53"/>
      <c r="AIR282" s="53"/>
      <c r="AIS282" s="53"/>
      <c r="AIT282" s="53"/>
      <c r="AIU282" s="53"/>
      <c r="AIV282" s="53"/>
      <c r="AIW282" s="53"/>
      <c r="AIX282" s="53"/>
      <c r="AIY282" s="53"/>
      <c r="AIZ282" s="53"/>
      <c r="AJA282" s="53"/>
      <c r="AJB282" s="53"/>
      <c r="AJC282" s="53"/>
      <c r="AJD282" s="53"/>
      <c r="AJE282" s="53"/>
      <c r="AJF282" s="53"/>
      <c r="AJG282" s="53"/>
      <c r="AJH282" s="53"/>
      <c r="AJI282" s="53"/>
      <c r="AJJ282" s="53"/>
      <c r="AJK282" s="53"/>
      <c r="AJL282" s="53"/>
      <c r="AJM282" s="53"/>
      <c r="AJN282" s="53"/>
      <c r="AJO282" s="53"/>
      <c r="AJP282" s="53"/>
      <c r="AJQ282" s="53"/>
      <c r="AJR282" s="53"/>
      <c r="AJS282" s="53"/>
      <c r="AJT282" s="53"/>
      <c r="AJU282" s="53"/>
      <c r="AJV282" s="53"/>
      <c r="AJW282" s="53"/>
      <c r="AJX282" s="53"/>
      <c r="AJY282" s="53"/>
      <c r="AJZ282" s="53"/>
      <c r="AKA282" s="53"/>
      <c r="AKB282" s="53"/>
      <c r="AKC282" s="53"/>
      <c r="AKD282" s="53"/>
      <c r="AKE282" s="53"/>
      <c r="AKF282" s="53"/>
      <c r="AKG282" s="53"/>
      <c r="AKH282" s="53"/>
      <c r="AKI282" s="53"/>
      <c r="AKJ282" s="53"/>
      <c r="AKK282" s="53"/>
      <c r="AKL282" s="53"/>
      <c r="AKM282" s="53"/>
      <c r="AKN282" s="53"/>
      <c r="AKO282" s="53"/>
      <c r="AKP282" s="53"/>
      <c r="AKQ282" s="53"/>
      <c r="AKR282" s="53"/>
      <c r="AKS282" s="53"/>
      <c r="AKT282" s="53"/>
      <c r="AKU282" s="53"/>
      <c r="AKV282" s="53"/>
      <c r="AKW282" s="53"/>
      <c r="AKX282" s="53"/>
      <c r="AKY282" s="53"/>
      <c r="AKZ282" s="53"/>
      <c r="ALA282" s="53"/>
      <c r="ALB282" s="53"/>
      <c r="ALC282" s="53"/>
      <c r="ALD282" s="53"/>
      <c r="ALE282" s="53"/>
      <c r="ALF282" s="53"/>
      <c r="ALG282" s="53"/>
      <c r="ALH282" s="53"/>
      <c r="ALI282" s="53"/>
      <c r="ALJ282" s="53"/>
      <c r="ALK282" s="53"/>
      <c r="ALL282" s="53"/>
      <c r="ALM282" s="53"/>
      <c r="ALN282" s="53"/>
      <c r="ALO282" s="53"/>
      <c r="ALP282" s="53"/>
      <c r="ALQ282" s="53"/>
      <c r="ALR282" s="53"/>
      <c r="ALS282" s="53"/>
      <c r="ALT282" s="53"/>
      <c r="ALU282" s="53"/>
      <c r="ALV282" s="53"/>
      <c r="ALW282" s="53"/>
      <c r="ALX282" s="53"/>
      <c r="ALY282" s="53"/>
      <c r="ALZ282" s="53"/>
      <c r="AMA282" s="53"/>
      <c r="AMB282" s="53"/>
      <c r="AMC282" s="53"/>
      <c r="AMD282" s="53"/>
      <c r="AME282" s="53"/>
      <c r="AMF282" s="53"/>
      <c r="AMG282" s="53"/>
      <c r="AMH282" s="53"/>
      <c r="AMI282" s="53"/>
      <c r="AMJ282" s="53"/>
    </row>
    <row r="283" spans="552:1024" x14ac:dyDescent="0.25">
      <c r="UF283" s="53"/>
      <c r="UG283" s="53"/>
      <c r="UH283" s="53"/>
      <c r="UI283" s="53"/>
      <c r="UJ283" s="53"/>
      <c r="UK283" s="53"/>
      <c r="UL283" s="53"/>
      <c r="UM283" s="53"/>
      <c r="UN283" s="53"/>
      <c r="UO283" s="53"/>
      <c r="UP283" s="53"/>
      <c r="UQ283" s="53"/>
      <c r="UR283" s="53"/>
      <c r="US283" s="53"/>
      <c r="UT283" s="53"/>
      <c r="UU283" s="53"/>
      <c r="UV283" s="53"/>
      <c r="UW283" s="53"/>
      <c r="UX283" s="53"/>
      <c r="UY283" s="53"/>
      <c r="UZ283" s="53"/>
      <c r="VA283" s="53"/>
      <c r="VB283" s="53"/>
      <c r="VC283" s="53"/>
      <c r="VD283" s="53"/>
      <c r="VE283" s="53"/>
      <c r="VF283" s="53"/>
      <c r="VG283" s="53"/>
      <c r="VH283" s="53"/>
      <c r="VI283" s="53"/>
      <c r="VJ283" s="53"/>
      <c r="VK283" s="53"/>
      <c r="VL283" s="53"/>
      <c r="VM283" s="53"/>
      <c r="VN283" s="53"/>
      <c r="VO283" s="53"/>
      <c r="VP283" s="53"/>
      <c r="VQ283" s="53"/>
      <c r="VR283" s="53"/>
      <c r="VS283" s="53"/>
      <c r="VT283" s="53"/>
      <c r="VU283" s="53"/>
      <c r="VV283" s="53"/>
      <c r="VW283" s="53"/>
      <c r="VX283" s="53"/>
      <c r="VY283" s="53"/>
      <c r="VZ283" s="53"/>
      <c r="WA283" s="53"/>
      <c r="WB283" s="53"/>
      <c r="WC283" s="53"/>
      <c r="WD283" s="53"/>
      <c r="WE283" s="53"/>
      <c r="WF283" s="53"/>
      <c r="WG283" s="53"/>
      <c r="WH283" s="53"/>
      <c r="WI283" s="53"/>
      <c r="WJ283" s="53"/>
      <c r="WK283" s="53"/>
      <c r="WL283" s="53"/>
      <c r="WM283" s="53"/>
      <c r="WN283" s="53"/>
      <c r="WO283" s="53"/>
      <c r="WP283" s="53"/>
      <c r="WQ283" s="53"/>
      <c r="WR283" s="53"/>
      <c r="WS283" s="53"/>
      <c r="WT283" s="53"/>
      <c r="WU283" s="53"/>
      <c r="WV283" s="53"/>
      <c r="WW283" s="53"/>
      <c r="WX283" s="53"/>
      <c r="WY283" s="53"/>
      <c r="WZ283" s="53"/>
      <c r="XA283" s="53"/>
      <c r="XB283" s="53"/>
      <c r="XC283" s="53"/>
      <c r="XD283" s="53"/>
      <c r="XE283" s="53"/>
      <c r="XF283" s="53"/>
      <c r="XG283" s="53"/>
      <c r="XH283" s="53"/>
      <c r="XI283" s="53"/>
      <c r="XJ283" s="53"/>
      <c r="XK283" s="53"/>
      <c r="XL283" s="53"/>
      <c r="XM283" s="53"/>
      <c r="XN283" s="53"/>
      <c r="XO283" s="53"/>
      <c r="XP283" s="53"/>
      <c r="XQ283" s="53"/>
      <c r="XR283" s="53"/>
      <c r="XS283" s="53"/>
      <c r="XT283" s="53"/>
      <c r="XU283" s="53"/>
      <c r="XV283" s="53"/>
      <c r="XW283" s="53"/>
      <c r="XX283" s="53"/>
      <c r="XY283" s="53"/>
      <c r="XZ283" s="53"/>
      <c r="YA283" s="53"/>
      <c r="YB283" s="53"/>
      <c r="YC283" s="53"/>
      <c r="YD283" s="53"/>
      <c r="YE283" s="53"/>
      <c r="YF283" s="53"/>
      <c r="YG283" s="53"/>
      <c r="YH283" s="53"/>
      <c r="YI283" s="53"/>
      <c r="YJ283" s="53"/>
      <c r="YK283" s="53"/>
      <c r="YL283" s="53"/>
      <c r="YM283" s="53"/>
      <c r="YN283" s="53"/>
      <c r="YO283" s="53"/>
      <c r="YP283" s="53"/>
      <c r="YQ283" s="53"/>
      <c r="YR283" s="53"/>
      <c r="YS283" s="53"/>
      <c r="YT283" s="53"/>
      <c r="YU283" s="53"/>
      <c r="YV283" s="53"/>
      <c r="YW283" s="53"/>
      <c r="YX283" s="53"/>
      <c r="YY283" s="53"/>
      <c r="YZ283" s="53"/>
      <c r="ZA283" s="53"/>
      <c r="ZB283" s="53"/>
      <c r="ZC283" s="53"/>
      <c r="ZD283" s="53"/>
      <c r="ZE283" s="53"/>
      <c r="ZF283" s="53"/>
      <c r="ZG283" s="53"/>
      <c r="ZH283" s="53"/>
      <c r="ZI283" s="53"/>
      <c r="ZJ283" s="53"/>
      <c r="ZK283" s="53"/>
      <c r="ZL283" s="53"/>
      <c r="ZM283" s="53"/>
      <c r="ZN283" s="53"/>
      <c r="ZO283" s="53"/>
      <c r="ZP283" s="53"/>
      <c r="ZQ283" s="53"/>
      <c r="ZR283" s="53"/>
      <c r="ZS283" s="53"/>
      <c r="ZT283" s="53"/>
      <c r="ZU283" s="53"/>
      <c r="ZV283" s="53"/>
      <c r="ZW283" s="53"/>
      <c r="ZX283" s="53"/>
      <c r="ZY283" s="53"/>
      <c r="ZZ283" s="53"/>
      <c r="AAA283" s="53"/>
      <c r="AAB283" s="53"/>
      <c r="AAC283" s="53"/>
      <c r="AAD283" s="53"/>
      <c r="AAE283" s="53"/>
      <c r="AAF283" s="53"/>
      <c r="AAG283" s="53"/>
      <c r="AAH283" s="53"/>
      <c r="AAI283" s="53"/>
      <c r="AAJ283" s="53"/>
      <c r="AAK283" s="53"/>
      <c r="AAL283" s="53"/>
      <c r="AAM283" s="53"/>
      <c r="AAN283" s="53"/>
      <c r="AAO283" s="53"/>
      <c r="AAP283" s="53"/>
      <c r="AAQ283" s="53"/>
      <c r="AAR283" s="53"/>
      <c r="AAS283" s="53"/>
      <c r="AAT283" s="53"/>
      <c r="AAU283" s="53"/>
      <c r="AAV283" s="53"/>
      <c r="AAW283" s="53"/>
      <c r="AAX283" s="53"/>
      <c r="AAY283" s="53"/>
      <c r="AAZ283" s="53"/>
      <c r="ABA283" s="53"/>
      <c r="ABB283" s="53"/>
      <c r="ABC283" s="53"/>
      <c r="ABD283" s="53"/>
      <c r="ABE283" s="53"/>
      <c r="ABF283" s="53"/>
      <c r="ABG283" s="53"/>
      <c r="ABH283" s="53"/>
      <c r="ABI283" s="53"/>
      <c r="ABJ283" s="53"/>
      <c r="ABK283" s="53"/>
      <c r="ABL283" s="53"/>
      <c r="ABM283" s="53"/>
      <c r="ABN283" s="53"/>
      <c r="ABO283" s="53"/>
      <c r="ABP283" s="53"/>
      <c r="ABQ283" s="53"/>
      <c r="ABR283" s="53"/>
      <c r="ABS283" s="53"/>
      <c r="ABT283" s="53"/>
      <c r="ABU283" s="53"/>
      <c r="ABV283" s="53"/>
      <c r="ABW283" s="53"/>
      <c r="ABX283" s="53"/>
      <c r="ABY283" s="53"/>
      <c r="ABZ283" s="53"/>
      <c r="ACA283" s="53"/>
      <c r="ACB283" s="53"/>
      <c r="ACC283" s="53"/>
      <c r="ACD283" s="53"/>
      <c r="ACE283" s="53"/>
      <c r="ACF283" s="53"/>
      <c r="ACG283" s="53"/>
      <c r="ACH283" s="53"/>
      <c r="ACI283" s="53"/>
      <c r="ACJ283" s="53"/>
      <c r="ACK283" s="53"/>
      <c r="ACL283" s="53"/>
      <c r="ACM283" s="53"/>
      <c r="ACN283" s="53"/>
      <c r="ACO283" s="53"/>
      <c r="ACP283" s="53"/>
      <c r="ACQ283" s="53"/>
      <c r="ACR283" s="53"/>
      <c r="ACS283" s="53"/>
      <c r="ACT283" s="53"/>
      <c r="ACU283" s="53"/>
      <c r="ACV283" s="53"/>
      <c r="ACW283" s="53"/>
      <c r="ACX283" s="53"/>
      <c r="ACY283" s="53"/>
      <c r="ACZ283" s="53"/>
      <c r="ADA283" s="53"/>
      <c r="ADB283" s="53"/>
      <c r="ADC283" s="53"/>
      <c r="ADD283" s="53"/>
      <c r="ADE283" s="53"/>
      <c r="ADF283" s="53"/>
      <c r="ADG283" s="53"/>
      <c r="ADH283" s="53"/>
      <c r="ADI283" s="53"/>
      <c r="ADJ283" s="53"/>
      <c r="ADK283" s="53"/>
      <c r="ADL283" s="53"/>
      <c r="ADM283" s="53"/>
      <c r="ADN283" s="53"/>
      <c r="ADO283" s="53"/>
      <c r="ADP283" s="53"/>
      <c r="ADQ283" s="53"/>
      <c r="ADR283" s="53"/>
      <c r="ADS283" s="53"/>
      <c r="ADT283" s="53"/>
      <c r="ADU283" s="53"/>
      <c r="ADV283" s="53"/>
      <c r="ADW283" s="53"/>
      <c r="ADX283" s="53"/>
      <c r="ADY283" s="53"/>
      <c r="ADZ283" s="53"/>
      <c r="AEA283" s="53"/>
      <c r="AEB283" s="53"/>
      <c r="AEC283" s="53"/>
      <c r="AED283" s="53"/>
      <c r="AEE283" s="53"/>
      <c r="AEF283" s="53"/>
      <c r="AEG283" s="53"/>
      <c r="AEH283" s="53"/>
      <c r="AEI283" s="53"/>
      <c r="AEJ283" s="53"/>
      <c r="AEK283" s="53"/>
      <c r="AEL283" s="53"/>
      <c r="AEM283" s="53"/>
      <c r="AEN283" s="53"/>
      <c r="AEO283" s="53"/>
      <c r="AEP283" s="53"/>
      <c r="AEQ283" s="53"/>
      <c r="AER283" s="53"/>
      <c r="AES283" s="53"/>
      <c r="AET283" s="53"/>
      <c r="AEU283" s="53"/>
      <c r="AEV283" s="53"/>
      <c r="AEW283" s="53"/>
      <c r="AEX283" s="53"/>
      <c r="AEY283" s="53"/>
      <c r="AEZ283" s="53"/>
      <c r="AFA283" s="53"/>
      <c r="AFB283" s="53"/>
      <c r="AFC283" s="53"/>
      <c r="AFD283" s="53"/>
      <c r="AFE283" s="53"/>
      <c r="AFF283" s="53"/>
      <c r="AFG283" s="53"/>
      <c r="AFH283" s="53"/>
      <c r="AFI283" s="53"/>
      <c r="AFJ283" s="53"/>
      <c r="AFK283" s="53"/>
      <c r="AFL283" s="53"/>
      <c r="AFM283" s="53"/>
      <c r="AFN283" s="53"/>
      <c r="AFO283" s="53"/>
      <c r="AFP283" s="53"/>
      <c r="AFQ283" s="53"/>
      <c r="AFR283" s="53"/>
      <c r="AFS283" s="53"/>
      <c r="AFT283" s="53"/>
      <c r="AFU283" s="53"/>
      <c r="AFV283" s="53"/>
      <c r="AFW283" s="53"/>
      <c r="AFX283" s="53"/>
      <c r="AFY283" s="53"/>
      <c r="AFZ283" s="53"/>
      <c r="AGA283" s="53"/>
      <c r="AGB283" s="53"/>
      <c r="AGC283" s="53"/>
      <c r="AGD283" s="53"/>
      <c r="AGE283" s="53"/>
      <c r="AGF283" s="53"/>
      <c r="AGG283" s="53"/>
      <c r="AGH283" s="53"/>
      <c r="AGI283" s="53"/>
      <c r="AGJ283" s="53"/>
      <c r="AGK283" s="53"/>
      <c r="AGL283" s="53"/>
      <c r="AGM283" s="53"/>
      <c r="AGN283" s="53"/>
      <c r="AGO283" s="53"/>
      <c r="AGP283" s="53"/>
      <c r="AGQ283" s="53"/>
      <c r="AGR283" s="53"/>
      <c r="AGS283" s="53"/>
      <c r="AGT283" s="53"/>
      <c r="AGU283" s="53"/>
      <c r="AGV283" s="53"/>
      <c r="AGW283" s="53"/>
      <c r="AGX283" s="53"/>
      <c r="AGY283" s="53"/>
      <c r="AGZ283" s="53"/>
      <c r="AHA283" s="53"/>
      <c r="AHB283" s="53"/>
      <c r="AHC283" s="53"/>
      <c r="AHD283" s="53"/>
      <c r="AHE283" s="53"/>
      <c r="AHF283" s="53"/>
      <c r="AHG283" s="53"/>
      <c r="AHH283" s="53"/>
      <c r="AHI283" s="53"/>
      <c r="AHJ283" s="53"/>
      <c r="AHK283" s="53"/>
      <c r="AHL283" s="53"/>
      <c r="AHM283" s="53"/>
      <c r="AHN283" s="53"/>
      <c r="AHO283" s="53"/>
      <c r="AHP283" s="53"/>
      <c r="AHQ283" s="53"/>
      <c r="AHR283" s="53"/>
      <c r="AHS283" s="53"/>
      <c r="AHT283" s="53"/>
      <c r="AHU283" s="53"/>
      <c r="AHV283" s="53"/>
      <c r="AHW283" s="53"/>
      <c r="AHX283" s="53"/>
      <c r="AHY283" s="53"/>
      <c r="AHZ283" s="53"/>
      <c r="AIA283" s="53"/>
      <c r="AIB283" s="53"/>
      <c r="AIC283" s="53"/>
      <c r="AID283" s="53"/>
      <c r="AIE283" s="53"/>
      <c r="AIF283" s="53"/>
      <c r="AIG283" s="53"/>
      <c r="AIH283" s="53"/>
      <c r="AII283" s="53"/>
      <c r="AIJ283" s="53"/>
      <c r="AIK283" s="53"/>
      <c r="AIL283" s="53"/>
      <c r="AIM283" s="53"/>
      <c r="AIN283" s="53"/>
      <c r="AIO283" s="53"/>
      <c r="AIP283" s="53"/>
      <c r="AIQ283" s="53"/>
      <c r="AIR283" s="53"/>
      <c r="AIS283" s="53"/>
      <c r="AIT283" s="53"/>
      <c r="AIU283" s="53"/>
      <c r="AIV283" s="53"/>
      <c r="AIW283" s="53"/>
      <c r="AIX283" s="53"/>
      <c r="AIY283" s="53"/>
      <c r="AIZ283" s="53"/>
      <c r="AJA283" s="53"/>
      <c r="AJB283" s="53"/>
      <c r="AJC283" s="53"/>
      <c r="AJD283" s="53"/>
      <c r="AJE283" s="53"/>
      <c r="AJF283" s="53"/>
      <c r="AJG283" s="53"/>
      <c r="AJH283" s="53"/>
      <c r="AJI283" s="53"/>
      <c r="AJJ283" s="53"/>
      <c r="AJK283" s="53"/>
      <c r="AJL283" s="53"/>
      <c r="AJM283" s="53"/>
      <c r="AJN283" s="53"/>
      <c r="AJO283" s="53"/>
      <c r="AJP283" s="53"/>
      <c r="AJQ283" s="53"/>
      <c r="AJR283" s="53"/>
      <c r="AJS283" s="53"/>
      <c r="AJT283" s="53"/>
      <c r="AJU283" s="53"/>
      <c r="AJV283" s="53"/>
      <c r="AJW283" s="53"/>
      <c r="AJX283" s="53"/>
      <c r="AJY283" s="53"/>
      <c r="AJZ283" s="53"/>
      <c r="AKA283" s="53"/>
      <c r="AKB283" s="53"/>
      <c r="AKC283" s="53"/>
      <c r="AKD283" s="53"/>
      <c r="AKE283" s="53"/>
      <c r="AKF283" s="53"/>
      <c r="AKG283" s="53"/>
      <c r="AKH283" s="53"/>
      <c r="AKI283" s="53"/>
      <c r="AKJ283" s="53"/>
      <c r="AKK283" s="53"/>
      <c r="AKL283" s="53"/>
      <c r="AKM283" s="53"/>
      <c r="AKN283" s="53"/>
      <c r="AKO283" s="53"/>
      <c r="AKP283" s="53"/>
      <c r="AKQ283" s="53"/>
      <c r="AKR283" s="53"/>
      <c r="AKS283" s="53"/>
      <c r="AKT283" s="53"/>
      <c r="AKU283" s="53"/>
      <c r="AKV283" s="53"/>
      <c r="AKW283" s="53"/>
      <c r="AKX283" s="53"/>
      <c r="AKY283" s="53"/>
      <c r="AKZ283" s="53"/>
      <c r="ALA283" s="53"/>
      <c r="ALB283" s="53"/>
      <c r="ALC283" s="53"/>
      <c r="ALD283" s="53"/>
      <c r="ALE283" s="53"/>
      <c r="ALF283" s="53"/>
      <c r="ALG283" s="53"/>
      <c r="ALH283" s="53"/>
      <c r="ALI283" s="53"/>
      <c r="ALJ283" s="53"/>
      <c r="ALK283" s="53"/>
      <c r="ALL283" s="53"/>
      <c r="ALM283" s="53"/>
      <c r="ALN283" s="53"/>
      <c r="ALO283" s="53"/>
      <c r="ALP283" s="53"/>
      <c r="ALQ283" s="53"/>
      <c r="ALR283" s="53"/>
      <c r="ALS283" s="53"/>
      <c r="ALT283" s="53"/>
      <c r="ALU283" s="53"/>
      <c r="ALV283" s="53"/>
      <c r="ALW283" s="53"/>
      <c r="ALX283" s="53"/>
      <c r="ALY283" s="53"/>
      <c r="ALZ283" s="53"/>
      <c r="AMA283" s="53"/>
      <c r="AMB283" s="53"/>
      <c r="AMC283" s="53"/>
      <c r="AMD283" s="53"/>
      <c r="AME283" s="53"/>
      <c r="AMF283" s="53"/>
      <c r="AMG283" s="53"/>
      <c r="AMH283" s="53"/>
      <c r="AMI283" s="53"/>
      <c r="AMJ283" s="53"/>
    </row>
    <row r="284" spans="552:1024" x14ac:dyDescent="0.25">
      <c r="UF284" s="53"/>
      <c r="UG284" s="53"/>
      <c r="UH284" s="53"/>
      <c r="UI284" s="53"/>
      <c r="UJ284" s="53"/>
      <c r="UK284" s="53"/>
      <c r="UL284" s="53"/>
      <c r="UM284" s="53"/>
      <c r="UN284" s="53"/>
      <c r="UO284" s="53"/>
      <c r="UP284" s="53"/>
      <c r="UQ284" s="53"/>
      <c r="UR284" s="53"/>
      <c r="US284" s="53"/>
      <c r="UT284" s="53"/>
      <c r="UU284" s="53"/>
      <c r="UV284" s="53"/>
      <c r="UW284" s="53"/>
      <c r="UX284" s="53"/>
      <c r="UY284" s="53"/>
      <c r="UZ284" s="53"/>
      <c r="VA284" s="53"/>
      <c r="VB284" s="53"/>
      <c r="VC284" s="53"/>
      <c r="VD284" s="53"/>
      <c r="VE284" s="53"/>
      <c r="VF284" s="53"/>
      <c r="VG284" s="53"/>
      <c r="VH284" s="53"/>
      <c r="VI284" s="53"/>
      <c r="VJ284" s="53"/>
      <c r="VK284" s="53"/>
      <c r="VL284" s="53"/>
      <c r="VM284" s="53"/>
      <c r="VN284" s="53"/>
      <c r="VO284" s="53"/>
      <c r="VP284" s="53"/>
      <c r="VQ284" s="53"/>
      <c r="VR284" s="53"/>
      <c r="VS284" s="53"/>
      <c r="VT284" s="53"/>
      <c r="VU284" s="53"/>
      <c r="VV284" s="53"/>
      <c r="VW284" s="53"/>
      <c r="VX284" s="53"/>
      <c r="VY284" s="53"/>
      <c r="VZ284" s="53"/>
      <c r="WA284" s="53"/>
      <c r="WB284" s="53"/>
      <c r="WC284" s="53"/>
      <c r="WD284" s="53"/>
      <c r="WE284" s="53"/>
      <c r="WF284" s="53"/>
      <c r="WG284" s="53"/>
      <c r="WH284" s="53"/>
      <c r="WI284" s="53"/>
      <c r="WJ284" s="53"/>
      <c r="WK284" s="53"/>
      <c r="WL284" s="53"/>
      <c r="WM284" s="53"/>
      <c r="WN284" s="53"/>
      <c r="WO284" s="53"/>
      <c r="WP284" s="53"/>
      <c r="WQ284" s="53"/>
      <c r="WR284" s="53"/>
      <c r="WS284" s="53"/>
      <c r="WT284" s="53"/>
      <c r="WU284" s="53"/>
      <c r="WV284" s="53"/>
      <c r="WW284" s="53"/>
      <c r="WX284" s="53"/>
      <c r="WY284" s="53"/>
      <c r="WZ284" s="53"/>
      <c r="XA284" s="53"/>
      <c r="XB284" s="53"/>
      <c r="XC284" s="53"/>
      <c r="XD284" s="53"/>
      <c r="XE284" s="53"/>
      <c r="XF284" s="53"/>
      <c r="XG284" s="53"/>
      <c r="XH284" s="53"/>
      <c r="XI284" s="53"/>
      <c r="XJ284" s="53"/>
      <c r="XK284" s="53"/>
      <c r="XL284" s="53"/>
      <c r="XM284" s="53"/>
      <c r="XN284" s="53"/>
      <c r="XO284" s="53"/>
      <c r="XP284" s="53"/>
      <c r="XQ284" s="53"/>
      <c r="XR284" s="53"/>
      <c r="XS284" s="53"/>
      <c r="XT284" s="53"/>
      <c r="XU284" s="53"/>
      <c r="XV284" s="53"/>
      <c r="XW284" s="53"/>
      <c r="XX284" s="53"/>
      <c r="XY284" s="53"/>
      <c r="XZ284" s="53"/>
      <c r="YA284" s="53"/>
      <c r="YB284" s="53"/>
      <c r="YC284" s="53"/>
      <c r="YD284" s="53"/>
      <c r="YE284" s="53"/>
      <c r="YF284" s="53"/>
      <c r="YG284" s="53"/>
      <c r="YH284" s="53"/>
      <c r="YI284" s="53"/>
      <c r="YJ284" s="53"/>
      <c r="YK284" s="53"/>
      <c r="YL284" s="53"/>
      <c r="YM284" s="53"/>
      <c r="YN284" s="53"/>
      <c r="YO284" s="53"/>
      <c r="YP284" s="53"/>
      <c r="YQ284" s="53"/>
      <c r="YR284" s="53"/>
      <c r="YS284" s="53"/>
      <c r="YT284" s="53"/>
      <c r="YU284" s="53"/>
      <c r="YV284" s="53"/>
      <c r="YW284" s="53"/>
      <c r="YX284" s="53"/>
      <c r="YY284" s="53"/>
      <c r="YZ284" s="53"/>
      <c r="ZA284" s="53"/>
      <c r="ZB284" s="53"/>
      <c r="ZC284" s="53"/>
      <c r="ZD284" s="53"/>
      <c r="ZE284" s="53"/>
      <c r="ZF284" s="53"/>
      <c r="ZG284" s="53"/>
      <c r="ZH284" s="53"/>
      <c r="ZI284" s="53"/>
      <c r="ZJ284" s="53"/>
      <c r="ZK284" s="53"/>
      <c r="ZL284" s="53"/>
      <c r="ZM284" s="53"/>
      <c r="ZN284" s="53"/>
      <c r="ZO284" s="53"/>
      <c r="ZP284" s="53"/>
      <c r="ZQ284" s="53"/>
      <c r="ZR284" s="53"/>
      <c r="ZS284" s="53"/>
      <c r="ZT284" s="53"/>
      <c r="ZU284" s="53"/>
      <c r="ZV284" s="53"/>
      <c r="ZW284" s="53"/>
      <c r="ZX284" s="53"/>
      <c r="ZY284" s="53"/>
      <c r="ZZ284" s="53"/>
      <c r="AAA284" s="53"/>
      <c r="AAB284" s="53"/>
      <c r="AAC284" s="53"/>
      <c r="AAD284" s="53"/>
      <c r="AAE284" s="53"/>
      <c r="AAF284" s="53"/>
      <c r="AAG284" s="53"/>
      <c r="AAH284" s="53"/>
      <c r="AAI284" s="53"/>
      <c r="AAJ284" s="53"/>
      <c r="AAK284" s="53"/>
      <c r="AAL284" s="53"/>
      <c r="AAM284" s="53"/>
      <c r="AAN284" s="53"/>
      <c r="AAO284" s="53"/>
      <c r="AAP284" s="53"/>
      <c r="AAQ284" s="53"/>
      <c r="AAR284" s="53"/>
      <c r="AAS284" s="53"/>
      <c r="AAT284" s="53"/>
      <c r="AAU284" s="53"/>
      <c r="AAV284" s="53"/>
      <c r="AAW284" s="53"/>
      <c r="AAX284" s="53"/>
      <c r="AAY284" s="53"/>
      <c r="AAZ284" s="53"/>
      <c r="ABA284" s="53"/>
      <c r="ABB284" s="53"/>
      <c r="ABC284" s="53"/>
      <c r="ABD284" s="53"/>
      <c r="ABE284" s="53"/>
      <c r="ABF284" s="53"/>
      <c r="ABG284" s="53"/>
      <c r="ABH284" s="53"/>
      <c r="ABI284" s="53"/>
      <c r="ABJ284" s="53"/>
      <c r="ABK284" s="53"/>
      <c r="ABL284" s="53"/>
      <c r="ABM284" s="53"/>
      <c r="ABN284" s="53"/>
      <c r="ABO284" s="53"/>
      <c r="ABP284" s="53"/>
      <c r="ABQ284" s="53"/>
      <c r="ABR284" s="53"/>
      <c r="ABS284" s="53"/>
      <c r="ABT284" s="53"/>
      <c r="ABU284" s="53"/>
      <c r="ABV284" s="53"/>
      <c r="ABW284" s="53"/>
      <c r="ABX284" s="53"/>
      <c r="ABY284" s="53"/>
      <c r="ABZ284" s="53"/>
      <c r="ACA284" s="53"/>
      <c r="ACB284" s="53"/>
      <c r="ACC284" s="53"/>
      <c r="ACD284" s="53"/>
      <c r="ACE284" s="53"/>
      <c r="ACF284" s="53"/>
      <c r="ACG284" s="53"/>
      <c r="ACH284" s="53"/>
      <c r="ACI284" s="53"/>
      <c r="ACJ284" s="53"/>
      <c r="ACK284" s="53"/>
      <c r="ACL284" s="53"/>
      <c r="ACM284" s="53"/>
      <c r="ACN284" s="53"/>
      <c r="ACO284" s="53"/>
      <c r="ACP284" s="53"/>
      <c r="ACQ284" s="53"/>
      <c r="ACR284" s="53"/>
      <c r="ACS284" s="53"/>
      <c r="ACT284" s="53"/>
      <c r="ACU284" s="53"/>
      <c r="ACV284" s="53"/>
      <c r="ACW284" s="53"/>
      <c r="ACX284" s="53"/>
      <c r="ACY284" s="53"/>
      <c r="ACZ284" s="53"/>
      <c r="ADA284" s="53"/>
      <c r="ADB284" s="53"/>
      <c r="ADC284" s="53"/>
      <c r="ADD284" s="53"/>
      <c r="ADE284" s="53"/>
      <c r="ADF284" s="53"/>
      <c r="ADG284" s="53"/>
      <c r="ADH284" s="53"/>
      <c r="ADI284" s="53"/>
      <c r="ADJ284" s="53"/>
      <c r="ADK284" s="53"/>
      <c r="ADL284" s="53"/>
      <c r="ADM284" s="53"/>
      <c r="ADN284" s="53"/>
      <c r="ADO284" s="53"/>
      <c r="ADP284" s="53"/>
      <c r="ADQ284" s="53"/>
      <c r="ADR284" s="53"/>
      <c r="ADS284" s="53"/>
      <c r="ADT284" s="53"/>
      <c r="ADU284" s="53"/>
      <c r="ADV284" s="53"/>
      <c r="ADW284" s="53"/>
      <c r="ADX284" s="53"/>
      <c r="ADY284" s="53"/>
      <c r="ADZ284" s="53"/>
      <c r="AEA284" s="53"/>
      <c r="AEB284" s="53"/>
      <c r="AEC284" s="53"/>
      <c r="AED284" s="53"/>
      <c r="AEE284" s="53"/>
      <c r="AEF284" s="53"/>
      <c r="AEG284" s="53"/>
      <c r="AEH284" s="53"/>
      <c r="AEI284" s="53"/>
      <c r="AEJ284" s="53"/>
      <c r="AEK284" s="53"/>
      <c r="AEL284" s="53"/>
      <c r="AEM284" s="53"/>
      <c r="AEN284" s="53"/>
      <c r="AEO284" s="53"/>
      <c r="AEP284" s="53"/>
      <c r="AEQ284" s="53"/>
      <c r="AER284" s="53"/>
      <c r="AES284" s="53"/>
      <c r="AET284" s="53"/>
      <c r="AEU284" s="53"/>
      <c r="AEV284" s="53"/>
      <c r="AEW284" s="53"/>
      <c r="AEX284" s="53"/>
      <c r="AEY284" s="53"/>
      <c r="AEZ284" s="53"/>
      <c r="AFA284" s="53"/>
      <c r="AFB284" s="53"/>
      <c r="AFC284" s="53"/>
      <c r="AFD284" s="53"/>
      <c r="AFE284" s="53"/>
      <c r="AFF284" s="53"/>
      <c r="AFG284" s="53"/>
      <c r="AFH284" s="53"/>
      <c r="AFI284" s="53"/>
      <c r="AFJ284" s="53"/>
      <c r="AFK284" s="53"/>
      <c r="AFL284" s="53"/>
      <c r="AFM284" s="53"/>
      <c r="AFN284" s="53"/>
      <c r="AFO284" s="53"/>
      <c r="AFP284" s="53"/>
      <c r="AFQ284" s="53"/>
      <c r="AFR284" s="53"/>
      <c r="AFS284" s="53"/>
      <c r="AFT284" s="53"/>
      <c r="AFU284" s="53"/>
      <c r="AFV284" s="53"/>
      <c r="AFW284" s="53"/>
      <c r="AFX284" s="53"/>
      <c r="AFY284" s="53"/>
      <c r="AFZ284" s="53"/>
      <c r="AGA284" s="53"/>
      <c r="AGB284" s="53"/>
      <c r="AGC284" s="53"/>
      <c r="AGD284" s="53"/>
      <c r="AGE284" s="53"/>
      <c r="AGF284" s="53"/>
      <c r="AGG284" s="53"/>
      <c r="AGH284" s="53"/>
      <c r="AGI284" s="53"/>
      <c r="AGJ284" s="53"/>
      <c r="AGK284" s="53"/>
      <c r="AGL284" s="53"/>
      <c r="AGM284" s="53"/>
      <c r="AGN284" s="53"/>
      <c r="AGO284" s="53"/>
      <c r="AGP284" s="53"/>
      <c r="AGQ284" s="53"/>
      <c r="AGR284" s="53"/>
      <c r="AGS284" s="53"/>
      <c r="AGT284" s="53"/>
      <c r="AGU284" s="53"/>
      <c r="AGV284" s="53"/>
      <c r="AGW284" s="53"/>
      <c r="AGX284" s="53"/>
      <c r="AGY284" s="53"/>
      <c r="AGZ284" s="53"/>
      <c r="AHA284" s="53"/>
      <c r="AHB284" s="53"/>
      <c r="AHC284" s="53"/>
      <c r="AHD284" s="53"/>
      <c r="AHE284" s="53"/>
      <c r="AHF284" s="53"/>
      <c r="AHG284" s="53"/>
      <c r="AHH284" s="53"/>
      <c r="AHI284" s="53"/>
      <c r="AHJ284" s="53"/>
      <c r="AHK284" s="53"/>
      <c r="AHL284" s="53"/>
      <c r="AHM284" s="53"/>
      <c r="AHN284" s="53"/>
      <c r="AHO284" s="53"/>
      <c r="AHP284" s="53"/>
      <c r="AHQ284" s="53"/>
      <c r="AHR284" s="53"/>
      <c r="AHS284" s="53"/>
      <c r="AHT284" s="53"/>
      <c r="AHU284" s="53"/>
      <c r="AHV284" s="53"/>
      <c r="AHW284" s="53"/>
      <c r="AHX284" s="53"/>
      <c r="AHY284" s="53"/>
      <c r="AHZ284" s="53"/>
      <c r="AIA284" s="53"/>
      <c r="AIB284" s="53"/>
      <c r="AIC284" s="53"/>
      <c r="AID284" s="53"/>
      <c r="AIE284" s="53"/>
      <c r="AIF284" s="53"/>
      <c r="AIG284" s="53"/>
      <c r="AIH284" s="53"/>
      <c r="AII284" s="53"/>
      <c r="AIJ284" s="53"/>
      <c r="AIK284" s="53"/>
      <c r="AIL284" s="53"/>
      <c r="AIM284" s="53"/>
      <c r="AIN284" s="53"/>
      <c r="AIO284" s="53"/>
      <c r="AIP284" s="53"/>
      <c r="AIQ284" s="53"/>
      <c r="AIR284" s="53"/>
      <c r="AIS284" s="53"/>
      <c r="AIT284" s="53"/>
      <c r="AIU284" s="53"/>
      <c r="AIV284" s="53"/>
      <c r="AIW284" s="53"/>
      <c r="AIX284" s="53"/>
      <c r="AIY284" s="53"/>
      <c r="AIZ284" s="53"/>
      <c r="AJA284" s="53"/>
      <c r="AJB284" s="53"/>
      <c r="AJC284" s="53"/>
      <c r="AJD284" s="53"/>
      <c r="AJE284" s="53"/>
      <c r="AJF284" s="53"/>
      <c r="AJG284" s="53"/>
      <c r="AJH284" s="53"/>
      <c r="AJI284" s="53"/>
      <c r="AJJ284" s="53"/>
      <c r="AJK284" s="53"/>
      <c r="AJL284" s="53"/>
      <c r="AJM284" s="53"/>
      <c r="AJN284" s="53"/>
      <c r="AJO284" s="53"/>
      <c r="AJP284" s="53"/>
      <c r="AJQ284" s="53"/>
      <c r="AJR284" s="53"/>
      <c r="AJS284" s="53"/>
      <c r="AJT284" s="53"/>
      <c r="AJU284" s="53"/>
      <c r="AJV284" s="53"/>
      <c r="AJW284" s="53"/>
      <c r="AJX284" s="53"/>
      <c r="AJY284" s="53"/>
      <c r="AJZ284" s="53"/>
      <c r="AKA284" s="53"/>
      <c r="AKB284" s="53"/>
      <c r="AKC284" s="53"/>
      <c r="AKD284" s="53"/>
      <c r="AKE284" s="53"/>
      <c r="AKF284" s="53"/>
      <c r="AKG284" s="53"/>
      <c r="AKH284" s="53"/>
      <c r="AKI284" s="53"/>
      <c r="AKJ284" s="53"/>
      <c r="AKK284" s="53"/>
      <c r="AKL284" s="53"/>
      <c r="AKM284" s="53"/>
      <c r="AKN284" s="53"/>
      <c r="AKO284" s="53"/>
      <c r="AKP284" s="53"/>
      <c r="AKQ284" s="53"/>
      <c r="AKR284" s="53"/>
      <c r="AKS284" s="53"/>
      <c r="AKT284" s="53"/>
      <c r="AKU284" s="53"/>
      <c r="AKV284" s="53"/>
      <c r="AKW284" s="53"/>
      <c r="AKX284" s="53"/>
      <c r="AKY284" s="53"/>
      <c r="AKZ284" s="53"/>
      <c r="ALA284" s="53"/>
      <c r="ALB284" s="53"/>
      <c r="ALC284" s="53"/>
      <c r="ALD284" s="53"/>
      <c r="ALE284" s="53"/>
      <c r="ALF284" s="53"/>
      <c r="ALG284" s="53"/>
      <c r="ALH284" s="53"/>
      <c r="ALI284" s="53"/>
      <c r="ALJ284" s="53"/>
      <c r="ALK284" s="53"/>
      <c r="ALL284" s="53"/>
      <c r="ALM284" s="53"/>
      <c r="ALN284" s="53"/>
      <c r="ALO284" s="53"/>
      <c r="ALP284" s="53"/>
      <c r="ALQ284" s="53"/>
      <c r="ALR284" s="53"/>
      <c r="ALS284" s="53"/>
      <c r="ALT284" s="53"/>
      <c r="ALU284" s="53"/>
      <c r="ALV284" s="53"/>
      <c r="ALW284" s="53"/>
      <c r="ALX284" s="53"/>
      <c r="ALY284" s="53"/>
      <c r="ALZ284" s="53"/>
      <c r="AMA284" s="53"/>
      <c r="AMB284" s="53"/>
      <c r="AMC284" s="53"/>
      <c r="AMD284" s="53"/>
      <c r="AME284" s="53"/>
      <c r="AMF284" s="53"/>
      <c r="AMG284" s="53"/>
      <c r="AMH284" s="53"/>
      <c r="AMI284" s="53"/>
      <c r="AMJ284" s="53"/>
    </row>
    <row r="285" spans="552:1024" x14ac:dyDescent="0.25">
      <c r="UF285" s="53"/>
      <c r="UG285" s="53"/>
      <c r="UH285" s="53"/>
      <c r="UI285" s="53"/>
      <c r="UJ285" s="53"/>
      <c r="UK285" s="53"/>
      <c r="UL285" s="53"/>
      <c r="UM285" s="53"/>
      <c r="UN285" s="53"/>
      <c r="UO285" s="53"/>
      <c r="UP285" s="53"/>
      <c r="UQ285" s="53"/>
      <c r="UR285" s="53"/>
      <c r="US285" s="53"/>
      <c r="UT285" s="53"/>
      <c r="UU285" s="53"/>
      <c r="UV285" s="53"/>
      <c r="UW285" s="53"/>
      <c r="UX285" s="53"/>
      <c r="UY285" s="53"/>
      <c r="UZ285" s="53"/>
      <c r="VA285" s="53"/>
      <c r="VB285" s="53"/>
      <c r="VC285" s="53"/>
      <c r="VD285" s="53"/>
      <c r="VE285" s="53"/>
      <c r="VF285" s="53"/>
      <c r="VG285" s="53"/>
      <c r="VH285" s="53"/>
      <c r="VI285" s="53"/>
      <c r="VJ285" s="53"/>
      <c r="VK285" s="53"/>
      <c r="VL285" s="53"/>
      <c r="VM285" s="53"/>
      <c r="VN285" s="53"/>
      <c r="VO285" s="53"/>
      <c r="VP285" s="53"/>
      <c r="VQ285" s="53"/>
      <c r="VR285" s="53"/>
      <c r="VS285" s="53"/>
      <c r="VT285" s="53"/>
      <c r="VU285" s="53"/>
      <c r="VV285" s="53"/>
      <c r="VW285" s="53"/>
      <c r="VX285" s="53"/>
      <c r="VY285" s="53"/>
      <c r="VZ285" s="53"/>
      <c r="WA285" s="53"/>
      <c r="WB285" s="53"/>
      <c r="WC285" s="53"/>
      <c r="WD285" s="53"/>
      <c r="WE285" s="53"/>
      <c r="WF285" s="53"/>
      <c r="WG285" s="53"/>
      <c r="WH285" s="53"/>
      <c r="WI285" s="53"/>
      <c r="WJ285" s="53"/>
      <c r="WK285" s="53"/>
      <c r="WL285" s="53"/>
      <c r="WM285" s="53"/>
      <c r="WN285" s="53"/>
      <c r="WO285" s="53"/>
      <c r="WP285" s="53"/>
      <c r="WQ285" s="53"/>
      <c r="WR285" s="53"/>
      <c r="WS285" s="53"/>
      <c r="WT285" s="53"/>
      <c r="WU285" s="53"/>
      <c r="WV285" s="53"/>
      <c r="WW285" s="53"/>
      <c r="WX285" s="53"/>
      <c r="WY285" s="53"/>
      <c r="WZ285" s="53"/>
      <c r="XA285" s="53"/>
      <c r="XB285" s="53"/>
      <c r="XC285" s="53"/>
      <c r="XD285" s="53"/>
      <c r="XE285" s="53"/>
      <c r="XF285" s="53"/>
      <c r="XG285" s="53"/>
      <c r="XH285" s="53"/>
      <c r="XI285" s="53"/>
      <c r="XJ285" s="53"/>
      <c r="XK285" s="53"/>
      <c r="XL285" s="53"/>
      <c r="XM285" s="53"/>
      <c r="XN285" s="53"/>
      <c r="XO285" s="53"/>
      <c r="XP285" s="53"/>
      <c r="XQ285" s="53"/>
      <c r="XR285" s="53"/>
      <c r="XS285" s="53"/>
      <c r="XT285" s="53"/>
      <c r="XU285" s="53"/>
      <c r="XV285" s="53"/>
      <c r="XW285" s="53"/>
      <c r="XX285" s="53"/>
      <c r="XY285" s="53"/>
      <c r="XZ285" s="53"/>
      <c r="YA285" s="53"/>
      <c r="YB285" s="53"/>
      <c r="YC285" s="53"/>
      <c r="YD285" s="53"/>
      <c r="YE285" s="53"/>
      <c r="YF285" s="53"/>
      <c r="YG285" s="53"/>
      <c r="YH285" s="53"/>
      <c r="YI285" s="53"/>
      <c r="YJ285" s="53"/>
      <c r="YK285" s="53"/>
      <c r="YL285" s="53"/>
      <c r="YM285" s="53"/>
      <c r="YN285" s="53"/>
      <c r="YO285" s="53"/>
      <c r="YP285" s="53"/>
      <c r="YQ285" s="53"/>
      <c r="YR285" s="53"/>
      <c r="YS285" s="53"/>
      <c r="YT285" s="53"/>
      <c r="YU285" s="53"/>
      <c r="YV285" s="53"/>
      <c r="YW285" s="53"/>
      <c r="YX285" s="53"/>
      <c r="YY285" s="53"/>
      <c r="YZ285" s="53"/>
      <c r="ZA285" s="53"/>
      <c r="ZB285" s="53"/>
      <c r="ZC285" s="53"/>
      <c r="ZD285" s="53"/>
      <c r="ZE285" s="53"/>
      <c r="ZF285" s="53"/>
      <c r="ZG285" s="53"/>
      <c r="ZH285" s="53"/>
      <c r="ZI285" s="53"/>
      <c r="ZJ285" s="53"/>
      <c r="ZK285" s="53"/>
      <c r="ZL285" s="53"/>
      <c r="ZM285" s="53"/>
      <c r="ZN285" s="53"/>
      <c r="ZO285" s="53"/>
      <c r="ZP285" s="53"/>
      <c r="ZQ285" s="53"/>
      <c r="ZR285" s="53"/>
      <c r="ZS285" s="53"/>
      <c r="ZT285" s="53"/>
      <c r="ZU285" s="53"/>
      <c r="ZV285" s="53"/>
      <c r="ZW285" s="53"/>
      <c r="ZX285" s="53"/>
      <c r="ZY285" s="53"/>
      <c r="ZZ285" s="53"/>
      <c r="AAA285" s="53"/>
      <c r="AAB285" s="53"/>
      <c r="AAC285" s="53"/>
      <c r="AAD285" s="53"/>
      <c r="AAE285" s="53"/>
      <c r="AAF285" s="53"/>
      <c r="AAG285" s="53"/>
      <c r="AAH285" s="53"/>
      <c r="AAI285" s="53"/>
      <c r="AAJ285" s="53"/>
      <c r="AAK285" s="53"/>
      <c r="AAL285" s="53"/>
      <c r="AAM285" s="53"/>
      <c r="AAN285" s="53"/>
      <c r="AAO285" s="53"/>
      <c r="AAP285" s="53"/>
      <c r="AAQ285" s="53"/>
      <c r="AAR285" s="53"/>
      <c r="AAS285" s="53"/>
      <c r="AAT285" s="53"/>
      <c r="AAU285" s="53"/>
      <c r="AAV285" s="53"/>
      <c r="AAW285" s="53"/>
      <c r="AAX285" s="53"/>
      <c r="AAY285" s="53"/>
      <c r="AAZ285" s="53"/>
      <c r="ABA285" s="53"/>
      <c r="ABB285" s="53"/>
      <c r="ABC285" s="53"/>
      <c r="ABD285" s="53"/>
      <c r="ABE285" s="53"/>
      <c r="ABF285" s="53"/>
      <c r="ABG285" s="53"/>
      <c r="ABH285" s="53"/>
      <c r="ABI285" s="53"/>
      <c r="ABJ285" s="53"/>
      <c r="ABK285" s="53"/>
      <c r="ABL285" s="53"/>
      <c r="ABM285" s="53"/>
      <c r="ABN285" s="53"/>
      <c r="ABO285" s="53"/>
      <c r="ABP285" s="53"/>
      <c r="ABQ285" s="53"/>
      <c r="ABR285" s="53"/>
      <c r="ABS285" s="53"/>
      <c r="ABT285" s="53"/>
      <c r="ABU285" s="53"/>
      <c r="ABV285" s="53"/>
      <c r="ABW285" s="53"/>
      <c r="ABX285" s="53"/>
      <c r="ABY285" s="53"/>
      <c r="ABZ285" s="53"/>
      <c r="ACA285" s="53"/>
      <c r="ACB285" s="53"/>
      <c r="ACC285" s="53"/>
      <c r="ACD285" s="53"/>
      <c r="ACE285" s="53"/>
      <c r="ACF285" s="53"/>
      <c r="ACG285" s="53"/>
      <c r="ACH285" s="53"/>
      <c r="ACI285" s="53"/>
      <c r="ACJ285" s="53"/>
      <c r="ACK285" s="53"/>
      <c r="ACL285" s="53"/>
      <c r="ACM285" s="53"/>
      <c r="ACN285" s="53"/>
      <c r="ACO285" s="53"/>
      <c r="ACP285" s="53"/>
      <c r="ACQ285" s="53"/>
      <c r="ACR285" s="53"/>
      <c r="ACS285" s="53"/>
      <c r="ACT285" s="53"/>
      <c r="ACU285" s="53"/>
      <c r="ACV285" s="53"/>
      <c r="ACW285" s="53"/>
      <c r="ACX285" s="53"/>
      <c r="ACY285" s="53"/>
      <c r="ACZ285" s="53"/>
      <c r="ADA285" s="53"/>
      <c r="ADB285" s="53"/>
      <c r="ADC285" s="53"/>
      <c r="ADD285" s="53"/>
      <c r="ADE285" s="53"/>
      <c r="ADF285" s="53"/>
      <c r="ADG285" s="53"/>
      <c r="ADH285" s="53"/>
      <c r="ADI285" s="53"/>
      <c r="ADJ285" s="53"/>
      <c r="ADK285" s="53"/>
      <c r="ADL285" s="53"/>
      <c r="ADM285" s="53"/>
      <c r="ADN285" s="53"/>
      <c r="ADO285" s="53"/>
      <c r="ADP285" s="53"/>
      <c r="ADQ285" s="53"/>
      <c r="ADR285" s="53"/>
      <c r="ADS285" s="53"/>
      <c r="ADT285" s="53"/>
      <c r="ADU285" s="53"/>
      <c r="ADV285" s="53"/>
      <c r="ADW285" s="53"/>
      <c r="ADX285" s="53"/>
      <c r="ADY285" s="53"/>
      <c r="ADZ285" s="53"/>
      <c r="AEA285" s="53"/>
      <c r="AEB285" s="53"/>
      <c r="AEC285" s="53"/>
      <c r="AED285" s="53"/>
      <c r="AEE285" s="53"/>
      <c r="AEF285" s="53"/>
      <c r="AEG285" s="53"/>
      <c r="AEH285" s="53"/>
      <c r="AEI285" s="53"/>
      <c r="AEJ285" s="53"/>
      <c r="AEK285" s="53"/>
      <c r="AEL285" s="53"/>
      <c r="AEM285" s="53"/>
      <c r="AEN285" s="53"/>
      <c r="AEO285" s="53"/>
      <c r="AEP285" s="53"/>
      <c r="AEQ285" s="53"/>
      <c r="AER285" s="53"/>
      <c r="AES285" s="53"/>
      <c r="AET285" s="53"/>
      <c r="AEU285" s="53"/>
      <c r="AEV285" s="53"/>
      <c r="AEW285" s="53"/>
      <c r="AEX285" s="53"/>
      <c r="AEY285" s="53"/>
      <c r="AEZ285" s="53"/>
      <c r="AFA285" s="53"/>
      <c r="AFB285" s="53"/>
      <c r="AFC285" s="53"/>
      <c r="AFD285" s="53"/>
      <c r="AFE285" s="53"/>
      <c r="AFF285" s="53"/>
      <c r="AFG285" s="53"/>
      <c r="AFH285" s="53"/>
      <c r="AFI285" s="53"/>
      <c r="AFJ285" s="53"/>
      <c r="AFK285" s="53"/>
      <c r="AFL285" s="53"/>
      <c r="AFM285" s="53"/>
      <c r="AFN285" s="53"/>
      <c r="AFO285" s="53"/>
      <c r="AFP285" s="53"/>
      <c r="AFQ285" s="53"/>
      <c r="AFR285" s="53"/>
      <c r="AFS285" s="53"/>
      <c r="AFT285" s="53"/>
      <c r="AFU285" s="53"/>
      <c r="AFV285" s="53"/>
      <c r="AFW285" s="53"/>
      <c r="AFX285" s="53"/>
      <c r="AFY285" s="53"/>
      <c r="AFZ285" s="53"/>
      <c r="AGA285" s="53"/>
      <c r="AGB285" s="53"/>
      <c r="AGC285" s="53"/>
      <c r="AGD285" s="53"/>
      <c r="AGE285" s="53"/>
      <c r="AGF285" s="53"/>
      <c r="AGG285" s="53"/>
      <c r="AGH285" s="53"/>
      <c r="AGI285" s="53"/>
      <c r="AGJ285" s="53"/>
      <c r="AGK285" s="53"/>
      <c r="AGL285" s="53"/>
      <c r="AGM285" s="53"/>
      <c r="AGN285" s="53"/>
      <c r="AGO285" s="53"/>
      <c r="AGP285" s="53"/>
      <c r="AGQ285" s="53"/>
      <c r="AGR285" s="53"/>
      <c r="AGS285" s="53"/>
      <c r="AGT285" s="53"/>
      <c r="AGU285" s="53"/>
      <c r="AGV285" s="53"/>
      <c r="AGW285" s="53"/>
      <c r="AGX285" s="53"/>
      <c r="AGY285" s="53"/>
      <c r="AGZ285" s="53"/>
      <c r="AHA285" s="53"/>
      <c r="AHB285" s="53"/>
      <c r="AHC285" s="53"/>
      <c r="AHD285" s="53"/>
      <c r="AHE285" s="53"/>
      <c r="AHF285" s="53"/>
      <c r="AHG285" s="53"/>
      <c r="AHH285" s="53"/>
      <c r="AHI285" s="53"/>
      <c r="AHJ285" s="53"/>
      <c r="AHK285" s="53"/>
      <c r="AHL285" s="53"/>
      <c r="AHM285" s="53"/>
      <c r="AHN285" s="53"/>
      <c r="AHO285" s="53"/>
      <c r="AHP285" s="53"/>
      <c r="AHQ285" s="53"/>
      <c r="AHR285" s="53"/>
      <c r="AHS285" s="53"/>
      <c r="AHT285" s="53"/>
      <c r="AHU285" s="53"/>
      <c r="AHV285" s="53"/>
      <c r="AHW285" s="53"/>
      <c r="AHX285" s="53"/>
      <c r="AHY285" s="53"/>
      <c r="AHZ285" s="53"/>
      <c r="AIA285" s="53"/>
      <c r="AIB285" s="53"/>
      <c r="AIC285" s="53"/>
      <c r="AID285" s="53"/>
      <c r="AIE285" s="53"/>
      <c r="AIF285" s="53"/>
      <c r="AIG285" s="53"/>
      <c r="AIH285" s="53"/>
      <c r="AII285" s="53"/>
      <c r="AIJ285" s="53"/>
      <c r="AIK285" s="53"/>
      <c r="AIL285" s="53"/>
      <c r="AIM285" s="53"/>
      <c r="AIN285" s="53"/>
      <c r="AIO285" s="53"/>
      <c r="AIP285" s="53"/>
      <c r="AIQ285" s="53"/>
      <c r="AIR285" s="53"/>
      <c r="AIS285" s="53"/>
      <c r="AIT285" s="53"/>
      <c r="AIU285" s="53"/>
      <c r="AIV285" s="53"/>
      <c r="AIW285" s="53"/>
      <c r="AIX285" s="53"/>
      <c r="AIY285" s="53"/>
      <c r="AIZ285" s="53"/>
      <c r="AJA285" s="53"/>
      <c r="AJB285" s="53"/>
      <c r="AJC285" s="53"/>
      <c r="AJD285" s="53"/>
      <c r="AJE285" s="53"/>
      <c r="AJF285" s="53"/>
      <c r="AJG285" s="53"/>
      <c r="AJH285" s="53"/>
      <c r="AJI285" s="53"/>
      <c r="AJJ285" s="53"/>
      <c r="AJK285" s="53"/>
      <c r="AJL285" s="53"/>
      <c r="AJM285" s="53"/>
      <c r="AJN285" s="53"/>
      <c r="AJO285" s="53"/>
      <c r="AJP285" s="53"/>
      <c r="AJQ285" s="53"/>
      <c r="AJR285" s="53"/>
      <c r="AJS285" s="53"/>
      <c r="AJT285" s="53"/>
      <c r="AJU285" s="53"/>
      <c r="AJV285" s="53"/>
      <c r="AJW285" s="53"/>
      <c r="AJX285" s="53"/>
      <c r="AJY285" s="53"/>
      <c r="AJZ285" s="53"/>
      <c r="AKA285" s="53"/>
      <c r="AKB285" s="53"/>
      <c r="AKC285" s="53"/>
      <c r="AKD285" s="53"/>
      <c r="AKE285" s="53"/>
      <c r="AKF285" s="53"/>
      <c r="AKG285" s="53"/>
      <c r="AKH285" s="53"/>
      <c r="AKI285" s="53"/>
      <c r="AKJ285" s="53"/>
      <c r="AKK285" s="53"/>
      <c r="AKL285" s="53"/>
      <c r="AKM285" s="53"/>
      <c r="AKN285" s="53"/>
      <c r="AKO285" s="53"/>
      <c r="AKP285" s="53"/>
      <c r="AKQ285" s="53"/>
      <c r="AKR285" s="53"/>
      <c r="AKS285" s="53"/>
      <c r="AKT285" s="53"/>
      <c r="AKU285" s="53"/>
      <c r="AKV285" s="53"/>
      <c r="AKW285" s="53"/>
      <c r="AKX285" s="53"/>
      <c r="AKY285" s="53"/>
      <c r="AKZ285" s="53"/>
      <c r="ALA285" s="53"/>
      <c r="ALB285" s="53"/>
      <c r="ALC285" s="53"/>
      <c r="ALD285" s="53"/>
      <c r="ALE285" s="53"/>
      <c r="ALF285" s="53"/>
      <c r="ALG285" s="53"/>
      <c r="ALH285" s="53"/>
      <c r="ALI285" s="53"/>
      <c r="ALJ285" s="53"/>
      <c r="ALK285" s="53"/>
      <c r="ALL285" s="53"/>
      <c r="ALM285" s="53"/>
      <c r="ALN285" s="53"/>
      <c r="ALO285" s="53"/>
      <c r="ALP285" s="53"/>
      <c r="ALQ285" s="53"/>
      <c r="ALR285" s="53"/>
      <c r="ALS285" s="53"/>
      <c r="ALT285" s="53"/>
      <c r="ALU285" s="53"/>
      <c r="ALV285" s="53"/>
      <c r="ALW285" s="53"/>
      <c r="ALX285" s="53"/>
      <c r="ALY285" s="53"/>
      <c r="ALZ285" s="53"/>
      <c r="AMA285" s="53"/>
      <c r="AMB285" s="53"/>
      <c r="AMC285" s="53"/>
      <c r="AMD285" s="53"/>
      <c r="AME285" s="53"/>
      <c r="AMF285" s="53"/>
      <c r="AMG285" s="53"/>
      <c r="AMH285" s="53"/>
      <c r="AMI285" s="53"/>
      <c r="AMJ285" s="53"/>
    </row>
    <row r="286" spans="552:1024" x14ac:dyDescent="0.25">
      <c r="UF286" s="53"/>
      <c r="UG286" s="53"/>
      <c r="UH286" s="53"/>
      <c r="UI286" s="53"/>
      <c r="UJ286" s="53"/>
      <c r="UK286" s="53"/>
      <c r="UL286" s="53"/>
      <c r="UM286" s="53"/>
      <c r="UN286" s="53"/>
      <c r="UO286" s="53"/>
      <c r="UP286" s="53"/>
      <c r="UQ286" s="53"/>
      <c r="UR286" s="53"/>
      <c r="US286" s="53"/>
      <c r="UT286" s="53"/>
      <c r="UU286" s="53"/>
      <c r="UV286" s="53"/>
      <c r="UW286" s="53"/>
      <c r="UX286" s="53"/>
      <c r="UY286" s="53"/>
      <c r="UZ286" s="53"/>
      <c r="VA286" s="53"/>
      <c r="VB286" s="53"/>
      <c r="VC286" s="53"/>
      <c r="VD286" s="53"/>
      <c r="VE286" s="53"/>
      <c r="VF286" s="53"/>
      <c r="VG286" s="53"/>
      <c r="VH286" s="53"/>
      <c r="VI286" s="53"/>
      <c r="VJ286" s="53"/>
      <c r="VK286" s="53"/>
      <c r="VL286" s="53"/>
      <c r="VM286" s="53"/>
      <c r="VN286" s="53"/>
      <c r="VO286" s="53"/>
      <c r="VP286" s="53"/>
      <c r="VQ286" s="53"/>
      <c r="VR286" s="53"/>
      <c r="VS286" s="53"/>
      <c r="VT286" s="53"/>
      <c r="VU286" s="53"/>
      <c r="VV286" s="53"/>
      <c r="VW286" s="53"/>
      <c r="VX286" s="53"/>
      <c r="VY286" s="53"/>
      <c r="VZ286" s="53"/>
      <c r="WA286" s="53"/>
      <c r="WB286" s="53"/>
      <c r="WC286" s="53"/>
      <c r="WD286" s="53"/>
      <c r="WE286" s="53"/>
      <c r="WF286" s="53"/>
      <c r="WG286" s="53"/>
      <c r="WH286" s="53"/>
      <c r="WI286" s="53"/>
      <c r="WJ286" s="53"/>
      <c r="WK286" s="53"/>
      <c r="WL286" s="53"/>
      <c r="WM286" s="53"/>
      <c r="WN286" s="53"/>
      <c r="WO286" s="53"/>
      <c r="WP286" s="53"/>
      <c r="WQ286" s="53"/>
      <c r="WR286" s="53"/>
      <c r="WS286" s="53"/>
      <c r="WT286" s="53"/>
      <c r="WU286" s="53"/>
      <c r="WV286" s="53"/>
      <c r="WW286" s="53"/>
      <c r="WX286" s="53"/>
      <c r="WY286" s="53"/>
      <c r="WZ286" s="53"/>
      <c r="XA286" s="53"/>
      <c r="XB286" s="53"/>
      <c r="XC286" s="53"/>
      <c r="XD286" s="53"/>
      <c r="XE286" s="53"/>
      <c r="XF286" s="53"/>
      <c r="XG286" s="53"/>
      <c r="XH286" s="53"/>
      <c r="XI286" s="53"/>
      <c r="XJ286" s="53"/>
      <c r="XK286" s="53"/>
      <c r="XL286" s="53"/>
      <c r="XM286" s="53"/>
      <c r="XN286" s="53"/>
      <c r="XO286" s="53"/>
      <c r="XP286" s="53"/>
      <c r="XQ286" s="53"/>
      <c r="XR286" s="53"/>
      <c r="XS286" s="53"/>
      <c r="XT286" s="53"/>
      <c r="XU286" s="53"/>
      <c r="XV286" s="53"/>
      <c r="XW286" s="53"/>
      <c r="XX286" s="53"/>
      <c r="XY286" s="53"/>
      <c r="XZ286" s="53"/>
      <c r="YA286" s="53"/>
      <c r="YB286" s="53"/>
      <c r="YC286" s="53"/>
      <c r="YD286" s="53"/>
      <c r="YE286" s="53"/>
      <c r="YF286" s="53"/>
      <c r="YG286" s="53"/>
      <c r="YH286" s="53"/>
      <c r="YI286" s="53"/>
      <c r="YJ286" s="53"/>
      <c r="YK286" s="53"/>
      <c r="YL286" s="53"/>
      <c r="YM286" s="53"/>
      <c r="YN286" s="53"/>
      <c r="YO286" s="53"/>
      <c r="YP286" s="53"/>
      <c r="YQ286" s="53"/>
      <c r="YR286" s="53"/>
      <c r="YS286" s="53"/>
      <c r="YT286" s="53"/>
      <c r="YU286" s="53"/>
      <c r="YV286" s="53"/>
      <c r="YW286" s="53"/>
      <c r="YX286" s="53"/>
      <c r="YY286" s="53"/>
      <c r="YZ286" s="53"/>
      <c r="ZA286" s="53"/>
      <c r="ZB286" s="53"/>
      <c r="ZC286" s="53"/>
      <c r="ZD286" s="53"/>
      <c r="ZE286" s="53"/>
      <c r="ZF286" s="53"/>
      <c r="ZG286" s="53"/>
      <c r="ZH286" s="53"/>
      <c r="ZI286" s="53"/>
      <c r="ZJ286" s="53"/>
      <c r="ZK286" s="53"/>
      <c r="ZL286" s="53"/>
      <c r="ZM286" s="53"/>
      <c r="ZN286" s="53"/>
      <c r="ZO286" s="53"/>
      <c r="ZP286" s="53"/>
      <c r="ZQ286" s="53"/>
      <c r="ZR286" s="53"/>
      <c r="ZS286" s="53"/>
      <c r="ZT286" s="53"/>
      <c r="ZU286" s="53"/>
      <c r="ZV286" s="53"/>
      <c r="ZW286" s="53"/>
      <c r="ZX286" s="53"/>
      <c r="ZY286" s="53"/>
      <c r="ZZ286" s="53"/>
      <c r="AAA286" s="53"/>
      <c r="AAB286" s="53"/>
      <c r="AAC286" s="53"/>
      <c r="AAD286" s="53"/>
      <c r="AAE286" s="53"/>
      <c r="AAF286" s="53"/>
      <c r="AAG286" s="53"/>
      <c r="AAH286" s="53"/>
      <c r="AAI286" s="53"/>
      <c r="AAJ286" s="53"/>
      <c r="AAK286" s="53"/>
      <c r="AAL286" s="53"/>
      <c r="AAM286" s="53"/>
      <c r="AAN286" s="53"/>
      <c r="AAO286" s="53"/>
      <c r="AAP286" s="53"/>
      <c r="AAQ286" s="53"/>
      <c r="AAR286" s="53"/>
      <c r="AAS286" s="53"/>
      <c r="AAT286" s="53"/>
      <c r="AAU286" s="53"/>
      <c r="AAV286" s="53"/>
      <c r="AAW286" s="53"/>
      <c r="AAX286" s="53"/>
      <c r="AAY286" s="53"/>
      <c r="AAZ286" s="53"/>
      <c r="ABA286" s="53"/>
      <c r="ABB286" s="53"/>
      <c r="ABC286" s="53"/>
      <c r="ABD286" s="53"/>
      <c r="ABE286" s="53"/>
      <c r="ABF286" s="53"/>
      <c r="ABG286" s="53"/>
      <c r="ABH286" s="53"/>
      <c r="ABI286" s="53"/>
      <c r="ABJ286" s="53"/>
      <c r="ABK286" s="53"/>
      <c r="ABL286" s="53"/>
      <c r="ABM286" s="53"/>
      <c r="ABN286" s="53"/>
      <c r="ABO286" s="53"/>
      <c r="ABP286" s="53"/>
      <c r="ABQ286" s="53"/>
      <c r="ABR286" s="53"/>
      <c r="ABS286" s="53"/>
      <c r="ABT286" s="53"/>
      <c r="ABU286" s="53"/>
      <c r="ABV286" s="53"/>
      <c r="ABW286" s="53"/>
      <c r="ABX286" s="53"/>
      <c r="ABY286" s="53"/>
      <c r="ABZ286" s="53"/>
      <c r="ACA286" s="53"/>
      <c r="ACB286" s="53"/>
      <c r="ACC286" s="53"/>
      <c r="ACD286" s="53"/>
      <c r="ACE286" s="53"/>
      <c r="ACF286" s="53"/>
      <c r="ACG286" s="53"/>
      <c r="ACH286" s="53"/>
      <c r="ACI286" s="53"/>
      <c r="ACJ286" s="53"/>
      <c r="ACK286" s="53"/>
      <c r="ACL286" s="53"/>
      <c r="ACM286" s="53"/>
      <c r="ACN286" s="53"/>
      <c r="ACO286" s="53"/>
      <c r="ACP286" s="53"/>
      <c r="ACQ286" s="53"/>
      <c r="ACR286" s="53"/>
      <c r="ACS286" s="53"/>
      <c r="ACT286" s="53"/>
      <c r="ACU286" s="53"/>
      <c r="ACV286" s="53"/>
      <c r="ACW286" s="53"/>
      <c r="ACX286" s="53"/>
      <c r="ACY286" s="53"/>
      <c r="ACZ286" s="53"/>
      <c r="ADA286" s="53"/>
      <c r="ADB286" s="53"/>
      <c r="ADC286" s="53"/>
      <c r="ADD286" s="53"/>
      <c r="ADE286" s="53"/>
      <c r="ADF286" s="53"/>
      <c r="ADG286" s="53"/>
      <c r="ADH286" s="53"/>
      <c r="ADI286" s="53"/>
      <c r="ADJ286" s="53"/>
      <c r="ADK286" s="53"/>
      <c r="ADL286" s="53"/>
      <c r="ADM286" s="53"/>
      <c r="ADN286" s="53"/>
      <c r="ADO286" s="53"/>
      <c r="ADP286" s="53"/>
      <c r="ADQ286" s="53"/>
      <c r="ADR286" s="53"/>
      <c r="ADS286" s="53"/>
      <c r="ADT286" s="53"/>
      <c r="ADU286" s="53"/>
      <c r="ADV286" s="53"/>
      <c r="ADW286" s="53"/>
      <c r="ADX286" s="53"/>
      <c r="ADY286" s="53"/>
      <c r="ADZ286" s="53"/>
      <c r="AEA286" s="53"/>
      <c r="AEB286" s="53"/>
      <c r="AEC286" s="53"/>
      <c r="AED286" s="53"/>
      <c r="AEE286" s="53"/>
      <c r="AEF286" s="53"/>
      <c r="AEG286" s="53"/>
      <c r="AEH286" s="53"/>
      <c r="AEI286" s="53"/>
      <c r="AEJ286" s="53"/>
      <c r="AEK286" s="53"/>
      <c r="AEL286" s="53"/>
      <c r="AEM286" s="53"/>
      <c r="AEN286" s="53"/>
      <c r="AEO286" s="53"/>
      <c r="AEP286" s="53"/>
      <c r="AEQ286" s="53"/>
      <c r="AER286" s="53"/>
      <c r="AES286" s="53"/>
      <c r="AET286" s="53"/>
      <c r="AEU286" s="53"/>
      <c r="AEV286" s="53"/>
      <c r="AEW286" s="53"/>
      <c r="AEX286" s="53"/>
      <c r="AEY286" s="53"/>
      <c r="AEZ286" s="53"/>
      <c r="AFA286" s="53"/>
      <c r="AFB286" s="53"/>
      <c r="AFC286" s="53"/>
      <c r="AFD286" s="53"/>
      <c r="AFE286" s="53"/>
      <c r="AFF286" s="53"/>
      <c r="AFG286" s="53"/>
      <c r="AFH286" s="53"/>
      <c r="AFI286" s="53"/>
      <c r="AFJ286" s="53"/>
      <c r="AFK286" s="53"/>
      <c r="AFL286" s="53"/>
      <c r="AFM286" s="53"/>
      <c r="AFN286" s="53"/>
      <c r="AFO286" s="53"/>
      <c r="AFP286" s="53"/>
      <c r="AFQ286" s="53"/>
      <c r="AFR286" s="53"/>
      <c r="AFS286" s="53"/>
      <c r="AFT286" s="53"/>
      <c r="AFU286" s="53"/>
      <c r="AFV286" s="53"/>
      <c r="AFW286" s="53"/>
      <c r="AFX286" s="53"/>
      <c r="AFY286" s="53"/>
      <c r="AFZ286" s="53"/>
      <c r="AGA286" s="53"/>
      <c r="AGB286" s="53"/>
      <c r="AGC286" s="53"/>
      <c r="AGD286" s="53"/>
      <c r="AGE286" s="53"/>
      <c r="AGF286" s="53"/>
      <c r="AGG286" s="53"/>
      <c r="AGH286" s="53"/>
      <c r="AGI286" s="53"/>
      <c r="AGJ286" s="53"/>
      <c r="AGK286" s="53"/>
      <c r="AGL286" s="53"/>
      <c r="AGM286" s="53"/>
      <c r="AGN286" s="53"/>
      <c r="AGO286" s="53"/>
      <c r="AGP286" s="53"/>
      <c r="AGQ286" s="53"/>
      <c r="AGR286" s="53"/>
      <c r="AGS286" s="53"/>
      <c r="AGT286" s="53"/>
      <c r="AGU286" s="53"/>
      <c r="AGV286" s="53"/>
      <c r="AGW286" s="53"/>
      <c r="AGX286" s="53"/>
      <c r="AGY286" s="53"/>
      <c r="AGZ286" s="53"/>
      <c r="AHA286" s="53"/>
      <c r="AHB286" s="53"/>
      <c r="AHC286" s="53"/>
      <c r="AHD286" s="53"/>
      <c r="AHE286" s="53"/>
      <c r="AHF286" s="53"/>
      <c r="AHG286" s="53"/>
      <c r="AHH286" s="53"/>
      <c r="AHI286" s="53"/>
      <c r="AHJ286" s="53"/>
      <c r="AHK286" s="53"/>
      <c r="AHL286" s="53"/>
      <c r="AHM286" s="53"/>
      <c r="AHN286" s="53"/>
      <c r="AHO286" s="53"/>
      <c r="AHP286" s="53"/>
      <c r="AHQ286" s="53"/>
      <c r="AHR286" s="53"/>
      <c r="AHS286" s="53"/>
      <c r="AHT286" s="53"/>
      <c r="AHU286" s="53"/>
      <c r="AHV286" s="53"/>
      <c r="AHW286" s="53"/>
      <c r="AHX286" s="53"/>
      <c r="AHY286" s="53"/>
      <c r="AHZ286" s="53"/>
      <c r="AIA286" s="53"/>
      <c r="AIB286" s="53"/>
      <c r="AIC286" s="53"/>
      <c r="AID286" s="53"/>
      <c r="AIE286" s="53"/>
      <c r="AIF286" s="53"/>
      <c r="AIG286" s="53"/>
      <c r="AIH286" s="53"/>
      <c r="AII286" s="53"/>
      <c r="AIJ286" s="53"/>
      <c r="AIK286" s="53"/>
      <c r="AIL286" s="53"/>
      <c r="AIM286" s="53"/>
      <c r="AIN286" s="53"/>
      <c r="AIO286" s="53"/>
      <c r="AIP286" s="53"/>
      <c r="AIQ286" s="53"/>
      <c r="AIR286" s="53"/>
      <c r="AIS286" s="53"/>
      <c r="AIT286" s="53"/>
      <c r="AIU286" s="53"/>
      <c r="AIV286" s="53"/>
      <c r="AIW286" s="53"/>
      <c r="AIX286" s="53"/>
      <c r="AIY286" s="53"/>
      <c r="AIZ286" s="53"/>
      <c r="AJA286" s="53"/>
      <c r="AJB286" s="53"/>
      <c r="AJC286" s="53"/>
      <c r="AJD286" s="53"/>
      <c r="AJE286" s="53"/>
      <c r="AJF286" s="53"/>
      <c r="AJG286" s="53"/>
      <c r="AJH286" s="53"/>
      <c r="AJI286" s="53"/>
      <c r="AJJ286" s="53"/>
      <c r="AJK286" s="53"/>
      <c r="AJL286" s="53"/>
      <c r="AJM286" s="53"/>
      <c r="AJN286" s="53"/>
      <c r="AJO286" s="53"/>
      <c r="AJP286" s="53"/>
      <c r="AJQ286" s="53"/>
      <c r="AJR286" s="53"/>
      <c r="AJS286" s="53"/>
      <c r="AJT286" s="53"/>
      <c r="AJU286" s="53"/>
      <c r="AJV286" s="53"/>
      <c r="AJW286" s="53"/>
      <c r="AJX286" s="53"/>
      <c r="AJY286" s="53"/>
      <c r="AJZ286" s="53"/>
      <c r="AKA286" s="53"/>
      <c r="AKB286" s="53"/>
      <c r="AKC286" s="53"/>
      <c r="AKD286" s="53"/>
      <c r="AKE286" s="53"/>
      <c r="AKF286" s="53"/>
      <c r="AKG286" s="53"/>
      <c r="AKH286" s="53"/>
      <c r="AKI286" s="53"/>
      <c r="AKJ286" s="53"/>
      <c r="AKK286" s="53"/>
      <c r="AKL286" s="53"/>
      <c r="AKM286" s="53"/>
      <c r="AKN286" s="53"/>
      <c r="AKO286" s="53"/>
      <c r="AKP286" s="53"/>
      <c r="AKQ286" s="53"/>
      <c r="AKR286" s="53"/>
      <c r="AKS286" s="53"/>
      <c r="AKT286" s="53"/>
      <c r="AKU286" s="53"/>
      <c r="AKV286" s="53"/>
      <c r="AKW286" s="53"/>
      <c r="AKX286" s="53"/>
      <c r="AKY286" s="53"/>
      <c r="AKZ286" s="53"/>
      <c r="ALA286" s="53"/>
      <c r="ALB286" s="53"/>
      <c r="ALC286" s="53"/>
      <c r="ALD286" s="53"/>
      <c r="ALE286" s="53"/>
      <c r="ALF286" s="53"/>
      <c r="ALG286" s="53"/>
      <c r="ALH286" s="53"/>
      <c r="ALI286" s="53"/>
      <c r="ALJ286" s="53"/>
      <c r="ALK286" s="53"/>
      <c r="ALL286" s="53"/>
      <c r="ALM286" s="53"/>
      <c r="ALN286" s="53"/>
      <c r="ALO286" s="53"/>
      <c r="ALP286" s="53"/>
      <c r="ALQ286" s="53"/>
      <c r="ALR286" s="53"/>
      <c r="ALS286" s="53"/>
      <c r="ALT286" s="53"/>
      <c r="ALU286" s="53"/>
      <c r="ALV286" s="53"/>
      <c r="ALW286" s="53"/>
      <c r="ALX286" s="53"/>
      <c r="ALY286" s="53"/>
      <c r="ALZ286" s="53"/>
      <c r="AMA286" s="53"/>
      <c r="AMB286" s="53"/>
      <c r="AMC286" s="53"/>
      <c r="AMD286" s="53"/>
      <c r="AME286" s="53"/>
      <c r="AMF286" s="53"/>
      <c r="AMG286" s="53"/>
      <c r="AMH286" s="53"/>
      <c r="AMI286" s="53"/>
      <c r="AMJ286" s="53"/>
    </row>
    <row r="287" spans="552:1024" x14ac:dyDescent="0.25">
      <c r="UF287" s="53"/>
      <c r="UG287" s="53"/>
      <c r="UH287" s="53"/>
      <c r="UI287" s="53"/>
      <c r="UJ287" s="53"/>
      <c r="UK287" s="53"/>
      <c r="UL287" s="53"/>
      <c r="UM287" s="53"/>
      <c r="UN287" s="53"/>
      <c r="UO287" s="53"/>
      <c r="UP287" s="53"/>
      <c r="UQ287" s="53"/>
      <c r="UR287" s="53"/>
      <c r="US287" s="53"/>
      <c r="UT287" s="53"/>
      <c r="UU287" s="53"/>
      <c r="UV287" s="53"/>
      <c r="UW287" s="53"/>
      <c r="UX287" s="53"/>
      <c r="UY287" s="53"/>
      <c r="UZ287" s="53"/>
      <c r="VA287" s="53"/>
      <c r="VB287" s="53"/>
      <c r="VC287" s="53"/>
      <c r="VD287" s="53"/>
      <c r="VE287" s="53"/>
      <c r="VF287" s="53"/>
      <c r="VG287" s="53"/>
      <c r="VH287" s="53"/>
      <c r="VI287" s="53"/>
      <c r="VJ287" s="53"/>
      <c r="VK287" s="53"/>
      <c r="VL287" s="53"/>
      <c r="VM287" s="53"/>
      <c r="VN287" s="53"/>
      <c r="VO287" s="53"/>
      <c r="VP287" s="53"/>
      <c r="VQ287" s="53"/>
      <c r="VR287" s="53"/>
      <c r="VS287" s="53"/>
      <c r="VT287" s="53"/>
      <c r="VU287" s="53"/>
      <c r="VV287" s="53"/>
      <c r="VW287" s="53"/>
      <c r="VX287" s="53"/>
      <c r="VY287" s="53"/>
      <c r="VZ287" s="53"/>
      <c r="WA287" s="53"/>
      <c r="WB287" s="53"/>
      <c r="WC287" s="53"/>
      <c r="WD287" s="53"/>
      <c r="WE287" s="53"/>
      <c r="WF287" s="53"/>
      <c r="WG287" s="53"/>
      <c r="WH287" s="53"/>
      <c r="WI287" s="53"/>
      <c r="WJ287" s="53"/>
      <c r="WK287" s="53"/>
      <c r="WL287" s="53"/>
      <c r="WM287" s="53"/>
      <c r="WN287" s="53"/>
      <c r="WO287" s="53"/>
      <c r="WP287" s="53"/>
      <c r="WQ287" s="53"/>
      <c r="WR287" s="53"/>
      <c r="WS287" s="53"/>
      <c r="WT287" s="53"/>
      <c r="WU287" s="53"/>
      <c r="WV287" s="53"/>
      <c r="WW287" s="53"/>
      <c r="WX287" s="53"/>
      <c r="WY287" s="53"/>
      <c r="WZ287" s="53"/>
      <c r="XA287" s="53"/>
      <c r="XB287" s="53"/>
      <c r="XC287" s="53"/>
      <c r="XD287" s="53"/>
      <c r="XE287" s="53"/>
      <c r="XF287" s="53"/>
      <c r="XG287" s="53"/>
      <c r="XH287" s="53"/>
      <c r="XI287" s="53"/>
      <c r="XJ287" s="53"/>
      <c r="XK287" s="53"/>
      <c r="XL287" s="53"/>
      <c r="XM287" s="53"/>
      <c r="XN287" s="53"/>
      <c r="XO287" s="53"/>
      <c r="XP287" s="53"/>
      <c r="XQ287" s="53"/>
      <c r="XR287" s="53"/>
      <c r="XS287" s="53"/>
      <c r="XT287" s="53"/>
      <c r="XU287" s="53"/>
      <c r="XV287" s="53"/>
      <c r="XW287" s="53"/>
      <c r="XX287" s="53"/>
      <c r="XY287" s="53"/>
      <c r="XZ287" s="53"/>
      <c r="YA287" s="53"/>
      <c r="YB287" s="53"/>
      <c r="YC287" s="53"/>
      <c r="YD287" s="53"/>
      <c r="YE287" s="53"/>
      <c r="YF287" s="53"/>
      <c r="YG287" s="53"/>
      <c r="YH287" s="53"/>
      <c r="YI287" s="53"/>
      <c r="YJ287" s="53"/>
      <c r="YK287" s="53"/>
      <c r="YL287" s="53"/>
      <c r="YM287" s="53"/>
      <c r="YN287" s="53"/>
      <c r="YO287" s="53"/>
      <c r="YP287" s="53"/>
      <c r="YQ287" s="53"/>
      <c r="YR287" s="53"/>
      <c r="YS287" s="53"/>
      <c r="YT287" s="53"/>
      <c r="YU287" s="53"/>
      <c r="YV287" s="53"/>
      <c r="YW287" s="53"/>
      <c r="YX287" s="53"/>
      <c r="YY287" s="53"/>
      <c r="YZ287" s="53"/>
      <c r="ZA287" s="53"/>
      <c r="ZB287" s="53"/>
      <c r="ZC287" s="53"/>
      <c r="ZD287" s="53"/>
      <c r="ZE287" s="53"/>
      <c r="ZF287" s="53"/>
      <c r="ZG287" s="53"/>
      <c r="ZH287" s="53"/>
      <c r="ZI287" s="53"/>
      <c r="ZJ287" s="53"/>
      <c r="ZK287" s="53"/>
      <c r="ZL287" s="53"/>
      <c r="ZM287" s="53"/>
      <c r="ZN287" s="53"/>
      <c r="ZO287" s="53"/>
      <c r="ZP287" s="53"/>
      <c r="ZQ287" s="53"/>
      <c r="ZR287" s="53"/>
      <c r="ZS287" s="53"/>
      <c r="ZT287" s="53"/>
      <c r="ZU287" s="53"/>
      <c r="ZV287" s="53"/>
      <c r="ZW287" s="53"/>
      <c r="ZX287" s="53"/>
      <c r="ZY287" s="53"/>
      <c r="ZZ287" s="53"/>
      <c r="AAA287" s="53"/>
      <c r="AAB287" s="53"/>
      <c r="AAC287" s="53"/>
      <c r="AAD287" s="53"/>
      <c r="AAE287" s="53"/>
      <c r="AAF287" s="53"/>
      <c r="AAG287" s="53"/>
      <c r="AAH287" s="53"/>
      <c r="AAI287" s="53"/>
      <c r="AAJ287" s="53"/>
      <c r="AAK287" s="53"/>
      <c r="AAL287" s="53"/>
      <c r="AAM287" s="53"/>
      <c r="AAN287" s="53"/>
      <c r="AAO287" s="53"/>
      <c r="AAP287" s="53"/>
      <c r="AAQ287" s="53"/>
      <c r="AAR287" s="53"/>
      <c r="AAS287" s="53"/>
      <c r="AAT287" s="53"/>
      <c r="AAU287" s="53"/>
      <c r="AAV287" s="53"/>
      <c r="AAW287" s="53"/>
      <c r="AAX287" s="53"/>
      <c r="AAY287" s="53"/>
      <c r="AAZ287" s="53"/>
      <c r="ABA287" s="53"/>
      <c r="ABB287" s="53"/>
      <c r="ABC287" s="53"/>
      <c r="ABD287" s="53"/>
      <c r="ABE287" s="53"/>
      <c r="ABF287" s="53"/>
      <c r="ABG287" s="53"/>
      <c r="ABH287" s="53"/>
      <c r="ABI287" s="53"/>
      <c r="ABJ287" s="53"/>
      <c r="ABK287" s="53"/>
      <c r="ABL287" s="53"/>
      <c r="ABM287" s="53"/>
      <c r="ABN287" s="53"/>
      <c r="ABO287" s="53"/>
      <c r="ABP287" s="53"/>
      <c r="ABQ287" s="53"/>
      <c r="ABR287" s="53"/>
      <c r="ABS287" s="53"/>
      <c r="ABT287" s="53"/>
      <c r="ABU287" s="53"/>
      <c r="ABV287" s="53"/>
      <c r="ABW287" s="53"/>
      <c r="ABX287" s="53"/>
      <c r="ABY287" s="53"/>
      <c r="ABZ287" s="53"/>
      <c r="ACA287" s="53"/>
      <c r="ACB287" s="53"/>
      <c r="ACC287" s="53"/>
      <c r="ACD287" s="53"/>
      <c r="ACE287" s="53"/>
      <c r="ACF287" s="53"/>
      <c r="ACG287" s="53"/>
      <c r="ACH287" s="53"/>
      <c r="ACI287" s="53"/>
      <c r="ACJ287" s="53"/>
      <c r="ACK287" s="53"/>
      <c r="ACL287" s="53"/>
      <c r="ACM287" s="53"/>
      <c r="ACN287" s="53"/>
      <c r="ACO287" s="53"/>
      <c r="ACP287" s="53"/>
      <c r="ACQ287" s="53"/>
      <c r="ACR287" s="53"/>
      <c r="ACS287" s="53"/>
      <c r="ACT287" s="53"/>
      <c r="ACU287" s="53"/>
      <c r="ACV287" s="53"/>
      <c r="ACW287" s="53"/>
      <c r="ACX287" s="53"/>
      <c r="ACY287" s="53"/>
      <c r="ACZ287" s="53"/>
      <c r="ADA287" s="53"/>
      <c r="ADB287" s="53"/>
      <c r="ADC287" s="53"/>
      <c r="ADD287" s="53"/>
      <c r="ADE287" s="53"/>
      <c r="ADF287" s="53"/>
      <c r="ADG287" s="53"/>
      <c r="ADH287" s="53"/>
      <c r="ADI287" s="53"/>
      <c r="ADJ287" s="53"/>
      <c r="ADK287" s="53"/>
      <c r="ADL287" s="53"/>
      <c r="ADM287" s="53"/>
      <c r="ADN287" s="53"/>
      <c r="ADO287" s="53"/>
      <c r="ADP287" s="53"/>
      <c r="ADQ287" s="53"/>
      <c r="ADR287" s="53"/>
      <c r="ADS287" s="53"/>
      <c r="ADT287" s="53"/>
      <c r="ADU287" s="53"/>
      <c r="ADV287" s="53"/>
      <c r="ADW287" s="53"/>
      <c r="ADX287" s="53"/>
      <c r="ADY287" s="53"/>
      <c r="ADZ287" s="53"/>
      <c r="AEA287" s="53"/>
      <c r="AEB287" s="53"/>
      <c r="AEC287" s="53"/>
      <c r="AED287" s="53"/>
      <c r="AEE287" s="53"/>
      <c r="AEF287" s="53"/>
      <c r="AEG287" s="53"/>
      <c r="AEH287" s="53"/>
      <c r="AEI287" s="53"/>
      <c r="AEJ287" s="53"/>
      <c r="AEK287" s="53"/>
      <c r="AEL287" s="53"/>
      <c r="AEM287" s="53"/>
      <c r="AEN287" s="53"/>
      <c r="AEO287" s="53"/>
      <c r="AEP287" s="53"/>
      <c r="AEQ287" s="53"/>
      <c r="AER287" s="53"/>
      <c r="AES287" s="53"/>
      <c r="AET287" s="53"/>
      <c r="AEU287" s="53"/>
      <c r="AEV287" s="53"/>
      <c r="AEW287" s="53"/>
      <c r="AEX287" s="53"/>
      <c r="AEY287" s="53"/>
      <c r="AEZ287" s="53"/>
      <c r="AFA287" s="53"/>
      <c r="AFB287" s="53"/>
      <c r="AFC287" s="53"/>
      <c r="AFD287" s="53"/>
      <c r="AFE287" s="53"/>
      <c r="AFF287" s="53"/>
      <c r="AFG287" s="53"/>
      <c r="AFH287" s="53"/>
      <c r="AFI287" s="53"/>
      <c r="AFJ287" s="53"/>
      <c r="AFK287" s="53"/>
      <c r="AFL287" s="53"/>
      <c r="AFM287" s="53"/>
      <c r="AFN287" s="53"/>
      <c r="AFO287" s="53"/>
      <c r="AFP287" s="53"/>
      <c r="AFQ287" s="53"/>
      <c r="AFR287" s="53"/>
      <c r="AFS287" s="53"/>
      <c r="AFT287" s="53"/>
      <c r="AFU287" s="53"/>
      <c r="AFV287" s="53"/>
      <c r="AFW287" s="53"/>
      <c r="AFX287" s="53"/>
      <c r="AFY287" s="53"/>
      <c r="AFZ287" s="53"/>
      <c r="AGA287" s="53"/>
      <c r="AGB287" s="53"/>
      <c r="AGC287" s="53"/>
      <c r="AGD287" s="53"/>
      <c r="AGE287" s="53"/>
      <c r="AGF287" s="53"/>
      <c r="AGG287" s="53"/>
      <c r="AGH287" s="53"/>
      <c r="AGI287" s="53"/>
      <c r="AGJ287" s="53"/>
      <c r="AGK287" s="53"/>
      <c r="AGL287" s="53"/>
      <c r="AGM287" s="53"/>
      <c r="AGN287" s="53"/>
      <c r="AGO287" s="53"/>
      <c r="AGP287" s="53"/>
      <c r="AGQ287" s="53"/>
      <c r="AGR287" s="53"/>
      <c r="AGS287" s="53"/>
      <c r="AGT287" s="53"/>
      <c r="AGU287" s="53"/>
      <c r="AGV287" s="53"/>
      <c r="AGW287" s="53"/>
      <c r="AGX287" s="53"/>
      <c r="AGY287" s="53"/>
      <c r="AGZ287" s="53"/>
      <c r="AHA287" s="53"/>
      <c r="AHB287" s="53"/>
      <c r="AHC287" s="53"/>
      <c r="AHD287" s="53"/>
      <c r="AHE287" s="53"/>
      <c r="AHF287" s="53"/>
      <c r="AHG287" s="53"/>
      <c r="AHH287" s="53"/>
      <c r="AHI287" s="53"/>
      <c r="AHJ287" s="53"/>
      <c r="AHK287" s="53"/>
      <c r="AHL287" s="53"/>
      <c r="AHM287" s="53"/>
      <c r="AHN287" s="53"/>
      <c r="AHO287" s="53"/>
      <c r="AHP287" s="53"/>
      <c r="AHQ287" s="53"/>
      <c r="AHR287" s="53"/>
      <c r="AHS287" s="53"/>
      <c r="AHT287" s="53"/>
      <c r="AHU287" s="53"/>
      <c r="AHV287" s="53"/>
      <c r="AHW287" s="53"/>
      <c r="AHX287" s="53"/>
      <c r="AHY287" s="53"/>
      <c r="AHZ287" s="53"/>
      <c r="AIA287" s="53"/>
      <c r="AIB287" s="53"/>
      <c r="AIC287" s="53"/>
      <c r="AID287" s="53"/>
      <c r="AIE287" s="53"/>
      <c r="AIF287" s="53"/>
      <c r="AIG287" s="53"/>
      <c r="AIH287" s="53"/>
      <c r="AII287" s="53"/>
      <c r="AIJ287" s="53"/>
      <c r="AIK287" s="53"/>
      <c r="AIL287" s="53"/>
      <c r="AIM287" s="53"/>
      <c r="AIN287" s="53"/>
      <c r="AIO287" s="53"/>
      <c r="AIP287" s="53"/>
      <c r="AIQ287" s="53"/>
      <c r="AIR287" s="53"/>
      <c r="AIS287" s="53"/>
      <c r="AIT287" s="53"/>
      <c r="AIU287" s="53"/>
      <c r="AIV287" s="53"/>
      <c r="AIW287" s="53"/>
      <c r="AIX287" s="53"/>
      <c r="AIY287" s="53"/>
      <c r="AIZ287" s="53"/>
      <c r="AJA287" s="53"/>
      <c r="AJB287" s="53"/>
      <c r="AJC287" s="53"/>
      <c r="AJD287" s="53"/>
      <c r="AJE287" s="53"/>
      <c r="AJF287" s="53"/>
      <c r="AJG287" s="53"/>
      <c r="AJH287" s="53"/>
      <c r="AJI287" s="53"/>
      <c r="AJJ287" s="53"/>
      <c r="AJK287" s="53"/>
      <c r="AJL287" s="53"/>
      <c r="AJM287" s="53"/>
      <c r="AJN287" s="53"/>
      <c r="AJO287" s="53"/>
      <c r="AJP287" s="53"/>
      <c r="AJQ287" s="53"/>
      <c r="AJR287" s="53"/>
      <c r="AJS287" s="53"/>
      <c r="AJT287" s="53"/>
      <c r="AJU287" s="53"/>
      <c r="AJV287" s="53"/>
      <c r="AJW287" s="53"/>
      <c r="AJX287" s="53"/>
      <c r="AJY287" s="53"/>
      <c r="AJZ287" s="53"/>
      <c r="AKA287" s="53"/>
      <c r="AKB287" s="53"/>
      <c r="AKC287" s="53"/>
      <c r="AKD287" s="53"/>
      <c r="AKE287" s="53"/>
      <c r="AKF287" s="53"/>
      <c r="AKG287" s="53"/>
      <c r="AKH287" s="53"/>
      <c r="AKI287" s="53"/>
      <c r="AKJ287" s="53"/>
      <c r="AKK287" s="53"/>
      <c r="AKL287" s="53"/>
      <c r="AKM287" s="53"/>
      <c r="AKN287" s="53"/>
      <c r="AKO287" s="53"/>
      <c r="AKP287" s="53"/>
      <c r="AKQ287" s="53"/>
      <c r="AKR287" s="53"/>
      <c r="AKS287" s="53"/>
      <c r="AKT287" s="53"/>
      <c r="AKU287" s="53"/>
      <c r="AKV287" s="53"/>
      <c r="AKW287" s="53"/>
      <c r="AKX287" s="53"/>
      <c r="AKY287" s="53"/>
      <c r="AKZ287" s="53"/>
      <c r="ALA287" s="53"/>
      <c r="ALB287" s="53"/>
      <c r="ALC287" s="53"/>
      <c r="ALD287" s="53"/>
      <c r="ALE287" s="53"/>
      <c r="ALF287" s="53"/>
      <c r="ALG287" s="53"/>
      <c r="ALH287" s="53"/>
      <c r="ALI287" s="53"/>
      <c r="ALJ287" s="53"/>
      <c r="ALK287" s="53"/>
      <c r="ALL287" s="53"/>
      <c r="ALM287" s="53"/>
      <c r="ALN287" s="53"/>
      <c r="ALO287" s="53"/>
      <c r="ALP287" s="53"/>
      <c r="ALQ287" s="53"/>
      <c r="ALR287" s="53"/>
      <c r="ALS287" s="53"/>
      <c r="ALT287" s="53"/>
      <c r="ALU287" s="53"/>
      <c r="ALV287" s="53"/>
      <c r="ALW287" s="53"/>
      <c r="ALX287" s="53"/>
      <c r="ALY287" s="53"/>
      <c r="ALZ287" s="53"/>
      <c r="AMA287" s="53"/>
      <c r="AMB287" s="53"/>
      <c r="AMC287" s="53"/>
      <c r="AMD287" s="53"/>
      <c r="AME287" s="53"/>
      <c r="AMF287" s="53"/>
      <c r="AMG287" s="53"/>
      <c r="AMH287" s="53"/>
      <c r="AMI287" s="53"/>
      <c r="AMJ287" s="53"/>
    </row>
    <row r="288" spans="552:1024" x14ac:dyDescent="0.25">
      <c r="UF288" s="53"/>
      <c r="UG288" s="53"/>
      <c r="UH288" s="53"/>
      <c r="UI288" s="53"/>
      <c r="UJ288" s="53"/>
      <c r="UK288" s="53"/>
      <c r="UL288" s="53"/>
      <c r="UM288" s="53"/>
      <c r="UN288" s="53"/>
      <c r="UO288" s="53"/>
      <c r="UP288" s="53"/>
      <c r="UQ288" s="53"/>
      <c r="UR288" s="53"/>
      <c r="US288" s="53"/>
      <c r="UT288" s="53"/>
      <c r="UU288" s="53"/>
      <c r="UV288" s="53"/>
      <c r="UW288" s="53"/>
      <c r="UX288" s="53"/>
      <c r="UY288" s="53"/>
      <c r="UZ288" s="53"/>
      <c r="VA288" s="53"/>
      <c r="VB288" s="53"/>
      <c r="VC288" s="53"/>
      <c r="VD288" s="53"/>
      <c r="VE288" s="53"/>
      <c r="VF288" s="53"/>
      <c r="VG288" s="53"/>
      <c r="VH288" s="53"/>
      <c r="VI288" s="53"/>
      <c r="VJ288" s="53"/>
      <c r="VK288" s="53"/>
      <c r="VL288" s="53"/>
      <c r="VM288" s="53"/>
      <c r="VN288" s="53"/>
      <c r="VO288" s="53"/>
      <c r="VP288" s="53"/>
      <c r="VQ288" s="53"/>
      <c r="VR288" s="53"/>
      <c r="VS288" s="53"/>
      <c r="VT288" s="53"/>
      <c r="VU288" s="53"/>
      <c r="VV288" s="53"/>
      <c r="VW288" s="53"/>
      <c r="VX288" s="53"/>
      <c r="VY288" s="53"/>
      <c r="VZ288" s="53"/>
      <c r="WA288" s="53"/>
      <c r="WB288" s="53"/>
      <c r="WC288" s="53"/>
      <c r="WD288" s="53"/>
      <c r="WE288" s="53"/>
      <c r="WF288" s="53"/>
      <c r="WG288" s="53"/>
      <c r="WH288" s="53"/>
      <c r="WI288" s="53"/>
      <c r="WJ288" s="53"/>
      <c r="WK288" s="53"/>
      <c r="WL288" s="53"/>
      <c r="WM288" s="53"/>
      <c r="WN288" s="53"/>
      <c r="WO288" s="53"/>
      <c r="WP288" s="53"/>
      <c r="WQ288" s="53"/>
      <c r="WR288" s="53"/>
      <c r="WS288" s="53"/>
      <c r="WT288" s="53"/>
      <c r="WU288" s="53"/>
      <c r="WV288" s="53"/>
      <c r="WW288" s="53"/>
      <c r="WX288" s="53"/>
      <c r="WY288" s="53"/>
      <c r="WZ288" s="53"/>
      <c r="XA288" s="53"/>
      <c r="XB288" s="53"/>
      <c r="XC288" s="53"/>
      <c r="XD288" s="53"/>
      <c r="XE288" s="53"/>
      <c r="XF288" s="53"/>
      <c r="XG288" s="53"/>
      <c r="XH288" s="53"/>
      <c r="XI288" s="53"/>
      <c r="XJ288" s="53"/>
      <c r="XK288" s="53"/>
      <c r="XL288" s="53"/>
      <c r="XM288" s="53"/>
      <c r="XN288" s="53"/>
      <c r="XO288" s="53"/>
      <c r="XP288" s="53"/>
      <c r="XQ288" s="53"/>
      <c r="XR288" s="53"/>
      <c r="XS288" s="53"/>
      <c r="XT288" s="53"/>
      <c r="XU288" s="53"/>
      <c r="XV288" s="53"/>
      <c r="XW288" s="53"/>
      <c r="XX288" s="53"/>
      <c r="XY288" s="53"/>
      <c r="XZ288" s="53"/>
      <c r="YA288" s="53"/>
      <c r="YB288" s="53"/>
      <c r="YC288" s="53"/>
      <c r="YD288" s="53"/>
      <c r="YE288" s="53"/>
      <c r="YF288" s="53"/>
      <c r="YG288" s="53"/>
      <c r="YH288" s="53"/>
      <c r="YI288" s="53"/>
      <c r="YJ288" s="53"/>
      <c r="YK288" s="53"/>
      <c r="YL288" s="53"/>
      <c r="YM288" s="53"/>
      <c r="YN288" s="53"/>
      <c r="YO288" s="53"/>
      <c r="YP288" s="53"/>
      <c r="YQ288" s="53"/>
      <c r="YR288" s="53"/>
      <c r="YS288" s="53"/>
      <c r="YT288" s="53"/>
      <c r="YU288" s="53"/>
      <c r="YV288" s="53"/>
      <c r="YW288" s="53"/>
      <c r="YX288" s="53"/>
      <c r="YY288" s="53"/>
      <c r="YZ288" s="53"/>
      <c r="ZA288" s="53"/>
      <c r="ZB288" s="53"/>
      <c r="ZC288" s="53"/>
      <c r="ZD288" s="53"/>
      <c r="ZE288" s="53"/>
      <c r="ZF288" s="53"/>
      <c r="ZG288" s="53"/>
      <c r="ZH288" s="53"/>
      <c r="ZI288" s="53"/>
      <c r="ZJ288" s="53"/>
      <c r="ZK288" s="53"/>
      <c r="ZL288" s="53"/>
      <c r="ZM288" s="53"/>
      <c r="ZN288" s="53"/>
      <c r="ZO288" s="53"/>
      <c r="ZP288" s="53"/>
      <c r="ZQ288" s="53"/>
      <c r="ZR288" s="53"/>
      <c r="ZS288" s="53"/>
      <c r="ZT288" s="53"/>
      <c r="ZU288" s="53"/>
      <c r="ZV288" s="53"/>
      <c r="ZW288" s="53"/>
      <c r="ZX288" s="53"/>
      <c r="ZY288" s="53"/>
      <c r="ZZ288" s="53"/>
      <c r="AAA288" s="53"/>
      <c r="AAB288" s="53"/>
      <c r="AAC288" s="53"/>
      <c r="AAD288" s="53"/>
      <c r="AAE288" s="53"/>
      <c r="AAF288" s="53"/>
      <c r="AAG288" s="53"/>
      <c r="AAH288" s="53"/>
      <c r="AAI288" s="53"/>
      <c r="AAJ288" s="53"/>
      <c r="AAK288" s="53"/>
      <c r="AAL288" s="53"/>
      <c r="AAM288" s="53"/>
      <c r="AAN288" s="53"/>
      <c r="AAO288" s="53"/>
      <c r="AAP288" s="53"/>
      <c r="AAQ288" s="53"/>
      <c r="AAR288" s="53"/>
      <c r="AAS288" s="53"/>
      <c r="AAT288" s="53"/>
      <c r="AAU288" s="53"/>
      <c r="AAV288" s="53"/>
      <c r="AAW288" s="53"/>
      <c r="AAX288" s="53"/>
      <c r="AAY288" s="53"/>
      <c r="AAZ288" s="53"/>
      <c r="ABA288" s="53"/>
      <c r="ABB288" s="53"/>
      <c r="ABC288" s="53"/>
      <c r="ABD288" s="53"/>
      <c r="ABE288" s="53"/>
      <c r="ABF288" s="53"/>
      <c r="ABG288" s="53"/>
      <c r="ABH288" s="53"/>
      <c r="ABI288" s="53"/>
      <c r="ABJ288" s="53"/>
      <c r="ABK288" s="53"/>
      <c r="ABL288" s="53"/>
      <c r="ABM288" s="53"/>
      <c r="ABN288" s="53"/>
      <c r="ABO288" s="53"/>
      <c r="ABP288" s="53"/>
      <c r="ABQ288" s="53"/>
      <c r="ABR288" s="53"/>
      <c r="ABS288" s="53"/>
      <c r="ABT288" s="53"/>
      <c r="ABU288" s="53"/>
      <c r="ABV288" s="53"/>
      <c r="ABW288" s="53"/>
      <c r="ABX288" s="53"/>
      <c r="ABY288" s="53"/>
      <c r="ABZ288" s="53"/>
      <c r="ACA288" s="53"/>
      <c r="ACB288" s="53"/>
      <c r="ACC288" s="53"/>
      <c r="ACD288" s="53"/>
      <c r="ACE288" s="53"/>
      <c r="ACF288" s="53"/>
      <c r="ACG288" s="53"/>
      <c r="ACH288" s="53"/>
      <c r="ACI288" s="53"/>
      <c r="ACJ288" s="53"/>
      <c r="ACK288" s="53"/>
      <c r="ACL288" s="53"/>
      <c r="ACM288" s="53"/>
      <c r="ACN288" s="53"/>
      <c r="ACO288" s="53"/>
      <c r="ACP288" s="53"/>
      <c r="ACQ288" s="53"/>
      <c r="ACR288" s="53"/>
      <c r="ACS288" s="53"/>
      <c r="ACT288" s="53"/>
      <c r="ACU288" s="53"/>
      <c r="ACV288" s="53"/>
      <c r="ACW288" s="53"/>
      <c r="ACX288" s="53"/>
      <c r="ACY288" s="53"/>
      <c r="ACZ288" s="53"/>
      <c r="ADA288" s="53"/>
      <c r="ADB288" s="53"/>
      <c r="ADC288" s="53"/>
      <c r="ADD288" s="53"/>
      <c r="ADE288" s="53"/>
      <c r="ADF288" s="53"/>
      <c r="ADG288" s="53"/>
      <c r="ADH288" s="53"/>
      <c r="ADI288" s="53"/>
      <c r="ADJ288" s="53"/>
      <c r="ADK288" s="53"/>
      <c r="ADL288" s="53"/>
      <c r="ADM288" s="53"/>
      <c r="ADN288" s="53"/>
      <c r="ADO288" s="53"/>
      <c r="ADP288" s="53"/>
      <c r="ADQ288" s="53"/>
      <c r="ADR288" s="53"/>
      <c r="ADS288" s="53"/>
      <c r="ADT288" s="53"/>
      <c r="ADU288" s="53"/>
      <c r="ADV288" s="53"/>
      <c r="ADW288" s="53"/>
      <c r="ADX288" s="53"/>
      <c r="ADY288" s="53"/>
      <c r="ADZ288" s="53"/>
      <c r="AEA288" s="53"/>
      <c r="AEB288" s="53"/>
      <c r="AEC288" s="53"/>
      <c r="AED288" s="53"/>
      <c r="AEE288" s="53"/>
      <c r="AEF288" s="53"/>
      <c r="AEG288" s="53"/>
      <c r="AEH288" s="53"/>
      <c r="AEI288" s="53"/>
      <c r="AEJ288" s="53"/>
      <c r="AEK288" s="53"/>
      <c r="AEL288" s="53"/>
      <c r="AEM288" s="53"/>
      <c r="AEN288" s="53"/>
      <c r="AEO288" s="53"/>
      <c r="AEP288" s="53"/>
      <c r="AEQ288" s="53"/>
      <c r="AER288" s="53"/>
      <c r="AES288" s="53"/>
      <c r="AET288" s="53"/>
      <c r="AEU288" s="53"/>
      <c r="AEV288" s="53"/>
      <c r="AEW288" s="53"/>
      <c r="AEX288" s="53"/>
      <c r="AEY288" s="53"/>
      <c r="AEZ288" s="53"/>
      <c r="AFA288" s="53"/>
      <c r="AFB288" s="53"/>
      <c r="AFC288" s="53"/>
      <c r="AFD288" s="53"/>
      <c r="AFE288" s="53"/>
      <c r="AFF288" s="53"/>
      <c r="AFG288" s="53"/>
      <c r="AFH288" s="53"/>
      <c r="AFI288" s="53"/>
      <c r="AFJ288" s="53"/>
      <c r="AFK288" s="53"/>
      <c r="AFL288" s="53"/>
      <c r="AFM288" s="53"/>
      <c r="AFN288" s="53"/>
      <c r="AFO288" s="53"/>
      <c r="AFP288" s="53"/>
      <c r="AFQ288" s="53"/>
      <c r="AFR288" s="53"/>
      <c r="AFS288" s="53"/>
      <c r="AFT288" s="53"/>
      <c r="AFU288" s="53"/>
      <c r="AFV288" s="53"/>
      <c r="AFW288" s="53"/>
      <c r="AFX288" s="53"/>
      <c r="AFY288" s="53"/>
      <c r="AFZ288" s="53"/>
      <c r="AGA288" s="53"/>
      <c r="AGB288" s="53"/>
      <c r="AGC288" s="53"/>
      <c r="AGD288" s="53"/>
      <c r="AGE288" s="53"/>
      <c r="AGF288" s="53"/>
      <c r="AGG288" s="53"/>
      <c r="AGH288" s="53"/>
      <c r="AGI288" s="53"/>
      <c r="AGJ288" s="53"/>
      <c r="AGK288" s="53"/>
      <c r="AGL288" s="53"/>
      <c r="AGM288" s="53"/>
      <c r="AGN288" s="53"/>
      <c r="AGO288" s="53"/>
      <c r="AGP288" s="53"/>
      <c r="AGQ288" s="53"/>
      <c r="AGR288" s="53"/>
      <c r="AGS288" s="53"/>
      <c r="AGT288" s="53"/>
      <c r="AGU288" s="53"/>
      <c r="AGV288" s="53"/>
      <c r="AGW288" s="53"/>
      <c r="AGX288" s="53"/>
      <c r="AGY288" s="53"/>
      <c r="AGZ288" s="53"/>
      <c r="AHA288" s="53"/>
      <c r="AHB288" s="53"/>
      <c r="AHC288" s="53"/>
      <c r="AHD288" s="53"/>
      <c r="AHE288" s="53"/>
      <c r="AHF288" s="53"/>
      <c r="AHG288" s="53"/>
      <c r="AHH288" s="53"/>
      <c r="AHI288" s="53"/>
      <c r="AHJ288" s="53"/>
      <c r="AHK288" s="53"/>
      <c r="AHL288" s="53"/>
      <c r="AHM288" s="53"/>
      <c r="AHN288" s="53"/>
      <c r="AHO288" s="53"/>
      <c r="AHP288" s="53"/>
      <c r="AHQ288" s="53"/>
      <c r="AHR288" s="53"/>
      <c r="AHS288" s="53"/>
      <c r="AHT288" s="53"/>
      <c r="AHU288" s="53"/>
      <c r="AHV288" s="53"/>
      <c r="AHW288" s="53"/>
      <c r="AHX288" s="53"/>
      <c r="AHY288" s="53"/>
      <c r="AHZ288" s="53"/>
      <c r="AIA288" s="53"/>
      <c r="AIB288" s="53"/>
      <c r="AIC288" s="53"/>
      <c r="AID288" s="53"/>
      <c r="AIE288" s="53"/>
      <c r="AIF288" s="53"/>
      <c r="AIG288" s="53"/>
      <c r="AIH288" s="53"/>
      <c r="AII288" s="53"/>
      <c r="AIJ288" s="53"/>
      <c r="AIK288" s="53"/>
      <c r="AIL288" s="53"/>
      <c r="AIM288" s="53"/>
      <c r="AIN288" s="53"/>
      <c r="AIO288" s="53"/>
      <c r="AIP288" s="53"/>
      <c r="AIQ288" s="53"/>
      <c r="AIR288" s="53"/>
      <c r="AIS288" s="53"/>
      <c r="AIT288" s="53"/>
      <c r="AIU288" s="53"/>
      <c r="AIV288" s="53"/>
      <c r="AIW288" s="53"/>
      <c r="AIX288" s="53"/>
      <c r="AIY288" s="53"/>
      <c r="AIZ288" s="53"/>
      <c r="AJA288" s="53"/>
      <c r="AJB288" s="53"/>
      <c r="AJC288" s="53"/>
      <c r="AJD288" s="53"/>
      <c r="AJE288" s="53"/>
      <c r="AJF288" s="53"/>
      <c r="AJG288" s="53"/>
      <c r="AJH288" s="53"/>
      <c r="AJI288" s="53"/>
      <c r="AJJ288" s="53"/>
      <c r="AJK288" s="53"/>
      <c r="AJL288" s="53"/>
      <c r="AJM288" s="53"/>
      <c r="AJN288" s="53"/>
      <c r="AJO288" s="53"/>
      <c r="AJP288" s="53"/>
      <c r="AJQ288" s="53"/>
      <c r="AJR288" s="53"/>
      <c r="AJS288" s="53"/>
      <c r="AJT288" s="53"/>
      <c r="AJU288" s="53"/>
      <c r="AJV288" s="53"/>
      <c r="AJW288" s="53"/>
      <c r="AJX288" s="53"/>
      <c r="AJY288" s="53"/>
      <c r="AJZ288" s="53"/>
      <c r="AKA288" s="53"/>
      <c r="AKB288" s="53"/>
      <c r="AKC288" s="53"/>
      <c r="AKD288" s="53"/>
      <c r="AKE288" s="53"/>
      <c r="AKF288" s="53"/>
      <c r="AKG288" s="53"/>
      <c r="AKH288" s="53"/>
      <c r="AKI288" s="53"/>
      <c r="AKJ288" s="53"/>
      <c r="AKK288" s="53"/>
      <c r="AKL288" s="53"/>
      <c r="AKM288" s="53"/>
      <c r="AKN288" s="53"/>
      <c r="AKO288" s="53"/>
      <c r="AKP288" s="53"/>
      <c r="AKQ288" s="53"/>
      <c r="AKR288" s="53"/>
      <c r="AKS288" s="53"/>
      <c r="AKT288" s="53"/>
      <c r="AKU288" s="53"/>
      <c r="AKV288" s="53"/>
      <c r="AKW288" s="53"/>
      <c r="AKX288" s="53"/>
      <c r="AKY288" s="53"/>
      <c r="AKZ288" s="53"/>
      <c r="ALA288" s="53"/>
      <c r="ALB288" s="53"/>
      <c r="ALC288" s="53"/>
      <c r="ALD288" s="53"/>
      <c r="ALE288" s="53"/>
      <c r="ALF288" s="53"/>
      <c r="ALG288" s="53"/>
      <c r="ALH288" s="53"/>
      <c r="ALI288" s="53"/>
      <c r="ALJ288" s="53"/>
      <c r="ALK288" s="53"/>
      <c r="ALL288" s="53"/>
      <c r="ALM288" s="53"/>
      <c r="ALN288" s="53"/>
      <c r="ALO288" s="53"/>
      <c r="ALP288" s="53"/>
      <c r="ALQ288" s="53"/>
      <c r="ALR288" s="53"/>
      <c r="ALS288" s="53"/>
      <c r="ALT288" s="53"/>
      <c r="ALU288" s="53"/>
      <c r="ALV288" s="53"/>
      <c r="ALW288" s="53"/>
      <c r="ALX288" s="53"/>
      <c r="ALY288" s="53"/>
      <c r="ALZ288" s="53"/>
      <c r="AMA288" s="53"/>
      <c r="AMB288" s="53"/>
      <c r="AMC288" s="53"/>
      <c r="AMD288" s="53"/>
      <c r="AME288" s="53"/>
      <c r="AMF288" s="53"/>
      <c r="AMG288" s="53"/>
      <c r="AMH288" s="53"/>
      <c r="AMI288" s="53"/>
      <c r="AMJ288" s="53"/>
    </row>
    <row r="289" spans="552:1024" x14ac:dyDescent="0.25">
      <c r="UF289" s="53"/>
      <c r="UG289" s="53"/>
      <c r="UH289" s="53"/>
      <c r="UI289" s="53"/>
      <c r="UJ289" s="53"/>
      <c r="UK289" s="53"/>
      <c r="UL289" s="53"/>
      <c r="UM289" s="53"/>
      <c r="UN289" s="53"/>
      <c r="UO289" s="53"/>
      <c r="UP289" s="53"/>
      <c r="UQ289" s="53"/>
      <c r="UR289" s="53"/>
      <c r="US289" s="53"/>
      <c r="UT289" s="53"/>
      <c r="UU289" s="53"/>
      <c r="UV289" s="53"/>
      <c r="UW289" s="53"/>
      <c r="UX289" s="53"/>
      <c r="UY289" s="53"/>
      <c r="UZ289" s="53"/>
      <c r="VA289" s="53"/>
      <c r="VB289" s="53"/>
      <c r="VC289" s="53"/>
      <c r="VD289" s="53"/>
      <c r="VE289" s="53"/>
      <c r="VF289" s="53"/>
      <c r="VG289" s="53"/>
      <c r="VH289" s="53"/>
      <c r="VI289" s="53"/>
      <c r="VJ289" s="53"/>
      <c r="VK289" s="53"/>
      <c r="VL289" s="53"/>
      <c r="VM289" s="53"/>
      <c r="VN289" s="53"/>
      <c r="VO289" s="53"/>
      <c r="VP289" s="53"/>
      <c r="VQ289" s="53"/>
      <c r="VR289" s="53"/>
      <c r="VS289" s="53"/>
      <c r="VT289" s="53"/>
      <c r="VU289" s="53"/>
      <c r="VV289" s="53"/>
      <c r="VW289" s="53"/>
      <c r="VX289" s="53"/>
      <c r="VY289" s="53"/>
      <c r="VZ289" s="53"/>
      <c r="WA289" s="53"/>
      <c r="WB289" s="53"/>
      <c r="WC289" s="53"/>
      <c r="WD289" s="53"/>
      <c r="WE289" s="53"/>
      <c r="WF289" s="53"/>
      <c r="WG289" s="53"/>
      <c r="WH289" s="53"/>
      <c r="WI289" s="53"/>
      <c r="WJ289" s="53"/>
      <c r="WK289" s="53"/>
      <c r="WL289" s="53"/>
      <c r="WM289" s="53"/>
      <c r="WN289" s="53"/>
      <c r="WO289" s="53"/>
      <c r="WP289" s="53"/>
      <c r="WQ289" s="53"/>
      <c r="WR289" s="53"/>
      <c r="WS289" s="53"/>
      <c r="WT289" s="53"/>
      <c r="WU289" s="53"/>
      <c r="WV289" s="53"/>
      <c r="WW289" s="53"/>
      <c r="WX289" s="53"/>
      <c r="WY289" s="53"/>
      <c r="WZ289" s="53"/>
      <c r="XA289" s="53"/>
      <c r="XB289" s="53"/>
      <c r="XC289" s="53"/>
      <c r="XD289" s="53"/>
      <c r="XE289" s="53"/>
      <c r="XF289" s="53"/>
      <c r="XG289" s="53"/>
      <c r="XH289" s="53"/>
      <c r="XI289" s="53"/>
      <c r="XJ289" s="53"/>
      <c r="XK289" s="53"/>
      <c r="XL289" s="53"/>
      <c r="XM289" s="53"/>
      <c r="XN289" s="53"/>
      <c r="XO289" s="53"/>
      <c r="XP289" s="53"/>
      <c r="XQ289" s="53"/>
      <c r="XR289" s="53"/>
      <c r="XS289" s="53"/>
      <c r="XT289" s="53"/>
      <c r="XU289" s="53"/>
      <c r="XV289" s="53"/>
      <c r="XW289" s="53"/>
      <c r="XX289" s="53"/>
      <c r="XY289" s="53"/>
      <c r="XZ289" s="53"/>
      <c r="YA289" s="53"/>
      <c r="YB289" s="53"/>
      <c r="YC289" s="53"/>
      <c r="YD289" s="53"/>
      <c r="YE289" s="53"/>
      <c r="YF289" s="53"/>
      <c r="YG289" s="53"/>
      <c r="YH289" s="53"/>
      <c r="YI289" s="53"/>
      <c r="YJ289" s="53"/>
      <c r="YK289" s="53"/>
      <c r="YL289" s="53"/>
      <c r="YM289" s="53"/>
      <c r="YN289" s="53"/>
      <c r="YO289" s="53"/>
      <c r="YP289" s="53"/>
      <c r="YQ289" s="53"/>
      <c r="YR289" s="53"/>
      <c r="YS289" s="53"/>
      <c r="YT289" s="53"/>
      <c r="YU289" s="53"/>
      <c r="YV289" s="53"/>
      <c r="YW289" s="53"/>
      <c r="YX289" s="53"/>
      <c r="YY289" s="53"/>
      <c r="YZ289" s="53"/>
      <c r="ZA289" s="53"/>
      <c r="ZB289" s="53"/>
      <c r="ZC289" s="53"/>
      <c r="ZD289" s="53"/>
      <c r="ZE289" s="53"/>
      <c r="ZF289" s="53"/>
      <c r="ZG289" s="53"/>
      <c r="ZH289" s="53"/>
      <c r="ZI289" s="53"/>
      <c r="ZJ289" s="53"/>
      <c r="ZK289" s="53"/>
      <c r="ZL289" s="53"/>
      <c r="ZM289" s="53"/>
      <c r="ZN289" s="53"/>
      <c r="ZO289" s="53"/>
      <c r="ZP289" s="53"/>
      <c r="ZQ289" s="53"/>
      <c r="ZR289" s="53"/>
      <c r="ZS289" s="53"/>
      <c r="ZT289" s="53"/>
      <c r="ZU289" s="53"/>
      <c r="ZV289" s="53"/>
      <c r="ZW289" s="53"/>
      <c r="ZX289" s="53"/>
      <c r="ZY289" s="53"/>
      <c r="ZZ289" s="53"/>
      <c r="AAA289" s="53"/>
      <c r="AAB289" s="53"/>
      <c r="AAC289" s="53"/>
      <c r="AAD289" s="53"/>
      <c r="AAE289" s="53"/>
      <c r="AAF289" s="53"/>
      <c r="AAG289" s="53"/>
      <c r="AAH289" s="53"/>
      <c r="AAI289" s="53"/>
      <c r="AAJ289" s="53"/>
      <c r="AAK289" s="53"/>
      <c r="AAL289" s="53"/>
      <c r="AAM289" s="53"/>
      <c r="AAN289" s="53"/>
      <c r="AAO289" s="53"/>
      <c r="AAP289" s="53"/>
      <c r="AAQ289" s="53"/>
      <c r="AAR289" s="53"/>
      <c r="AAS289" s="53"/>
      <c r="AAT289" s="53"/>
      <c r="AAU289" s="53"/>
      <c r="AAV289" s="53"/>
      <c r="AAW289" s="53"/>
      <c r="AAX289" s="53"/>
      <c r="AAY289" s="53"/>
      <c r="AAZ289" s="53"/>
      <c r="ABA289" s="53"/>
      <c r="ABB289" s="53"/>
      <c r="ABC289" s="53"/>
      <c r="ABD289" s="53"/>
      <c r="ABE289" s="53"/>
      <c r="ABF289" s="53"/>
      <c r="ABG289" s="53"/>
      <c r="ABH289" s="53"/>
      <c r="ABI289" s="53"/>
      <c r="ABJ289" s="53"/>
      <c r="ABK289" s="53"/>
      <c r="ABL289" s="53"/>
      <c r="ABM289" s="53"/>
      <c r="ABN289" s="53"/>
      <c r="ABO289" s="53"/>
      <c r="ABP289" s="53"/>
      <c r="ABQ289" s="53"/>
      <c r="ABR289" s="53"/>
      <c r="ABS289" s="53"/>
      <c r="ABT289" s="53"/>
      <c r="ABU289" s="53"/>
      <c r="ABV289" s="53"/>
      <c r="ABW289" s="53"/>
      <c r="ABX289" s="53"/>
      <c r="ABY289" s="53"/>
      <c r="ABZ289" s="53"/>
      <c r="ACA289" s="53"/>
      <c r="ACB289" s="53"/>
      <c r="ACC289" s="53"/>
      <c r="ACD289" s="53"/>
      <c r="ACE289" s="53"/>
      <c r="ACF289" s="53"/>
      <c r="ACG289" s="53"/>
      <c r="ACH289" s="53"/>
      <c r="ACI289" s="53"/>
      <c r="ACJ289" s="53"/>
      <c r="ACK289" s="53"/>
      <c r="ACL289" s="53"/>
      <c r="ACM289" s="53"/>
      <c r="ACN289" s="53"/>
      <c r="ACO289" s="53"/>
      <c r="ACP289" s="53"/>
      <c r="ACQ289" s="53"/>
      <c r="ACR289" s="53"/>
      <c r="ACS289" s="53"/>
      <c r="ACT289" s="53"/>
      <c r="ACU289" s="53"/>
      <c r="ACV289" s="53"/>
      <c r="ACW289" s="53"/>
      <c r="ACX289" s="53"/>
      <c r="ACY289" s="53"/>
      <c r="ACZ289" s="53"/>
      <c r="ADA289" s="53"/>
      <c r="ADB289" s="53"/>
      <c r="ADC289" s="53"/>
      <c r="ADD289" s="53"/>
      <c r="ADE289" s="53"/>
      <c r="ADF289" s="53"/>
      <c r="ADG289" s="53"/>
      <c r="ADH289" s="53"/>
      <c r="ADI289" s="53"/>
      <c r="ADJ289" s="53"/>
      <c r="ADK289" s="53"/>
      <c r="ADL289" s="53"/>
      <c r="ADM289" s="53"/>
      <c r="ADN289" s="53"/>
      <c r="ADO289" s="53"/>
      <c r="ADP289" s="53"/>
      <c r="ADQ289" s="53"/>
      <c r="ADR289" s="53"/>
      <c r="ADS289" s="53"/>
      <c r="ADT289" s="53"/>
      <c r="ADU289" s="53"/>
      <c r="ADV289" s="53"/>
      <c r="ADW289" s="53"/>
      <c r="ADX289" s="53"/>
      <c r="ADY289" s="53"/>
      <c r="ADZ289" s="53"/>
      <c r="AEA289" s="53"/>
      <c r="AEB289" s="53"/>
      <c r="AEC289" s="53"/>
      <c r="AED289" s="53"/>
      <c r="AEE289" s="53"/>
      <c r="AEF289" s="53"/>
      <c r="AEG289" s="53"/>
      <c r="AEH289" s="53"/>
      <c r="AEI289" s="53"/>
      <c r="AEJ289" s="53"/>
      <c r="AEK289" s="53"/>
      <c r="AEL289" s="53"/>
      <c r="AEM289" s="53"/>
      <c r="AEN289" s="53"/>
      <c r="AEO289" s="53"/>
      <c r="AEP289" s="53"/>
      <c r="AEQ289" s="53"/>
      <c r="AER289" s="53"/>
      <c r="AES289" s="53"/>
      <c r="AET289" s="53"/>
      <c r="AEU289" s="53"/>
      <c r="AEV289" s="53"/>
      <c r="AEW289" s="53"/>
      <c r="AEX289" s="53"/>
      <c r="AEY289" s="53"/>
      <c r="AEZ289" s="53"/>
      <c r="AFA289" s="53"/>
      <c r="AFB289" s="53"/>
      <c r="AFC289" s="53"/>
      <c r="AFD289" s="53"/>
      <c r="AFE289" s="53"/>
      <c r="AFF289" s="53"/>
      <c r="AFG289" s="53"/>
      <c r="AFH289" s="53"/>
      <c r="AFI289" s="53"/>
      <c r="AFJ289" s="53"/>
      <c r="AFK289" s="53"/>
      <c r="AFL289" s="53"/>
      <c r="AFM289" s="53"/>
      <c r="AFN289" s="53"/>
      <c r="AFO289" s="53"/>
      <c r="AFP289" s="53"/>
      <c r="AFQ289" s="53"/>
      <c r="AFR289" s="53"/>
      <c r="AFS289" s="53"/>
      <c r="AFT289" s="53"/>
      <c r="AFU289" s="53"/>
      <c r="AFV289" s="53"/>
      <c r="AFW289" s="53"/>
      <c r="AFX289" s="53"/>
      <c r="AFY289" s="53"/>
      <c r="AFZ289" s="53"/>
      <c r="AGA289" s="53"/>
      <c r="AGB289" s="53"/>
      <c r="AGC289" s="53"/>
      <c r="AGD289" s="53"/>
      <c r="AGE289" s="53"/>
      <c r="AGF289" s="53"/>
      <c r="AGG289" s="53"/>
      <c r="AGH289" s="53"/>
      <c r="AGI289" s="53"/>
      <c r="AGJ289" s="53"/>
      <c r="AGK289" s="53"/>
      <c r="AGL289" s="53"/>
      <c r="AGM289" s="53"/>
      <c r="AGN289" s="53"/>
      <c r="AGO289" s="53"/>
      <c r="AGP289" s="53"/>
      <c r="AGQ289" s="53"/>
      <c r="AGR289" s="53"/>
      <c r="AGS289" s="53"/>
      <c r="AGT289" s="53"/>
      <c r="AGU289" s="53"/>
      <c r="AGV289" s="53"/>
      <c r="AGW289" s="53"/>
      <c r="AGX289" s="53"/>
      <c r="AGY289" s="53"/>
      <c r="AGZ289" s="53"/>
      <c r="AHA289" s="53"/>
      <c r="AHB289" s="53"/>
      <c r="AHC289" s="53"/>
      <c r="AHD289" s="53"/>
      <c r="AHE289" s="53"/>
      <c r="AHF289" s="53"/>
      <c r="AHG289" s="53"/>
      <c r="AHH289" s="53"/>
      <c r="AHI289" s="53"/>
      <c r="AHJ289" s="53"/>
      <c r="AHK289" s="53"/>
      <c r="AHL289" s="53"/>
      <c r="AHM289" s="53"/>
      <c r="AHN289" s="53"/>
      <c r="AHO289" s="53"/>
      <c r="AHP289" s="53"/>
      <c r="AHQ289" s="53"/>
      <c r="AHR289" s="53"/>
      <c r="AHS289" s="53"/>
      <c r="AHT289" s="53"/>
      <c r="AHU289" s="53"/>
      <c r="AHV289" s="53"/>
      <c r="AHW289" s="53"/>
      <c r="AHX289" s="53"/>
      <c r="AHY289" s="53"/>
      <c r="AHZ289" s="53"/>
      <c r="AIA289" s="53"/>
      <c r="AIB289" s="53"/>
      <c r="AIC289" s="53"/>
      <c r="AID289" s="53"/>
      <c r="AIE289" s="53"/>
      <c r="AIF289" s="53"/>
      <c r="AIG289" s="53"/>
      <c r="AIH289" s="53"/>
      <c r="AII289" s="53"/>
      <c r="AIJ289" s="53"/>
      <c r="AIK289" s="53"/>
      <c r="AIL289" s="53"/>
      <c r="AIM289" s="53"/>
      <c r="AIN289" s="53"/>
      <c r="AIO289" s="53"/>
      <c r="AIP289" s="53"/>
      <c r="AIQ289" s="53"/>
      <c r="AIR289" s="53"/>
      <c r="AIS289" s="53"/>
      <c r="AIT289" s="53"/>
      <c r="AIU289" s="53"/>
      <c r="AIV289" s="53"/>
      <c r="AIW289" s="53"/>
      <c r="AIX289" s="53"/>
      <c r="AIY289" s="53"/>
      <c r="AIZ289" s="53"/>
      <c r="AJA289" s="53"/>
      <c r="AJB289" s="53"/>
      <c r="AJC289" s="53"/>
      <c r="AJD289" s="53"/>
      <c r="AJE289" s="53"/>
      <c r="AJF289" s="53"/>
      <c r="AJG289" s="53"/>
      <c r="AJH289" s="53"/>
      <c r="AJI289" s="53"/>
      <c r="AJJ289" s="53"/>
      <c r="AJK289" s="53"/>
      <c r="AJL289" s="53"/>
      <c r="AJM289" s="53"/>
      <c r="AJN289" s="53"/>
      <c r="AJO289" s="53"/>
      <c r="AJP289" s="53"/>
      <c r="AJQ289" s="53"/>
      <c r="AJR289" s="53"/>
      <c r="AJS289" s="53"/>
      <c r="AJT289" s="53"/>
      <c r="AJU289" s="53"/>
      <c r="AJV289" s="53"/>
      <c r="AJW289" s="53"/>
      <c r="AJX289" s="53"/>
      <c r="AJY289" s="53"/>
      <c r="AJZ289" s="53"/>
      <c r="AKA289" s="53"/>
      <c r="AKB289" s="53"/>
      <c r="AKC289" s="53"/>
      <c r="AKD289" s="53"/>
      <c r="AKE289" s="53"/>
      <c r="AKF289" s="53"/>
      <c r="AKG289" s="53"/>
      <c r="AKH289" s="53"/>
      <c r="AKI289" s="53"/>
      <c r="AKJ289" s="53"/>
      <c r="AKK289" s="53"/>
      <c r="AKL289" s="53"/>
      <c r="AKM289" s="53"/>
      <c r="AKN289" s="53"/>
      <c r="AKO289" s="53"/>
      <c r="AKP289" s="53"/>
      <c r="AKQ289" s="53"/>
      <c r="AKR289" s="53"/>
      <c r="AKS289" s="53"/>
      <c r="AKT289" s="53"/>
      <c r="AKU289" s="53"/>
      <c r="AKV289" s="53"/>
      <c r="AKW289" s="53"/>
      <c r="AKX289" s="53"/>
      <c r="AKY289" s="53"/>
      <c r="AKZ289" s="53"/>
      <c r="ALA289" s="53"/>
      <c r="ALB289" s="53"/>
      <c r="ALC289" s="53"/>
      <c r="ALD289" s="53"/>
      <c r="ALE289" s="53"/>
      <c r="ALF289" s="53"/>
      <c r="ALG289" s="53"/>
      <c r="ALH289" s="53"/>
      <c r="ALI289" s="53"/>
      <c r="ALJ289" s="53"/>
      <c r="ALK289" s="53"/>
      <c r="ALL289" s="53"/>
      <c r="ALM289" s="53"/>
      <c r="ALN289" s="53"/>
      <c r="ALO289" s="53"/>
      <c r="ALP289" s="53"/>
      <c r="ALQ289" s="53"/>
      <c r="ALR289" s="53"/>
      <c r="ALS289" s="53"/>
      <c r="ALT289" s="53"/>
      <c r="ALU289" s="53"/>
      <c r="ALV289" s="53"/>
      <c r="ALW289" s="53"/>
      <c r="ALX289" s="53"/>
      <c r="ALY289" s="53"/>
      <c r="ALZ289" s="53"/>
      <c r="AMA289" s="53"/>
      <c r="AMB289" s="53"/>
      <c r="AMC289" s="53"/>
      <c r="AMD289" s="53"/>
      <c r="AME289" s="53"/>
      <c r="AMF289" s="53"/>
      <c r="AMG289" s="53"/>
      <c r="AMH289" s="53"/>
      <c r="AMI289" s="53"/>
      <c r="AMJ289" s="53"/>
    </row>
    <row r="290" spans="552:1024" x14ac:dyDescent="0.25">
      <c r="UF290" s="53"/>
      <c r="UG290" s="53"/>
      <c r="UH290" s="53"/>
      <c r="UI290" s="53"/>
      <c r="UJ290" s="53"/>
      <c r="UK290" s="53"/>
      <c r="UL290" s="53"/>
      <c r="UM290" s="53"/>
      <c r="UN290" s="53"/>
      <c r="UO290" s="53"/>
      <c r="UP290" s="53"/>
      <c r="UQ290" s="53"/>
      <c r="UR290" s="53"/>
      <c r="US290" s="53"/>
      <c r="UT290" s="53"/>
      <c r="UU290" s="53"/>
      <c r="UV290" s="53"/>
      <c r="UW290" s="53"/>
      <c r="UX290" s="53"/>
      <c r="UY290" s="53"/>
      <c r="UZ290" s="53"/>
      <c r="VA290" s="53"/>
      <c r="VB290" s="53"/>
      <c r="VC290" s="53"/>
      <c r="VD290" s="53"/>
      <c r="VE290" s="53"/>
      <c r="VF290" s="53"/>
      <c r="VG290" s="53"/>
      <c r="VH290" s="53"/>
      <c r="VI290" s="53"/>
      <c r="VJ290" s="53"/>
      <c r="VK290" s="53"/>
      <c r="VL290" s="53"/>
      <c r="VM290" s="53"/>
      <c r="VN290" s="53"/>
      <c r="VO290" s="53"/>
      <c r="VP290" s="53"/>
      <c r="VQ290" s="53"/>
      <c r="VR290" s="53"/>
      <c r="VS290" s="53"/>
      <c r="VT290" s="53"/>
      <c r="VU290" s="53"/>
      <c r="VV290" s="53"/>
      <c r="VW290" s="53"/>
      <c r="VX290" s="53"/>
      <c r="VY290" s="53"/>
      <c r="VZ290" s="53"/>
      <c r="WA290" s="53"/>
      <c r="WB290" s="53"/>
      <c r="WC290" s="53"/>
      <c r="WD290" s="53"/>
      <c r="WE290" s="53"/>
      <c r="WF290" s="53"/>
      <c r="WG290" s="53"/>
      <c r="WH290" s="53"/>
      <c r="WI290" s="53"/>
      <c r="WJ290" s="53"/>
      <c r="WK290" s="53"/>
      <c r="WL290" s="53"/>
      <c r="WM290" s="53"/>
      <c r="WN290" s="53"/>
      <c r="WO290" s="53"/>
      <c r="WP290" s="53"/>
      <c r="WQ290" s="53"/>
      <c r="WR290" s="53"/>
      <c r="WS290" s="53"/>
      <c r="WT290" s="53"/>
      <c r="WU290" s="53"/>
      <c r="WV290" s="53"/>
      <c r="WW290" s="53"/>
      <c r="WX290" s="53"/>
      <c r="WY290" s="53"/>
      <c r="WZ290" s="53"/>
      <c r="XA290" s="53"/>
      <c r="XB290" s="53"/>
      <c r="XC290" s="53"/>
      <c r="XD290" s="53"/>
      <c r="XE290" s="53"/>
      <c r="XF290" s="53"/>
      <c r="XG290" s="53"/>
      <c r="XH290" s="53"/>
      <c r="XI290" s="53"/>
      <c r="XJ290" s="53"/>
      <c r="XK290" s="53"/>
      <c r="XL290" s="53"/>
      <c r="XM290" s="53"/>
      <c r="XN290" s="53"/>
      <c r="XO290" s="53"/>
      <c r="XP290" s="53"/>
      <c r="XQ290" s="53"/>
      <c r="XR290" s="53"/>
      <c r="XS290" s="53"/>
      <c r="XT290" s="53"/>
      <c r="XU290" s="53"/>
      <c r="XV290" s="53"/>
      <c r="XW290" s="53"/>
      <c r="XX290" s="53"/>
      <c r="XY290" s="53"/>
      <c r="XZ290" s="53"/>
      <c r="YA290" s="53"/>
      <c r="YB290" s="53"/>
      <c r="YC290" s="53"/>
      <c r="YD290" s="53"/>
      <c r="YE290" s="53"/>
      <c r="YF290" s="53"/>
      <c r="YG290" s="53"/>
      <c r="YH290" s="53"/>
      <c r="YI290" s="53"/>
      <c r="YJ290" s="53"/>
      <c r="YK290" s="53"/>
      <c r="YL290" s="53"/>
      <c r="YM290" s="53"/>
      <c r="YN290" s="53"/>
      <c r="YO290" s="53"/>
      <c r="YP290" s="53"/>
      <c r="YQ290" s="53"/>
      <c r="YR290" s="53"/>
      <c r="YS290" s="53"/>
      <c r="YT290" s="53"/>
      <c r="YU290" s="53"/>
      <c r="YV290" s="53"/>
      <c r="YW290" s="53"/>
      <c r="YX290" s="53"/>
      <c r="YY290" s="53"/>
      <c r="YZ290" s="53"/>
      <c r="ZA290" s="53"/>
      <c r="ZB290" s="53"/>
      <c r="ZC290" s="53"/>
      <c r="ZD290" s="53"/>
      <c r="ZE290" s="53"/>
      <c r="ZF290" s="53"/>
      <c r="ZG290" s="53"/>
      <c r="ZH290" s="53"/>
      <c r="ZI290" s="53"/>
      <c r="ZJ290" s="53"/>
      <c r="ZK290" s="53"/>
      <c r="ZL290" s="53"/>
      <c r="ZM290" s="53"/>
      <c r="ZN290" s="53"/>
      <c r="ZO290" s="53"/>
      <c r="ZP290" s="53"/>
      <c r="ZQ290" s="53"/>
      <c r="ZR290" s="53"/>
      <c r="ZS290" s="53"/>
      <c r="ZT290" s="53"/>
      <c r="ZU290" s="53"/>
      <c r="ZV290" s="53"/>
      <c r="ZW290" s="53"/>
      <c r="ZX290" s="53"/>
      <c r="ZY290" s="53"/>
      <c r="ZZ290" s="53"/>
      <c r="AAA290" s="53"/>
      <c r="AAB290" s="53"/>
      <c r="AAC290" s="53"/>
      <c r="AAD290" s="53"/>
      <c r="AAE290" s="53"/>
      <c r="AAF290" s="53"/>
      <c r="AAG290" s="53"/>
      <c r="AAH290" s="53"/>
      <c r="AAI290" s="53"/>
      <c r="AAJ290" s="53"/>
      <c r="AAK290" s="53"/>
      <c r="AAL290" s="53"/>
      <c r="AAM290" s="53"/>
      <c r="AAN290" s="53"/>
      <c r="AAO290" s="53"/>
      <c r="AAP290" s="53"/>
      <c r="AAQ290" s="53"/>
      <c r="AAR290" s="53"/>
      <c r="AAS290" s="53"/>
      <c r="AAT290" s="53"/>
      <c r="AAU290" s="53"/>
      <c r="AAV290" s="53"/>
      <c r="AAW290" s="53"/>
      <c r="AAX290" s="53"/>
      <c r="AAY290" s="53"/>
      <c r="AAZ290" s="53"/>
      <c r="ABA290" s="53"/>
      <c r="ABB290" s="53"/>
      <c r="ABC290" s="53"/>
      <c r="ABD290" s="53"/>
      <c r="ABE290" s="53"/>
      <c r="ABF290" s="53"/>
      <c r="ABG290" s="53"/>
      <c r="ABH290" s="53"/>
      <c r="ABI290" s="53"/>
      <c r="ABJ290" s="53"/>
      <c r="ABK290" s="53"/>
      <c r="ABL290" s="53"/>
      <c r="ABM290" s="53"/>
      <c r="ABN290" s="53"/>
      <c r="ABO290" s="53"/>
      <c r="ABP290" s="53"/>
      <c r="ABQ290" s="53"/>
      <c r="ABR290" s="53"/>
      <c r="ABS290" s="53"/>
      <c r="ABT290" s="53"/>
      <c r="ABU290" s="53"/>
      <c r="ABV290" s="53"/>
      <c r="ABW290" s="53"/>
      <c r="ABX290" s="53"/>
      <c r="ABY290" s="53"/>
      <c r="ABZ290" s="53"/>
      <c r="ACA290" s="53"/>
      <c r="ACB290" s="53"/>
      <c r="ACC290" s="53"/>
      <c r="ACD290" s="53"/>
      <c r="ACE290" s="53"/>
      <c r="ACF290" s="53"/>
      <c r="ACG290" s="53"/>
      <c r="ACH290" s="53"/>
      <c r="ACI290" s="53"/>
      <c r="ACJ290" s="53"/>
      <c r="ACK290" s="53"/>
      <c r="ACL290" s="53"/>
      <c r="ACM290" s="53"/>
      <c r="ACN290" s="53"/>
      <c r="ACO290" s="53"/>
      <c r="ACP290" s="53"/>
      <c r="ACQ290" s="53"/>
      <c r="ACR290" s="53"/>
      <c r="ACS290" s="53"/>
      <c r="ACT290" s="53"/>
      <c r="ACU290" s="53"/>
      <c r="ACV290" s="53"/>
      <c r="ACW290" s="53"/>
      <c r="ACX290" s="53"/>
      <c r="ACY290" s="53"/>
      <c r="ACZ290" s="53"/>
      <c r="ADA290" s="53"/>
      <c r="ADB290" s="53"/>
      <c r="ADC290" s="53"/>
      <c r="ADD290" s="53"/>
      <c r="ADE290" s="53"/>
      <c r="ADF290" s="53"/>
      <c r="ADG290" s="53"/>
      <c r="ADH290" s="53"/>
      <c r="ADI290" s="53"/>
      <c r="ADJ290" s="53"/>
      <c r="ADK290" s="53"/>
      <c r="ADL290" s="53"/>
      <c r="ADM290" s="53"/>
      <c r="ADN290" s="53"/>
      <c r="ADO290" s="53"/>
      <c r="ADP290" s="53"/>
      <c r="ADQ290" s="53"/>
      <c r="ADR290" s="53"/>
      <c r="ADS290" s="53"/>
      <c r="ADT290" s="53"/>
      <c r="ADU290" s="53"/>
      <c r="ADV290" s="53"/>
      <c r="ADW290" s="53"/>
      <c r="ADX290" s="53"/>
      <c r="ADY290" s="53"/>
      <c r="ADZ290" s="53"/>
      <c r="AEA290" s="53"/>
      <c r="AEB290" s="53"/>
      <c r="AEC290" s="53"/>
      <c r="AED290" s="53"/>
      <c r="AEE290" s="53"/>
      <c r="AEF290" s="53"/>
      <c r="AEG290" s="53"/>
      <c r="AEH290" s="53"/>
      <c r="AEI290" s="53"/>
      <c r="AEJ290" s="53"/>
      <c r="AEK290" s="53"/>
      <c r="AEL290" s="53"/>
      <c r="AEM290" s="53"/>
      <c r="AEN290" s="53"/>
      <c r="AEO290" s="53"/>
      <c r="AEP290" s="53"/>
      <c r="AEQ290" s="53"/>
      <c r="AER290" s="53"/>
      <c r="AES290" s="53"/>
      <c r="AET290" s="53"/>
      <c r="AEU290" s="53"/>
      <c r="AEV290" s="53"/>
      <c r="AEW290" s="53"/>
      <c r="AEX290" s="53"/>
      <c r="AEY290" s="53"/>
      <c r="AEZ290" s="53"/>
      <c r="AFA290" s="53"/>
      <c r="AFB290" s="53"/>
      <c r="AFC290" s="53"/>
      <c r="AFD290" s="53"/>
      <c r="AFE290" s="53"/>
      <c r="AFF290" s="53"/>
      <c r="AFG290" s="53"/>
      <c r="AFH290" s="53"/>
      <c r="AFI290" s="53"/>
      <c r="AFJ290" s="53"/>
      <c r="AFK290" s="53"/>
      <c r="AFL290" s="53"/>
      <c r="AFM290" s="53"/>
      <c r="AFN290" s="53"/>
      <c r="AFO290" s="53"/>
      <c r="AFP290" s="53"/>
      <c r="AFQ290" s="53"/>
      <c r="AFR290" s="53"/>
      <c r="AFS290" s="53"/>
      <c r="AFT290" s="53"/>
      <c r="AFU290" s="53"/>
      <c r="AFV290" s="53"/>
      <c r="AFW290" s="53"/>
      <c r="AFX290" s="53"/>
      <c r="AFY290" s="53"/>
      <c r="AFZ290" s="53"/>
      <c r="AGA290" s="53"/>
      <c r="AGB290" s="53"/>
      <c r="AGC290" s="53"/>
      <c r="AGD290" s="53"/>
      <c r="AGE290" s="53"/>
      <c r="AGF290" s="53"/>
      <c r="AGG290" s="53"/>
      <c r="AGH290" s="53"/>
      <c r="AGI290" s="53"/>
      <c r="AGJ290" s="53"/>
      <c r="AGK290" s="53"/>
      <c r="AGL290" s="53"/>
      <c r="AGM290" s="53"/>
      <c r="AGN290" s="53"/>
      <c r="AGO290" s="53"/>
      <c r="AGP290" s="53"/>
      <c r="AGQ290" s="53"/>
      <c r="AGR290" s="53"/>
      <c r="AGS290" s="53"/>
      <c r="AGT290" s="53"/>
      <c r="AGU290" s="53"/>
      <c r="AGV290" s="53"/>
      <c r="AGW290" s="53"/>
      <c r="AGX290" s="53"/>
      <c r="AGY290" s="53"/>
      <c r="AGZ290" s="53"/>
      <c r="AHA290" s="53"/>
      <c r="AHB290" s="53"/>
      <c r="AHC290" s="53"/>
      <c r="AHD290" s="53"/>
      <c r="AHE290" s="53"/>
      <c r="AHF290" s="53"/>
      <c r="AHG290" s="53"/>
      <c r="AHH290" s="53"/>
      <c r="AHI290" s="53"/>
      <c r="AHJ290" s="53"/>
      <c r="AHK290" s="53"/>
      <c r="AHL290" s="53"/>
      <c r="AHM290" s="53"/>
      <c r="AHN290" s="53"/>
      <c r="AHO290" s="53"/>
      <c r="AHP290" s="53"/>
      <c r="AHQ290" s="53"/>
      <c r="AHR290" s="53"/>
      <c r="AHS290" s="53"/>
      <c r="AHT290" s="53"/>
      <c r="AHU290" s="53"/>
      <c r="AHV290" s="53"/>
      <c r="AHW290" s="53"/>
      <c r="AHX290" s="53"/>
      <c r="AHY290" s="53"/>
      <c r="AHZ290" s="53"/>
      <c r="AIA290" s="53"/>
      <c r="AIB290" s="53"/>
      <c r="AIC290" s="53"/>
      <c r="AID290" s="53"/>
      <c r="AIE290" s="53"/>
      <c r="AIF290" s="53"/>
      <c r="AIG290" s="53"/>
      <c r="AIH290" s="53"/>
      <c r="AII290" s="53"/>
      <c r="AIJ290" s="53"/>
      <c r="AIK290" s="53"/>
      <c r="AIL290" s="53"/>
      <c r="AIM290" s="53"/>
      <c r="AIN290" s="53"/>
      <c r="AIO290" s="53"/>
      <c r="AIP290" s="53"/>
      <c r="AIQ290" s="53"/>
      <c r="AIR290" s="53"/>
      <c r="AIS290" s="53"/>
      <c r="AIT290" s="53"/>
      <c r="AIU290" s="53"/>
      <c r="AIV290" s="53"/>
      <c r="AIW290" s="53"/>
      <c r="AIX290" s="53"/>
      <c r="AIY290" s="53"/>
      <c r="AIZ290" s="53"/>
      <c r="AJA290" s="53"/>
      <c r="AJB290" s="53"/>
      <c r="AJC290" s="53"/>
      <c r="AJD290" s="53"/>
      <c r="AJE290" s="53"/>
      <c r="AJF290" s="53"/>
      <c r="AJG290" s="53"/>
      <c r="AJH290" s="53"/>
      <c r="AJI290" s="53"/>
      <c r="AJJ290" s="53"/>
      <c r="AJK290" s="53"/>
      <c r="AJL290" s="53"/>
      <c r="AJM290" s="53"/>
      <c r="AJN290" s="53"/>
      <c r="AJO290" s="53"/>
      <c r="AJP290" s="53"/>
      <c r="AJQ290" s="53"/>
      <c r="AJR290" s="53"/>
      <c r="AJS290" s="53"/>
      <c r="AJT290" s="53"/>
      <c r="AJU290" s="53"/>
      <c r="AJV290" s="53"/>
      <c r="AJW290" s="53"/>
      <c r="AJX290" s="53"/>
      <c r="AJY290" s="53"/>
      <c r="AJZ290" s="53"/>
      <c r="AKA290" s="53"/>
      <c r="AKB290" s="53"/>
      <c r="AKC290" s="53"/>
      <c r="AKD290" s="53"/>
      <c r="AKE290" s="53"/>
      <c r="AKF290" s="53"/>
      <c r="AKG290" s="53"/>
      <c r="AKH290" s="53"/>
      <c r="AKI290" s="53"/>
      <c r="AKJ290" s="53"/>
      <c r="AKK290" s="53"/>
      <c r="AKL290" s="53"/>
      <c r="AKM290" s="53"/>
      <c r="AKN290" s="53"/>
      <c r="AKO290" s="53"/>
      <c r="AKP290" s="53"/>
      <c r="AKQ290" s="53"/>
      <c r="AKR290" s="53"/>
      <c r="AKS290" s="53"/>
      <c r="AKT290" s="53"/>
      <c r="AKU290" s="53"/>
      <c r="AKV290" s="53"/>
      <c r="AKW290" s="53"/>
      <c r="AKX290" s="53"/>
      <c r="AKY290" s="53"/>
      <c r="AKZ290" s="53"/>
      <c r="ALA290" s="53"/>
      <c r="ALB290" s="53"/>
      <c r="ALC290" s="53"/>
      <c r="ALD290" s="53"/>
      <c r="ALE290" s="53"/>
      <c r="ALF290" s="53"/>
      <c r="ALG290" s="53"/>
      <c r="ALH290" s="53"/>
      <c r="ALI290" s="53"/>
      <c r="ALJ290" s="53"/>
      <c r="ALK290" s="53"/>
      <c r="ALL290" s="53"/>
      <c r="ALM290" s="53"/>
      <c r="ALN290" s="53"/>
      <c r="ALO290" s="53"/>
      <c r="ALP290" s="53"/>
      <c r="ALQ290" s="53"/>
      <c r="ALR290" s="53"/>
      <c r="ALS290" s="53"/>
      <c r="ALT290" s="53"/>
      <c r="ALU290" s="53"/>
      <c r="ALV290" s="53"/>
      <c r="ALW290" s="53"/>
      <c r="ALX290" s="53"/>
      <c r="ALY290" s="53"/>
      <c r="ALZ290" s="53"/>
      <c r="AMA290" s="53"/>
      <c r="AMB290" s="53"/>
      <c r="AMC290" s="53"/>
      <c r="AMD290" s="53"/>
      <c r="AME290" s="53"/>
      <c r="AMF290" s="53"/>
      <c r="AMG290" s="53"/>
      <c r="AMH290" s="53"/>
      <c r="AMI290" s="53"/>
      <c r="AMJ290" s="53"/>
    </row>
    <row r="291" spans="552:1024" x14ac:dyDescent="0.25">
      <c r="UF291" s="53"/>
      <c r="UG291" s="53"/>
      <c r="UH291" s="53"/>
      <c r="UI291" s="53"/>
      <c r="UJ291" s="53"/>
      <c r="UK291" s="53"/>
      <c r="UL291" s="53"/>
      <c r="UM291" s="53"/>
      <c r="UN291" s="53"/>
      <c r="UO291" s="53"/>
      <c r="UP291" s="53"/>
      <c r="UQ291" s="53"/>
      <c r="UR291" s="53"/>
      <c r="US291" s="53"/>
      <c r="UT291" s="53"/>
      <c r="UU291" s="53"/>
      <c r="UV291" s="53"/>
      <c r="UW291" s="53"/>
      <c r="UX291" s="53"/>
      <c r="UY291" s="53"/>
      <c r="UZ291" s="53"/>
      <c r="VA291" s="53"/>
      <c r="VB291" s="53"/>
      <c r="VC291" s="53"/>
      <c r="VD291" s="53"/>
      <c r="VE291" s="53"/>
      <c r="VF291" s="53"/>
      <c r="VG291" s="53"/>
      <c r="VH291" s="53"/>
      <c r="VI291" s="53"/>
      <c r="VJ291" s="53"/>
      <c r="VK291" s="53"/>
      <c r="VL291" s="53"/>
      <c r="VM291" s="53"/>
      <c r="VN291" s="53"/>
      <c r="VO291" s="53"/>
      <c r="VP291" s="53"/>
      <c r="VQ291" s="53"/>
      <c r="VR291" s="53"/>
      <c r="VS291" s="53"/>
      <c r="VT291" s="53"/>
      <c r="VU291" s="53"/>
      <c r="VV291" s="53"/>
      <c r="VW291" s="53"/>
      <c r="VX291" s="53"/>
      <c r="VY291" s="53"/>
      <c r="VZ291" s="53"/>
      <c r="WA291" s="53"/>
      <c r="WB291" s="53"/>
      <c r="WC291" s="53"/>
      <c r="WD291" s="53"/>
      <c r="WE291" s="53"/>
      <c r="WF291" s="53"/>
      <c r="WG291" s="53"/>
      <c r="WH291" s="53"/>
      <c r="WI291" s="53"/>
      <c r="WJ291" s="53"/>
      <c r="WK291" s="53"/>
      <c r="WL291" s="53"/>
      <c r="WM291" s="53"/>
      <c r="WN291" s="53"/>
      <c r="WO291" s="53"/>
      <c r="WP291" s="53"/>
      <c r="WQ291" s="53"/>
      <c r="WR291" s="53"/>
      <c r="WS291" s="53"/>
      <c r="WT291" s="53"/>
      <c r="WU291" s="53"/>
      <c r="WV291" s="53"/>
      <c r="WW291" s="53"/>
      <c r="WX291" s="53"/>
      <c r="WY291" s="53"/>
      <c r="WZ291" s="53"/>
      <c r="XA291" s="53"/>
      <c r="XB291" s="53"/>
      <c r="XC291" s="53"/>
      <c r="XD291" s="53"/>
      <c r="XE291" s="53"/>
      <c r="XF291" s="53"/>
      <c r="XG291" s="53"/>
      <c r="XH291" s="53"/>
      <c r="XI291" s="53"/>
      <c r="XJ291" s="53"/>
      <c r="XK291" s="53"/>
      <c r="XL291" s="53"/>
      <c r="XM291" s="53"/>
      <c r="XN291" s="53"/>
      <c r="XO291" s="53"/>
      <c r="XP291" s="53"/>
      <c r="XQ291" s="53"/>
      <c r="XR291" s="53"/>
      <c r="XS291" s="53"/>
      <c r="XT291" s="53"/>
      <c r="XU291" s="53"/>
      <c r="XV291" s="53"/>
      <c r="XW291" s="53"/>
      <c r="XX291" s="53"/>
      <c r="XY291" s="53"/>
      <c r="XZ291" s="53"/>
      <c r="YA291" s="53"/>
      <c r="YB291" s="53"/>
      <c r="YC291" s="53"/>
      <c r="YD291" s="53"/>
      <c r="YE291" s="53"/>
      <c r="YF291" s="53"/>
      <c r="YG291" s="53"/>
      <c r="YH291" s="53"/>
      <c r="YI291" s="53"/>
      <c r="YJ291" s="53"/>
      <c r="YK291" s="53"/>
      <c r="YL291" s="53"/>
      <c r="YM291" s="53"/>
      <c r="YN291" s="53"/>
      <c r="YO291" s="53"/>
      <c r="YP291" s="53"/>
      <c r="YQ291" s="53"/>
      <c r="YR291" s="53"/>
      <c r="YS291" s="53"/>
      <c r="YT291" s="53"/>
      <c r="YU291" s="53"/>
      <c r="YV291" s="53"/>
      <c r="YW291" s="53"/>
      <c r="YX291" s="53"/>
      <c r="YY291" s="53"/>
      <c r="YZ291" s="53"/>
      <c r="ZA291" s="53"/>
      <c r="ZB291" s="53"/>
      <c r="ZC291" s="53"/>
      <c r="ZD291" s="53"/>
      <c r="ZE291" s="53"/>
      <c r="ZF291" s="53"/>
      <c r="ZG291" s="53"/>
      <c r="ZH291" s="53"/>
      <c r="ZI291" s="53"/>
      <c r="ZJ291" s="53"/>
      <c r="ZK291" s="53"/>
      <c r="ZL291" s="53"/>
      <c r="ZM291" s="53"/>
      <c r="ZN291" s="53"/>
      <c r="ZO291" s="53"/>
      <c r="ZP291" s="53"/>
      <c r="ZQ291" s="53"/>
      <c r="ZR291" s="53"/>
      <c r="ZS291" s="53"/>
      <c r="ZT291" s="53"/>
      <c r="ZU291" s="53"/>
      <c r="ZV291" s="53"/>
      <c r="ZW291" s="53"/>
      <c r="ZX291" s="53"/>
      <c r="ZY291" s="53"/>
      <c r="ZZ291" s="53"/>
      <c r="AAA291" s="53"/>
      <c r="AAB291" s="53"/>
      <c r="AAC291" s="53"/>
      <c r="AAD291" s="53"/>
      <c r="AAE291" s="53"/>
      <c r="AAF291" s="53"/>
      <c r="AAG291" s="53"/>
      <c r="AAH291" s="53"/>
      <c r="AAI291" s="53"/>
      <c r="AAJ291" s="53"/>
      <c r="AAK291" s="53"/>
      <c r="AAL291" s="53"/>
      <c r="AAM291" s="53"/>
      <c r="AAN291" s="53"/>
      <c r="AAO291" s="53"/>
      <c r="AAP291" s="53"/>
      <c r="AAQ291" s="53"/>
      <c r="AAR291" s="53"/>
      <c r="AAS291" s="53"/>
      <c r="AAT291" s="53"/>
      <c r="AAU291" s="53"/>
      <c r="AAV291" s="53"/>
      <c r="AAW291" s="53"/>
      <c r="AAX291" s="53"/>
      <c r="AAY291" s="53"/>
      <c r="AAZ291" s="53"/>
      <c r="ABA291" s="53"/>
      <c r="ABB291" s="53"/>
      <c r="ABC291" s="53"/>
      <c r="ABD291" s="53"/>
      <c r="ABE291" s="53"/>
      <c r="ABF291" s="53"/>
      <c r="ABG291" s="53"/>
      <c r="ABH291" s="53"/>
      <c r="ABI291" s="53"/>
      <c r="ABJ291" s="53"/>
      <c r="ABK291" s="53"/>
      <c r="ABL291" s="53"/>
      <c r="ABM291" s="53"/>
      <c r="ABN291" s="53"/>
      <c r="ABO291" s="53"/>
      <c r="ABP291" s="53"/>
      <c r="ABQ291" s="53"/>
      <c r="ABR291" s="53"/>
      <c r="ABS291" s="53"/>
      <c r="ABT291" s="53"/>
      <c r="ABU291" s="53"/>
      <c r="ABV291" s="53"/>
      <c r="ABW291" s="53"/>
      <c r="ABX291" s="53"/>
      <c r="ABY291" s="53"/>
      <c r="ABZ291" s="53"/>
      <c r="ACA291" s="53"/>
      <c r="ACB291" s="53"/>
      <c r="ACC291" s="53"/>
      <c r="ACD291" s="53"/>
      <c r="ACE291" s="53"/>
      <c r="ACF291" s="53"/>
      <c r="ACG291" s="53"/>
      <c r="ACH291" s="53"/>
      <c r="ACI291" s="53"/>
      <c r="ACJ291" s="53"/>
      <c r="ACK291" s="53"/>
      <c r="ACL291" s="53"/>
      <c r="ACM291" s="53"/>
      <c r="ACN291" s="53"/>
      <c r="ACO291" s="53"/>
      <c r="ACP291" s="53"/>
      <c r="ACQ291" s="53"/>
      <c r="ACR291" s="53"/>
      <c r="ACS291" s="53"/>
      <c r="ACT291" s="53"/>
      <c r="ACU291" s="53"/>
      <c r="ACV291" s="53"/>
      <c r="ACW291" s="53"/>
      <c r="ACX291" s="53"/>
      <c r="ACY291" s="53"/>
      <c r="ACZ291" s="53"/>
      <c r="ADA291" s="53"/>
      <c r="ADB291" s="53"/>
      <c r="ADC291" s="53"/>
      <c r="ADD291" s="53"/>
      <c r="ADE291" s="53"/>
      <c r="ADF291" s="53"/>
      <c r="ADG291" s="53"/>
      <c r="ADH291" s="53"/>
      <c r="ADI291" s="53"/>
      <c r="ADJ291" s="53"/>
      <c r="ADK291" s="53"/>
      <c r="ADL291" s="53"/>
      <c r="ADM291" s="53"/>
      <c r="ADN291" s="53"/>
      <c r="ADO291" s="53"/>
      <c r="ADP291" s="53"/>
      <c r="ADQ291" s="53"/>
      <c r="ADR291" s="53"/>
      <c r="ADS291" s="53"/>
      <c r="ADT291" s="53"/>
      <c r="ADU291" s="53"/>
      <c r="ADV291" s="53"/>
      <c r="ADW291" s="53"/>
      <c r="ADX291" s="53"/>
      <c r="ADY291" s="53"/>
      <c r="ADZ291" s="53"/>
      <c r="AEA291" s="53"/>
      <c r="AEB291" s="53"/>
      <c r="AEC291" s="53"/>
      <c r="AED291" s="53"/>
      <c r="AEE291" s="53"/>
      <c r="AEF291" s="53"/>
      <c r="AEG291" s="53"/>
      <c r="AEH291" s="53"/>
      <c r="AEI291" s="53"/>
      <c r="AEJ291" s="53"/>
      <c r="AEK291" s="53"/>
      <c r="AEL291" s="53"/>
      <c r="AEM291" s="53"/>
      <c r="AEN291" s="53"/>
      <c r="AEO291" s="53"/>
      <c r="AEP291" s="53"/>
      <c r="AEQ291" s="53"/>
      <c r="AER291" s="53"/>
      <c r="AES291" s="53"/>
      <c r="AET291" s="53"/>
      <c r="AEU291" s="53"/>
      <c r="AEV291" s="53"/>
      <c r="AEW291" s="53"/>
      <c r="AEX291" s="53"/>
      <c r="AEY291" s="53"/>
      <c r="AEZ291" s="53"/>
      <c r="AFA291" s="53"/>
      <c r="AFB291" s="53"/>
      <c r="AFC291" s="53"/>
      <c r="AFD291" s="53"/>
      <c r="AFE291" s="53"/>
      <c r="AFF291" s="53"/>
      <c r="AFG291" s="53"/>
      <c r="AFH291" s="53"/>
      <c r="AFI291" s="53"/>
      <c r="AFJ291" s="53"/>
      <c r="AFK291" s="53"/>
      <c r="AFL291" s="53"/>
      <c r="AFM291" s="53"/>
      <c r="AFN291" s="53"/>
      <c r="AFO291" s="53"/>
      <c r="AFP291" s="53"/>
      <c r="AFQ291" s="53"/>
      <c r="AFR291" s="53"/>
      <c r="AFS291" s="53"/>
      <c r="AFT291" s="53"/>
      <c r="AFU291" s="53"/>
      <c r="AFV291" s="53"/>
      <c r="AFW291" s="53"/>
      <c r="AFX291" s="53"/>
      <c r="AFY291" s="53"/>
      <c r="AFZ291" s="53"/>
      <c r="AGA291" s="53"/>
      <c r="AGB291" s="53"/>
      <c r="AGC291" s="53"/>
      <c r="AGD291" s="53"/>
      <c r="AGE291" s="53"/>
      <c r="AGF291" s="53"/>
      <c r="AGG291" s="53"/>
      <c r="AGH291" s="53"/>
      <c r="AGI291" s="53"/>
      <c r="AGJ291" s="53"/>
      <c r="AGK291" s="53"/>
      <c r="AGL291" s="53"/>
      <c r="AGM291" s="53"/>
      <c r="AGN291" s="53"/>
      <c r="AGO291" s="53"/>
      <c r="AGP291" s="53"/>
      <c r="AGQ291" s="53"/>
      <c r="AGR291" s="53"/>
      <c r="AGS291" s="53"/>
      <c r="AGT291" s="53"/>
      <c r="AGU291" s="53"/>
      <c r="AGV291" s="53"/>
      <c r="AGW291" s="53"/>
      <c r="AGX291" s="53"/>
      <c r="AGY291" s="53"/>
      <c r="AGZ291" s="53"/>
      <c r="AHA291" s="53"/>
      <c r="AHB291" s="53"/>
      <c r="AHC291" s="53"/>
      <c r="AHD291" s="53"/>
      <c r="AHE291" s="53"/>
      <c r="AHF291" s="53"/>
      <c r="AHG291" s="53"/>
      <c r="AHH291" s="53"/>
      <c r="AHI291" s="53"/>
      <c r="AHJ291" s="53"/>
      <c r="AHK291" s="53"/>
      <c r="AHL291" s="53"/>
      <c r="AHM291" s="53"/>
      <c r="AHN291" s="53"/>
      <c r="AHO291" s="53"/>
      <c r="AHP291" s="53"/>
      <c r="AHQ291" s="53"/>
      <c r="AHR291" s="53"/>
      <c r="AHS291" s="53"/>
      <c r="AHT291" s="53"/>
      <c r="AHU291" s="53"/>
      <c r="AHV291" s="53"/>
      <c r="AHW291" s="53"/>
      <c r="AHX291" s="53"/>
      <c r="AHY291" s="53"/>
      <c r="AHZ291" s="53"/>
      <c r="AIA291" s="53"/>
      <c r="AIB291" s="53"/>
      <c r="AIC291" s="53"/>
      <c r="AID291" s="53"/>
      <c r="AIE291" s="53"/>
      <c r="AIF291" s="53"/>
      <c r="AIG291" s="53"/>
      <c r="AIH291" s="53"/>
      <c r="AII291" s="53"/>
      <c r="AIJ291" s="53"/>
      <c r="AIK291" s="53"/>
      <c r="AIL291" s="53"/>
      <c r="AIM291" s="53"/>
      <c r="AIN291" s="53"/>
      <c r="AIO291" s="53"/>
      <c r="AIP291" s="53"/>
      <c r="AIQ291" s="53"/>
      <c r="AIR291" s="53"/>
      <c r="AIS291" s="53"/>
      <c r="AIT291" s="53"/>
      <c r="AIU291" s="53"/>
      <c r="AIV291" s="53"/>
      <c r="AIW291" s="53"/>
      <c r="AIX291" s="53"/>
      <c r="AIY291" s="53"/>
      <c r="AIZ291" s="53"/>
      <c r="AJA291" s="53"/>
      <c r="AJB291" s="53"/>
      <c r="AJC291" s="53"/>
      <c r="AJD291" s="53"/>
      <c r="AJE291" s="53"/>
      <c r="AJF291" s="53"/>
      <c r="AJG291" s="53"/>
      <c r="AJH291" s="53"/>
      <c r="AJI291" s="53"/>
      <c r="AJJ291" s="53"/>
      <c r="AJK291" s="53"/>
      <c r="AJL291" s="53"/>
      <c r="AJM291" s="53"/>
      <c r="AJN291" s="53"/>
      <c r="AJO291" s="53"/>
      <c r="AJP291" s="53"/>
      <c r="AJQ291" s="53"/>
      <c r="AJR291" s="53"/>
      <c r="AJS291" s="53"/>
      <c r="AJT291" s="53"/>
      <c r="AJU291" s="53"/>
      <c r="AJV291" s="53"/>
      <c r="AJW291" s="53"/>
      <c r="AJX291" s="53"/>
      <c r="AJY291" s="53"/>
      <c r="AJZ291" s="53"/>
      <c r="AKA291" s="53"/>
      <c r="AKB291" s="53"/>
      <c r="AKC291" s="53"/>
      <c r="AKD291" s="53"/>
      <c r="AKE291" s="53"/>
      <c r="AKF291" s="53"/>
      <c r="AKG291" s="53"/>
      <c r="AKH291" s="53"/>
      <c r="AKI291" s="53"/>
      <c r="AKJ291" s="53"/>
      <c r="AKK291" s="53"/>
      <c r="AKL291" s="53"/>
      <c r="AKM291" s="53"/>
      <c r="AKN291" s="53"/>
      <c r="AKO291" s="53"/>
      <c r="AKP291" s="53"/>
      <c r="AKQ291" s="53"/>
      <c r="AKR291" s="53"/>
      <c r="AKS291" s="53"/>
      <c r="AKT291" s="53"/>
      <c r="AKU291" s="53"/>
      <c r="AKV291" s="53"/>
      <c r="AKW291" s="53"/>
      <c r="AKX291" s="53"/>
      <c r="AKY291" s="53"/>
      <c r="AKZ291" s="53"/>
      <c r="ALA291" s="53"/>
      <c r="ALB291" s="53"/>
      <c r="ALC291" s="53"/>
      <c r="ALD291" s="53"/>
      <c r="ALE291" s="53"/>
      <c r="ALF291" s="53"/>
      <c r="ALG291" s="53"/>
      <c r="ALH291" s="53"/>
      <c r="ALI291" s="53"/>
      <c r="ALJ291" s="53"/>
      <c r="ALK291" s="53"/>
      <c r="ALL291" s="53"/>
      <c r="ALM291" s="53"/>
      <c r="ALN291" s="53"/>
      <c r="ALO291" s="53"/>
      <c r="ALP291" s="53"/>
      <c r="ALQ291" s="53"/>
      <c r="ALR291" s="53"/>
      <c r="ALS291" s="53"/>
      <c r="ALT291" s="53"/>
      <c r="ALU291" s="53"/>
      <c r="ALV291" s="53"/>
      <c r="ALW291" s="53"/>
      <c r="ALX291" s="53"/>
      <c r="ALY291" s="53"/>
      <c r="ALZ291" s="53"/>
      <c r="AMA291" s="53"/>
      <c r="AMB291" s="53"/>
      <c r="AMC291" s="53"/>
      <c r="AMD291" s="53"/>
      <c r="AME291" s="53"/>
      <c r="AMF291" s="53"/>
      <c r="AMG291" s="53"/>
      <c r="AMH291" s="53"/>
      <c r="AMI291" s="53"/>
      <c r="AMJ291" s="53"/>
    </row>
    <row r="292" spans="552:1024" x14ac:dyDescent="0.25">
      <c r="UF292" s="53"/>
      <c r="UG292" s="53"/>
      <c r="UH292" s="53"/>
      <c r="UI292" s="53"/>
      <c r="UJ292" s="53"/>
      <c r="UK292" s="53"/>
      <c r="UL292" s="53"/>
      <c r="UM292" s="53"/>
      <c r="UN292" s="53"/>
      <c r="UO292" s="53"/>
      <c r="UP292" s="53"/>
      <c r="UQ292" s="53"/>
      <c r="UR292" s="53"/>
      <c r="US292" s="53"/>
      <c r="UT292" s="53"/>
      <c r="UU292" s="53"/>
      <c r="UV292" s="53"/>
      <c r="UW292" s="53"/>
      <c r="UX292" s="53"/>
      <c r="UY292" s="53"/>
      <c r="UZ292" s="53"/>
      <c r="VA292" s="53"/>
      <c r="VB292" s="53"/>
      <c r="VC292" s="53"/>
      <c r="VD292" s="53"/>
      <c r="VE292" s="53"/>
      <c r="VF292" s="53"/>
      <c r="VG292" s="53"/>
      <c r="VH292" s="53"/>
      <c r="VI292" s="53"/>
      <c r="VJ292" s="53"/>
      <c r="VK292" s="53"/>
      <c r="VL292" s="53"/>
      <c r="VM292" s="53"/>
      <c r="VN292" s="53"/>
      <c r="VO292" s="53"/>
      <c r="VP292" s="53"/>
      <c r="VQ292" s="53"/>
      <c r="VR292" s="53"/>
      <c r="VS292" s="53"/>
      <c r="VT292" s="53"/>
      <c r="VU292" s="53"/>
      <c r="VV292" s="53"/>
      <c r="VW292" s="53"/>
      <c r="VX292" s="53"/>
      <c r="VY292" s="53"/>
      <c r="VZ292" s="53"/>
      <c r="WA292" s="53"/>
      <c r="WB292" s="53"/>
      <c r="WC292" s="53"/>
      <c r="WD292" s="53"/>
      <c r="WE292" s="53"/>
      <c r="WF292" s="53"/>
      <c r="WG292" s="53"/>
      <c r="WH292" s="53"/>
      <c r="WI292" s="53"/>
      <c r="WJ292" s="53"/>
      <c r="WK292" s="53"/>
      <c r="WL292" s="53"/>
      <c r="WM292" s="53"/>
      <c r="WN292" s="53"/>
      <c r="WO292" s="53"/>
      <c r="WP292" s="53"/>
      <c r="WQ292" s="53"/>
      <c r="WR292" s="53"/>
      <c r="WS292" s="53"/>
      <c r="WT292" s="53"/>
      <c r="WU292" s="53"/>
      <c r="WV292" s="53"/>
      <c r="WW292" s="53"/>
      <c r="WX292" s="53"/>
      <c r="WY292" s="53"/>
      <c r="WZ292" s="53"/>
      <c r="XA292" s="53"/>
      <c r="XB292" s="53"/>
      <c r="XC292" s="53"/>
      <c r="XD292" s="53"/>
      <c r="XE292" s="53"/>
      <c r="XF292" s="53"/>
      <c r="XG292" s="53"/>
      <c r="XH292" s="53"/>
      <c r="XI292" s="53"/>
      <c r="XJ292" s="53"/>
      <c r="XK292" s="53"/>
      <c r="XL292" s="53"/>
      <c r="XM292" s="53"/>
      <c r="XN292" s="53"/>
      <c r="XO292" s="53"/>
      <c r="XP292" s="53"/>
      <c r="XQ292" s="53"/>
      <c r="XR292" s="53"/>
      <c r="XS292" s="53"/>
      <c r="XT292" s="53"/>
      <c r="XU292" s="53"/>
      <c r="XV292" s="53"/>
      <c r="XW292" s="53"/>
      <c r="XX292" s="53"/>
      <c r="XY292" s="53"/>
      <c r="XZ292" s="53"/>
      <c r="YA292" s="53"/>
      <c r="YB292" s="53"/>
      <c r="YC292" s="53"/>
      <c r="YD292" s="53"/>
      <c r="YE292" s="53"/>
      <c r="YF292" s="53"/>
      <c r="YG292" s="53"/>
      <c r="YH292" s="53"/>
      <c r="YI292" s="53"/>
      <c r="YJ292" s="53"/>
      <c r="YK292" s="53"/>
      <c r="YL292" s="53"/>
      <c r="YM292" s="53"/>
      <c r="YN292" s="53"/>
      <c r="YO292" s="53"/>
      <c r="YP292" s="53"/>
      <c r="YQ292" s="53"/>
      <c r="YR292" s="53"/>
      <c r="YS292" s="53"/>
      <c r="YT292" s="53"/>
      <c r="YU292" s="53"/>
      <c r="YV292" s="53"/>
      <c r="YW292" s="53"/>
      <c r="YX292" s="53"/>
      <c r="YY292" s="53"/>
      <c r="YZ292" s="53"/>
      <c r="ZA292" s="53"/>
      <c r="ZB292" s="53"/>
      <c r="ZC292" s="53"/>
      <c r="ZD292" s="53"/>
      <c r="ZE292" s="53"/>
      <c r="ZF292" s="53"/>
      <c r="ZG292" s="53"/>
      <c r="ZH292" s="53"/>
      <c r="ZI292" s="53"/>
      <c r="ZJ292" s="53"/>
      <c r="ZK292" s="53"/>
      <c r="ZL292" s="53"/>
      <c r="ZM292" s="53"/>
      <c r="ZN292" s="53"/>
      <c r="ZO292" s="53"/>
      <c r="ZP292" s="53"/>
      <c r="ZQ292" s="53"/>
      <c r="ZR292" s="53"/>
      <c r="ZS292" s="53"/>
      <c r="ZT292" s="53"/>
      <c r="ZU292" s="53"/>
      <c r="ZV292" s="53"/>
      <c r="ZW292" s="53"/>
      <c r="ZX292" s="53"/>
      <c r="ZY292" s="53"/>
      <c r="ZZ292" s="53"/>
      <c r="AAA292" s="53"/>
      <c r="AAB292" s="53"/>
      <c r="AAC292" s="53"/>
      <c r="AAD292" s="53"/>
      <c r="AAE292" s="53"/>
      <c r="AAF292" s="53"/>
      <c r="AAG292" s="53"/>
      <c r="AAH292" s="53"/>
      <c r="AAI292" s="53"/>
      <c r="AAJ292" s="53"/>
      <c r="AAK292" s="53"/>
      <c r="AAL292" s="53"/>
      <c r="AAM292" s="53"/>
      <c r="AAN292" s="53"/>
      <c r="AAO292" s="53"/>
      <c r="AAP292" s="53"/>
      <c r="AAQ292" s="53"/>
      <c r="AAR292" s="53"/>
      <c r="AAS292" s="53"/>
      <c r="AAT292" s="53"/>
      <c r="AAU292" s="53"/>
      <c r="AAV292" s="53"/>
      <c r="AAW292" s="53"/>
      <c r="AAX292" s="53"/>
      <c r="AAY292" s="53"/>
      <c r="AAZ292" s="53"/>
      <c r="ABA292" s="53"/>
      <c r="ABB292" s="53"/>
      <c r="ABC292" s="53"/>
      <c r="ABD292" s="53"/>
      <c r="ABE292" s="53"/>
      <c r="ABF292" s="53"/>
      <c r="ABG292" s="53"/>
      <c r="ABH292" s="53"/>
      <c r="ABI292" s="53"/>
      <c r="ABJ292" s="53"/>
      <c r="ABK292" s="53"/>
      <c r="ABL292" s="53"/>
      <c r="ABM292" s="53"/>
      <c r="ABN292" s="53"/>
      <c r="ABO292" s="53"/>
      <c r="ABP292" s="53"/>
      <c r="ABQ292" s="53"/>
      <c r="ABR292" s="53"/>
      <c r="ABS292" s="53"/>
      <c r="ABT292" s="53"/>
      <c r="ABU292" s="53"/>
      <c r="ABV292" s="53"/>
      <c r="ABW292" s="53"/>
      <c r="ABX292" s="53"/>
      <c r="ABY292" s="53"/>
      <c r="ABZ292" s="53"/>
      <c r="ACA292" s="53"/>
      <c r="ACB292" s="53"/>
      <c r="ACC292" s="53"/>
      <c r="ACD292" s="53"/>
      <c r="ACE292" s="53"/>
      <c r="ACF292" s="53"/>
      <c r="ACG292" s="53"/>
      <c r="ACH292" s="53"/>
      <c r="ACI292" s="53"/>
      <c r="ACJ292" s="53"/>
      <c r="ACK292" s="53"/>
      <c r="ACL292" s="53"/>
      <c r="ACM292" s="53"/>
      <c r="ACN292" s="53"/>
      <c r="ACO292" s="53"/>
      <c r="ACP292" s="53"/>
      <c r="ACQ292" s="53"/>
      <c r="ACR292" s="53"/>
      <c r="ACS292" s="53"/>
      <c r="ACT292" s="53"/>
      <c r="ACU292" s="53"/>
      <c r="ACV292" s="53"/>
      <c r="ACW292" s="53"/>
      <c r="ACX292" s="53"/>
      <c r="ACY292" s="53"/>
      <c r="ACZ292" s="53"/>
      <c r="ADA292" s="53"/>
      <c r="ADB292" s="53"/>
      <c r="ADC292" s="53"/>
      <c r="ADD292" s="53"/>
      <c r="ADE292" s="53"/>
      <c r="ADF292" s="53"/>
      <c r="ADG292" s="53"/>
      <c r="ADH292" s="53"/>
      <c r="ADI292" s="53"/>
      <c r="ADJ292" s="53"/>
      <c r="ADK292" s="53"/>
      <c r="ADL292" s="53"/>
      <c r="ADM292" s="53"/>
      <c r="ADN292" s="53"/>
      <c r="ADO292" s="53"/>
      <c r="ADP292" s="53"/>
      <c r="ADQ292" s="53"/>
      <c r="ADR292" s="53"/>
      <c r="ADS292" s="53"/>
      <c r="ADT292" s="53"/>
      <c r="ADU292" s="53"/>
      <c r="ADV292" s="53"/>
      <c r="ADW292" s="53"/>
      <c r="ADX292" s="53"/>
      <c r="ADY292" s="53"/>
      <c r="ADZ292" s="53"/>
      <c r="AEA292" s="53"/>
      <c r="AEB292" s="53"/>
      <c r="AEC292" s="53"/>
      <c r="AED292" s="53"/>
      <c r="AEE292" s="53"/>
      <c r="AEF292" s="53"/>
      <c r="AEG292" s="53"/>
      <c r="AEH292" s="53"/>
      <c r="AEI292" s="53"/>
      <c r="AEJ292" s="53"/>
      <c r="AEK292" s="53"/>
      <c r="AEL292" s="53"/>
      <c r="AEM292" s="53"/>
      <c r="AEN292" s="53"/>
      <c r="AEO292" s="53"/>
      <c r="AEP292" s="53"/>
      <c r="AEQ292" s="53"/>
      <c r="AER292" s="53"/>
      <c r="AES292" s="53"/>
      <c r="AET292" s="53"/>
      <c r="AEU292" s="53"/>
      <c r="AEV292" s="53"/>
      <c r="AEW292" s="53"/>
      <c r="AEX292" s="53"/>
      <c r="AEY292" s="53"/>
      <c r="AEZ292" s="53"/>
      <c r="AFA292" s="53"/>
      <c r="AFB292" s="53"/>
      <c r="AFC292" s="53"/>
      <c r="AFD292" s="53"/>
      <c r="AFE292" s="53"/>
      <c r="AFF292" s="53"/>
      <c r="AFG292" s="53"/>
      <c r="AFH292" s="53"/>
      <c r="AFI292" s="53"/>
      <c r="AFJ292" s="53"/>
      <c r="AFK292" s="53"/>
      <c r="AFL292" s="53"/>
      <c r="AFM292" s="53"/>
      <c r="AFN292" s="53"/>
      <c r="AFO292" s="53"/>
      <c r="AFP292" s="53"/>
      <c r="AFQ292" s="53"/>
      <c r="AFR292" s="53"/>
      <c r="AFS292" s="53"/>
      <c r="AFT292" s="53"/>
      <c r="AFU292" s="53"/>
      <c r="AFV292" s="53"/>
      <c r="AFW292" s="53"/>
      <c r="AFX292" s="53"/>
      <c r="AFY292" s="53"/>
      <c r="AFZ292" s="53"/>
      <c r="AGA292" s="53"/>
      <c r="AGB292" s="53"/>
      <c r="AGC292" s="53"/>
      <c r="AGD292" s="53"/>
      <c r="AGE292" s="53"/>
      <c r="AGF292" s="53"/>
      <c r="AGG292" s="53"/>
      <c r="AGH292" s="53"/>
      <c r="AGI292" s="53"/>
      <c r="AGJ292" s="53"/>
      <c r="AGK292" s="53"/>
      <c r="AGL292" s="53"/>
      <c r="AGM292" s="53"/>
      <c r="AGN292" s="53"/>
      <c r="AGO292" s="53"/>
      <c r="AGP292" s="53"/>
      <c r="AGQ292" s="53"/>
      <c r="AGR292" s="53"/>
      <c r="AGS292" s="53"/>
      <c r="AGT292" s="53"/>
      <c r="AGU292" s="53"/>
      <c r="AGV292" s="53"/>
      <c r="AGW292" s="53"/>
      <c r="AGX292" s="53"/>
      <c r="AGY292" s="53"/>
      <c r="AGZ292" s="53"/>
      <c r="AHA292" s="53"/>
      <c r="AHB292" s="53"/>
      <c r="AHC292" s="53"/>
      <c r="AHD292" s="53"/>
      <c r="AHE292" s="53"/>
      <c r="AHF292" s="53"/>
      <c r="AHG292" s="53"/>
      <c r="AHH292" s="53"/>
      <c r="AHI292" s="53"/>
      <c r="AHJ292" s="53"/>
      <c r="AHK292" s="53"/>
      <c r="AHL292" s="53"/>
      <c r="AHM292" s="53"/>
      <c r="AHN292" s="53"/>
      <c r="AHO292" s="53"/>
      <c r="AHP292" s="53"/>
      <c r="AHQ292" s="53"/>
      <c r="AHR292" s="53"/>
      <c r="AHS292" s="53"/>
      <c r="AHT292" s="53"/>
      <c r="AHU292" s="53"/>
      <c r="AHV292" s="53"/>
      <c r="AHW292" s="53"/>
      <c r="AHX292" s="53"/>
      <c r="AHY292" s="53"/>
      <c r="AHZ292" s="53"/>
      <c r="AIA292" s="53"/>
      <c r="AIB292" s="53"/>
      <c r="AIC292" s="53"/>
      <c r="AID292" s="53"/>
      <c r="AIE292" s="53"/>
      <c r="AIF292" s="53"/>
      <c r="AIG292" s="53"/>
      <c r="AIH292" s="53"/>
      <c r="AII292" s="53"/>
      <c r="AIJ292" s="53"/>
      <c r="AIK292" s="53"/>
      <c r="AIL292" s="53"/>
      <c r="AIM292" s="53"/>
      <c r="AIN292" s="53"/>
      <c r="AIO292" s="53"/>
      <c r="AIP292" s="53"/>
      <c r="AIQ292" s="53"/>
      <c r="AIR292" s="53"/>
      <c r="AIS292" s="53"/>
      <c r="AIT292" s="53"/>
      <c r="AIU292" s="53"/>
      <c r="AIV292" s="53"/>
      <c r="AIW292" s="53"/>
      <c r="AIX292" s="53"/>
      <c r="AIY292" s="53"/>
      <c r="AIZ292" s="53"/>
      <c r="AJA292" s="53"/>
      <c r="AJB292" s="53"/>
      <c r="AJC292" s="53"/>
      <c r="AJD292" s="53"/>
      <c r="AJE292" s="53"/>
      <c r="AJF292" s="53"/>
      <c r="AJG292" s="53"/>
      <c r="AJH292" s="53"/>
      <c r="AJI292" s="53"/>
      <c r="AJJ292" s="53"/>
      <c r="AJK292" s="53"/>
      <c r="AJL292" s="53"/>
      <c r="AJM292" s="53"/>
      <c r="AJN292" s="53"/>
      <c r="AJO292" s="53"/>
      <c r="AJP292" s="53"/>
      <c r="AJQ292" s="53"/>
      <c r="AJR292" s="53"/>
      <c r="AJS292" s="53"/>
      <c r="AJT292" s="53"/>
      <c r="AJU292" s="53"/>
      <c r="AJV292" s="53"/>
      <c r="AJW292" s="53"/>
      <c r="AJX292" s="53"/>
      <c r="AJY292" s="53"/>
      <c r="AJZ292" s="53"/>
      <c r="AKA292" s="53"/>
      <c r="AKB292" s="53"/>
      <c r="AKC292" s="53"/>
      <c r="AKD292" s="53"/>
      <c r="AKE292" s="53"/>
      <c r="AKF292" s="53"/>
      <c r="AKG292" s="53"/>
      <c r="AKH292" s="53"/>
      <c r="AKI292" s="53"/>
      <c r="AKJ292" s="53"/>
      <c r="AKK292" s="53"/>
      <c r="AKL292" s="53"/>
      <c r="AKM292" s="53"/>
      <c r="AKN292" s="53"/>
      <c r="AKO292" s="53"/>
      <c r="AKP292" s="53"/>
      <c r="AKQ292" s="53"/>
      <c r="AKR292" s="53"/>
      <c r="AKS292" s="53"/>
      <c r="AKT292" s="53"/>
      <c r="AKU292" s="53"/>
      <c r="AKV292" s="53"/>
      <c r="AKW292" s="53"/>
      <c r="AKX292" s="53"/>
      <c r="AKY292" s="53"/>
      <c r="AKZ292" s="53"/>
      <c r="ALA292" s="53"/>
      <c r="ALB292" s="53"/>
      <c r="ALC292" s="53"/>
      <c r="ALD292" s="53"/>
      <c r="ALE292" s="53"/>
      <c r="ALF292" s="53"/>
      <c r="ALG292" s="53"/>
      <c r="ALH292" s="53"/>
      <c r="ALI292" s="53"/>
      <c r="ALJ292" s="53"/>
      <c r="ALK292" s="53"/>
      <c r="ALL292" s="53"/>
      <c r="ALM292" s="53"/>
      <c r="ALN292" s="53"/>
      <c r="ALO292" s="53"/>
      <c r="ALP292" s="53"/>
      <c r="ALQ292" s="53"/>
      <c r="ALR292" s="53"/>
      <c r="ALS292" s="53"/>
      <c r="ALT292" s="53"/>
      <c r="ALU292" s="53"/>
      <c r="ALV292" s="53"/>
      <c r="ALW292" s="53"/>
      <c r="ALX292" s="53"/>
      <c r="ALY292" s="53"/>
      <c r="ALZ292" s="53"/>
      <c r="AMA292" s="53"/>
      <c r="AMB292" s="53"/>
      <c r="AMC292" s="53"/>
      <c r="AMD292" s="53"/>
      <c r="AME292" s="53"/>
      <c r="AMF292" s="53"/>
      <c r="AMG292" s="53"/>
      <c r="AMH292" s="53"/>
      <c r="AMI292" s="53"/>
      <c r="AMJ292" s="53"/>
    </row>
    <row r="293" spans="552:1024" x14ac:dyDescent="0.25">
      <c r="UF293" s="53"/>
      <c r="UG293" s="53"/>
      <c r="UH293" s="53"/>
      <c r="UI293" s="53"/>
      <c r="UJ293" s="53"/>
      <c r="UK293" s="53"/>
      <c r="UL293" s="53"/>
      <c r="UM293" s="53"/>
      <c r="UN293" s="53"/>
      <c r="UO293" s="53"/>
      <c r="UP293" s="53"/>
      <c r="UQ293" s="53"/>
      <c r="UR293" s="53"/>
      <c r="US293" s="53"/>
      <c r="UT293" s="53"/>
      <c r="UU293" s="53"/>
      <c r="UV293" s="53"/>
      <c r="UW293" s="53"/>
      <c r="UX293" s="53"/>
      <c r="UY293" s="53"/>
      <c r="UZ293" s="53"/>
      <c r="VA293" s="53"/>
      <c r="VB293" s="53"/>
      <c r="VC293" s="53"/>
      <c r="VD293" s="53"/>
      <c r="VE293" s="53"/>
      <c r="VF293" s="53"/>
      <c r="VG293" s="53"/>
      <c r="VH293" s="53"/>
      <c r="VI293" s="53"/>
      <c r="VJ293" s="53"/>
      <c r="VK293" s="53"/>
      <c r="VL293" s="53"/>
      <c r="VM293" s="53"/>
      <c r="VN293" s="53"/>
      <c r="VO293" s="53"/>
      <c r="VP293" s="53"/>
      <c r="VQ293" s="53"/>
      <c r="VR293" s="53"/>
      <c r="VS293" s="53"/>
      <c r="VT293" s="53"/>
      <c r="VU293" s="53"/>
      <c r="VV293" s="53"/>
      <c r="VW293" s="53"/>
      <c r="VX293" s="53"/>
      <c r="VY293" s="53"/>
      <c r="VZ293" s="53"/>
      <c r="WA293" s="53"/>
      <c r="WB293" s="53"/>
      <c r="WC293" s="53"/>
      <c r="WD293" s="53"/>
      <c r="WE293" s="53"/>
      <c r="WF293" s="53"/>
      <c r="WG293" s="53"/>
      <c r="WH293" s="53"/>
      <c r="WI293" s="53"/>
      <c r="WJ293" s="53"/>
      <c r="WK293" s="53"/>
      <c r="WL293" s="53"/>
      <c r="WM293" s="53"/>
      <c r="WN293" s="53"/>
      <c r="WO293" s="53"/>
      <c r="WP293" s="53"/>
      <c r="WQ293" s="53"/>
      <c r="WR293" s="53"/>
      <c r="WS293" s="53"/>
      <c r="WT293" s="53"/>
      <c r="WU293" s="53"/>
      <c r="WV293" s="53"/>
      <c r="WW293" s="53"/>
      <c r="WX293" s="53"/>
      <c r="WY293" s="53"/>
      <c r="WZ293" s="53"/>
      <c r="XA293" s="53"/>
      <c r="XB293" s="53"/>
      <c r="XC293" s="53"/>
      <c r="XD293" s="53"/>
      <c r="XE293" s="53"/>
      <c r="XF293" s="53"/>
      <c r="XG293" s="53"/>
      <c r="XH293" s="53"/>
      <c r="XI293" s="53"/>
      <c r="XJ293" s="53"/>
      <c r="XK293" s="53"/>
      <c r="XL293" s="53"/>
      <c r="XM293" s="53"/>
      <c r="XN293" s="53"/>
      <c r="XO293" s="53"/>
      <c r="XP293" s="53"/>
      <c r="XQ293" s="53"/>
      <c r="XR293" s="53"/>
      <c r="XS293" s="53"/>
      <c r="XT293" s="53"/>
      <c r="XU293" s="53"/>
      <c r="XV293" s="53"/>
      <c r="XW293" s="53"/>
      <c r="XX293" s="53"/>
      <c r="XY293" s="53"/>
      <c r="XZ293" s="53"/>
      <c r="YA293" s="53"/>
      <c r="YB293" s="53"/>
      <c r="YC293" s="53"/>
      <c r="YD293" s="53"/>
      <c r="YE293" s="53"/>
      <c r="YF293" s="53"/>
      <c r="YG293" s="53"/>
      <c r="YH293" s="53"/>
      <c r="YI293" s="53"/>
      <c r="YJ293" s="53"/>
      <c r="YK293" s="53"/>
      <c r="YL293" s="53"/>
      <c r="YM293" s="53"/>
      <c r="YN293" s="53"/>
      <c r="YO293" s="53"/>
      <c r="YP293" s="53"/>
      <c r="YQ293" s="53"/>
      <c r="YR293" s="53"/>
      <c r="YS293" s="53"/>
      <c r="YT293" s="53"/>
      <c r="YU293" s="53"/>
      <c r="YV293" s="53"/>
      <c r="YW293" s="53"/>
      <c r="YX293" s="53"/>
      <c r="YY293" s="53"/>
      <c r="YZ293" s="53"/>
      <c r="ZA293" s="53"/>
      <c r="ZB293" s="53"/>
      <c r="ZC293" s="53"/>
      <c r="ZD293" s="53"/>
      <c r="ZE293" s="53"/>
      <c r="ZF293" s="53"/>
      <c r="ZG293" s="53"/>
      <c r="ZH293" s="53"/>
      <c r="ZI293" s="53"/>
      <c r="ZJ293" s="53"/>
      <c r="ZK293" s="53"/>
      <c r="ZL293" s="53"/>
      <c r="ZM293" s="53"/>
      <c r="ZN293" s="53"/>
      <c r="ZO293" s="53"/>
      <c r="ZP293" s="53"/>
      <c r="ZQ293" s="53"/>
      <c r="ZR293" s="53"/>
      <c r="ZS293" s="53"/>
      <c r="ZT293" s="53"/>
      <c r="ZU293" s="53"/>
      <c r="ZV293" s="53"/>
      <c r="ZW293" s="53"/>
      <c r="ZX293" s="53"/>
      <c r="ZY293" s="53"/>
      <c r="ZZ293" s="53"/>
      <c r="AAA293" s="53"/>
      <c r="AAB293" s="53"/>
      <c r="AAC293" s="53"/>
      <c r="AAD293" s="53"/>
      <c r="AAE293" s="53"/>
      <c r="AAF293" s="53"/>
      <c r="AAG293" s="53"/>
      <c r="AAH293" s="53"/>
      <c r="AAI293" s="53"/>
      <c r="AAJ293" s="53"/>
      <c r="AAK293" s="53"/>
      <c r="AAL293" s="53"/>
      <c r="AAM293" s="53"/>
      <c r="AAN293" s="53"/>
      <c r="AAO293" s="53"/>
      <c r="AAP293" s="53"/>
      <c r="AAQ293" s="53"/>
      <c r="AAR293" s="53"/>
      <c r="AAS293" s="53"/>
      <c r="AAT293" s="53"/>
      <c r="AAU293" s="53"/>
      <c r="AAV293" s="53"/>
      <c r="AAW293" s="53"/>
      <c r="AAX293" s="53"/>
      <c r="AAY293" s="53"/>
      <c r="AAZ293" s="53"/>
      <c r="ABA293" s="53"/>
      <c r="ABB293" s="53"/>
      <c r="ABC293" s="53"/>
      <c r="ABD293" s="53"/>
      <c r="ABE293" s="53"/>
      <c r="ABF293" s="53"/>
      <c r="ABG293" s="53"/>
      <c r="ABH293" s="53"/>
      <c r="ABI293" s="53"/>
      <c r="ABJ293" s="53"/>
      <c r="ABK293" s="53"/>
      <c r="ABL293" s="53"/>
      <c r="ABM293" s="53"/>
      <c r="ABN293" s="53"/>
      <c r="ABO293" s="53"/>
      <c r="ABP293" s="53"/>
      <c r="ABQ293" s="53"/>
      <c r="ABR293" s="53"/>
      <c r="ABS293" s="53"/>
      <c r="ABT293" s="53"/>
      <c r="ABU293" s="53"/>
      <c r="ABV293" s="53"/>
      <c r="ABW293" s="53"/>
      <c r="ABX293" s="53"/>
      <c r="ABY293" s="53"/>
      <c r="ABZ293" s="53"/>
      <c r="ACA293" s="53"/>
      <c r="ACB293" s="53"/>
      <c r="ACC293" s="53"/>
      <c r="ACD293" s="53"/>
      <c r="ACE293" s="53"/>
      <c r="ACF293" s="53"/>
      <c r="ACG293" s="53"/>
      <c r="ACH293" s="53"/>
      <c r="ACI293" s="53"/>
      <c r="ACJ293" s="53"/>
      <c r="ACK293" s="53"/>
      <c r="ACL293" s="53"/>
      <c r="ACM293" s="53"/>
      <c r="ACN293" s="53"/>
      <c r="ACO293" s="53"/>
      <c r="ACP293" s="53"/>
      <c r="ACQ293" s="53"/>
      <c r="ACR293" s="53"/>
      <c r="ACS293" s="53"/>
      <c r="ACT293" s="53"/>
      <c r="ACU293" s="53"/>
      <c r="ACV293" s="53"/>
      <c r="ACW293" s="53"/>
      <c r="ACX293" s="53"/>
      <c r="ACY293" s="53"/>
      <c r="ACZ293" s="53"/>
      <c r="ADA293" s="53"/>
      <c r="ADB293" s="53"/>
      <c r="ADC293" s="53"/>
      <c r="ADD293" s="53"/>
      <c r="ADE293" s="53"/>
      <c r="ADF293" s="53"/>
      <c r="ADG293" s="53"/>
      <c r="ADH293" s="53"/>
      <c r="ADI293" s="53"/>
      <c r="ADJ293" s="53"/>
      <c r="ADK293" s="53"/>
      <c r="ADL293" s="53"/>
      <c r="ADM293" s="53"/>
      <c r="ADN293" s="53"/>
      <c r="ADO293" s="53"/>
      <c r="ADP293" s="53"/>
      <c r="ADQ293" s="53"/>
      <c r="ADR293" s="53"/>
      <c r="ADS293" s="53"/>
      <c r="ADT293" s="53"/>
      <c r="ADU293" s="53"/>
      <c r="ADV293" s="53"/>
      <c r="ADW293" s="53"/>
      <c r="ADX293" s="53"/>
      <c r="ADY293" s="53"/>
      <c r="ADZ293" s="53"/>
      <c r="AEA293" s="53"/>
      <c r="AEB293" s="53"/>
      <c r="AEC293" s="53"/>
      <c r="AED293" s="53"/>
      <c r="AEE293" s="53"/>
      <c r="AEF293" s="53"/>
      <c r="AEG293" s="53"/>
      <c r="AEH293" s="53"/>
      <c r="AEI293" s="53"/>
      <c r="AEJ293" s="53"/>
      <c r="AEK293" s="53"/>
      <c r="AEL293" s="53"/>
      <c r="AEM293" s="53"/>
      <c r="AEN293" s="53"/>
      <c r="AEO293" s="53"/>
      <c r="AEP293" s="53"/>
      <c r="AEQ293" s="53"/>
      <c r="AER293" s="53"/>
      <c r="AES293" s="53"/>
      <c r="AET293" s="53"/>
      <c r="AEU293" s="53"/>
      <c r="AEV293" s="53"/>
      <c r="AEW293" s="53"/>
      <c r="AEX293" s="53"/>
      <c r="AEY293" s="53"/>
      <c r="AEZ293" s="53"/>
      <c r="AFA293" s="53"/>
      <c r="AFB293" s="53"/>
      <c r="AFC293" s="53"/>
      <c r="AFD293" s="53"/>
      <c r="AFE293" s="53"/>
      <c r="AFF293" s="53"/>
      <c r="AFG293" s="53"/>
      <c r="AFH293" s="53"/>
      <c r="AFI293" s="53"/>
      <c r="AFJ293" s="53"/>
      <c r="AFK293" s="53"/>
      <c r="AFL293" s="53"/>
      <c r="AFM293" s="53"/>
      <c r="AFN293" s="53"/>
      <c r="AFO293" s="53"/>
      <c r="AFP293" s="53"/>
      <c r="AFQ293" s="53"/>
      <c r="AFR293" s="53"/>
      <c r="AFS293" s="53"/>
      <c r="AFT293" s="53"/>
      <c r="AFU293" s="53"/>
      <c r="AFV293" s="53"/>
      <c r="AFW293" s="53"/>
      <c r="AFX293" s="53"/>
      <c r="AFY293" s="53"/>
      <c r="AFZ293" s="53"/>
      <c r="AGA293" s="53"/>
      <c r="AGB293" s="53"/>
      <c r="AGC293" s="53"/>
      <c r="AGD293" s="53"/>
      <c r="AGE293" s="53"/>
      <c r="AGF293" s="53"/>
      <c r="AGG293" s="53"/>
      <c r="AGH293" s="53"/>
      <c r="AGI293" s="53"/>
      <c r="AGJ293" s="53"/>
      <c r="AGK293" s="53"/>
      <c r="AGL293" s="53"/>
      <c r="AGM293" s="53"/>
      <c r="AGN293" s="53"/>
      <c r="AGO293" s="53"/>
      <c r="AGP293" s="53"/>
      <c r="AGQ293" s="53"/>
      <c r="AGR293" s="53"/>
      <c r="AGS293" s="53"/>
      <c r="AGT293" s="53"/>
      <c r="AGU293" s="53"/>
      <c r="AGV293" s="53"/>
      <c r="AGW293" s="53"/>
      <c r="AGX293" s="53"/>
      <c r="AGY293" s="53"/>
      <c r="AGZ293" s="53"/>
      <c r="AHA293" s="53"/>
      <c r="AHB293" s="53"/>
      <c r="AHC293" s="53"/>
      <c r="AHD293" s="53"/>
      <c r="AHE293" s="53"/>
      <c r="AHF293" s="53"/>
      <c r="AHG293" s="53"/>
      <c r="AHH293" s="53"/>
      <c r="AHI293" s="53"/>
      <c r="AHJ293" s="53"/>
      <c r="AHK293" s="53"/>
      <c r="AHL293" s="53"/>
      <c r="AHM293" s="53"/>
      <c r="AHN293" s="53"/>
      <c r="AHO293" s="53"/>
      <c r="AHP293" s="53"/>
      <c r="AHQ293" s="53"/>
      <c r="AHR293" s="53"/>
      <c r="AHS293" s="53"/>
      <c r="AHT293" s="53"/>
      <c r="AHU293" s="53"/>
      <c r="AHV293" s="53"/>
      <c r="AHW293" s="53"/>
      <c r="AHX293" s="53"/>
      <c r="AHY293" s="53"/>
      <c r="AHZ293" s="53"/>
      <c r="AIA293" s="53"/>
      <c r="AIB293" s="53"/>
      <c r="AIC293" s="53"/>
      <c r="AID293" s="53"/>
      <c r="AIE293" s="53"/>
      <c r="AIF293" s="53"/>
      <c r="AIG293" s="53"/>
      <c r="AIH293" s="53"/>
      <c r="AII293" s="53"/>
      <c r="AIJ293" s="53"/>
      <c r="AIK293" s="53"/>
      <c r="AIL293" s="53"/>
      <c r="AIM293" s="53"/>
      <c r="AIN293" s="53"/>
      <c r="AIO293" s="53"/>
      <c r="AIP293" s="53"/>
      <c r="AIQ293" s="53"/>
      <c r="AIR293" s="53"/>
      <c r="AIS293" s="53"/>
      <c r="AIT293" s="53"/>
      <c r="AIU293" s="53"/>
      <c r="AIV293" s="53"/>
      <c r="AIW293" s="53"/>
      <c r="AIX293" s="53"/>
      <c r="AIY293" s="53"/>
      <c r="AIZ293" s="53"/>
      <c r="AJA293" s="53"/>
      <c r="AJB293" s="53"/>
      <c r="AJC293" s="53"/>
      <c r="AJD293" s="53"/>
      <c r="AJE293" s="53"/>
      <c r="AJF293" s="53"/>
      <c r="AJG293" s="53"/>
      <c r="AJH293" s="53"/>
      <c r="AJI293" s="53"/>
      <c r="AJJ293" s="53"/>
      <c r="AJK293" s="53"/>
      <c r="AJL293" s="53"/>
      <c r="AJM293" s="53"/>
      <c r="AJN293" s="53"/>
      <c r="AJO293" s="53"/>
      <c r="AJP293" s="53"/>
      <c r="AJQ293" s="53"/>
      <c r="AJR293" s="53"/>
      <c r="AJS293" s="53"/>
      <c r="AJT293" s="53"/>
      <c r="AJU293" s="53"/>
      <c r="AJV293" s="53"/>
      <c r="AJW293" s="53"/>
      <c r="AJX293" s="53"/>
      <c r="AJY293" s="53"/>
      <c r="AJZ293" s="53"/>
      <c r="AKA293" s="53"/>
      <c r="AKB293" s="53"/>
      <c r="AKC293" s="53"/>
      <c r="AKD293" s="53"/>
      <c r="AKE293" s="53"/>
      <c r="AKF293" s="53"/>
      <c r="AKG293" s="53"/>
      <c r="AKH293" s="53"/>
      <c r="AKI293" s="53"/>
      <c r="AKJ293" s="53"/>
      <c r="AKK293" s="53"/>
      <c r="AKL293" s="53"/>
      <c r="AKM293" s="53"/>
      <c r="AKN293" s="53"/>
      <c r="AKO293" s="53"/>
      <c r="AKP293" s="53"/>
      <c r="AKQ293" s="53"/>
      <c r="AKR293" s="53"/>
      <c r="AKS293" s="53"/>
      <c r="AKT293" s="53"/>
      <c r="AKU293" s="53"/>
      <c r="AKV293" s="53"/>
      <c r="AKW293" s="53"/>
      <c r="AKX293" s="53"/>
      <c r="AKY293" s="53"/>
      <c r="AKZ293" s="53"/>
      <c r="ALA293" s="53"/>
      <c r="ALB293" s="53"/>
      <c r="ALC293" s="53"/>
      <c r="ALD293" s="53"/>
      <c r="ALE293" s="53"/>
      <c r="ALF293" s="53"/>
      <c r="ALG293" s="53"/>
      <c r="ALH293" s="53"/>
      <c r="ALI293" s="53"/>
      <c r="ALJ293" s="53"/>
      <c r="ALK293" s="53"/>
      <c r="ALL293" s="53"/>
      <c r="ALM293" s="53"/>
      <c r="ALN293" s="53"/>
      <c r="ALO293" s="53"/>
      <c r="ALP293" s="53"/>
      <c r="ALQ293" s="53"/>
      <c r="ALR293" s="53"/>
      <c r="ALS293" s="53"/>
      <c r="ALT293" s="53"/>
      <c r="ALU293" s="53"/>
      <c r="ALV293" s="53"/>
      <c r="ALW293" s="53"/>
      <c r="ALX293" s="53"/>
      <c r="ALY293" s="53"/>
      <c r="ALZ293" s="53"/>
      <c r="AMA293" s="53"/>
      <c r="AMB293" s="53"/>
      <c r="AMC293" s="53"/>
      <c r="AMD293" s="53"/>
      <c r="AME293" s="53"/>
      <c r="AMF293" s="53"/>
      <c r="AMG293" s="53"/>
      <c r="AMH293" s="53"/>
      <c r="AMI293" s="53"/>
      <c r="AMJ293" s="53"/>
    </row>
    <row r="294" spans="552:1024" x14ac:dyDescent="0.25">
      <c r="UF294" s="53"/>
      <c r="UG294" s="53"/>
      <c r="UH294" s="53"/>
      <c r="UI294" s="53"/>
      <c r="UJ294" s="53"/>
      <c r="UK294" s="53"/>
      <c r="UL294" s="53"/>
      <c r="UM294" s="53"/>
      <c r="UN294" s="53"/>
      <c r="UO294" s="53"/>
      <c r="UP294" s="53"/>
      <c r="UQ294" s="53"/>
      <c r="UR294" s="53"/>
      <c r="US294" s="53"/>
      <c r="UT294" s="53"/>
      <c r="UU294" s="53"/>
      <c r="UV294" s="53"/>
      <c r="UW294" s="53"/>
      <c r="UX294" s="53"/>
      <c r="UY294" s="53"/>
      <c r="UZ294" s="53"/>
      <c r="VA294" s="53"/>
      <c r="VB294" s="53"/>
      <c r="VC294" s="53"/>
      <c r="VD294" s="53"/>
      <c r="VE294" s="53"/>
      <c r="VF294" s="53"/>
      <c r="VG294" s="53"/>
      <c r="VH294" s="53"/>
      <c r="VI294" s="53"/>
      <c r="VJ294" s="53"/>
      <c r="VK294" s="53"/>
      <c r="VL294" s="53"/>
      <c r="VM294" s="53"/>
      <c r="VN294" s="53"/>
      <c r="VO294" s="53"/>
      <c r="VP294" s="53"/>
      <c r="VQ294" s="53"/>
      <c r="VR294" s="53"/>
      <c r="VS294" s="53"/>
      <c r="VT294" s="53"/>
      <c r="VU294" s="53"/>
      <c r="VV294" s="53"/>
      <c r="VW294" s="53"/>
      <c r="VX294" s="53"/>
      <c r="VY294" s="53"/>
      <c r="VZ294" s="53"/>
      <c r="WA294" s="53"/>
      <c r="WB294" s="53"/>
      <c r="WC294" s="53"/>
      <c r="WD294" s="53"/>
      <c r="WE294" s="53"/>
      <c r="WF294" s="53"/>
      <c r="WG294" s="53"/>
      <c r="WH294" s="53"/>
      <c r="WI294" s="53"/>
      <c r="WJ294" s="53"/>
      <c r="WK294" s="53"/>
      <c r="WL294" s="53"/>
      <c r="WM294" s="53"/>
      <c r="WN294" s="53"/>
      <c r="WO294" s="53"/>
      <c r="WP294" s="53"/>
      <c r="WQ294" s="53"/>
      <c r="WR294" s="53"/>
      <c r="WS294" s="53"/>
      <c r="WT294" s="53"/>
      <c r="WU294" s="53"/>
      <c r="WV294" s="53"/>
      <c r="WW294" s="53"/>
      <c r="WX294" s="53"/>
      <c r="WY294" s="53"/>
      <c r="WZ294" s="53"/>
      <c r="XA294" s="53"/>
      <c r="XB294" s="53"/>
      <c r="XC294" s="53"/>
      <c r="XD294" s="53"/>
      <c r="XE294" s="53"/>
      <c r="XF294" s="53"/>
      <c r="XG294" s="53"/>
      <c r="XH294" s="53"/>
      <c r="XI294" s="53"/>
      <c r="XJ294" s="53"/>
      <c r="XK294" s="53"/>
      <c r="XL294" s="53"/>
      <c r="XM294" s="53"/>
      <c r="XN294" s="53"/>
      <c r="XO294" s="53"/>
      <c r="XP294" s="53"/>
      <c r="XQ294" s="53"/>
      <c r="XR294" s="53"/>
      <c r="XS294" s="53"/>
      <c r="XT294" s="53"/>
      <c r="XU294" s="53"/>
      <c r="XV294" s="53"/>
      <c r="XW294" s="53"/>
      <c r="XX294" s="53"/>
      <c r="XY294" s="53"/>
      <c r="XZ294" s="53"/>
      <c r="YA294" s="53"/>
      <c r="YB294" s="53"/>
      <c r="YC294" s="53"/>
      <c r="YD294" s="53"/>
      <c r="YE294" s="53"/>
      <c r="YF294" s="53"/>
      <c r="YG294" s="53"/>
      <c r="YH294" s="53"/>
      <c r="YI294" s="53"/>
      <c r="YJ294" s="53"/>
      <c r="YK294" s="53"/>
      <c r="YL294" s="53"/>
      <c r="YM294" s="53"/>
      <c r="YN294" s="53"/>
      <c r="YO294" s="53"/>
      <c r="YP294" s="53"/>
      <c r="YQ294" s="53"/>
      <c r="YR294" s="53"/>
      <c r="YS294" s="53"/>
      <c r="YT294" s="53"/>
      <c r="YU294" s="53"/>
      <c r="YV294" s="53"/>
      <c r="YW294" s="53"/>
      <c r="YX294" s="53"/>
      <c r="YY294" s="53"/>
      <c r="YZ294" s="53"/>
      <c r="ZA294" s="53"/>
      <c r="ZB294" s="53"/>
      <c r="ZC294" s="53"/>
      <c r="ZD294" s="53"/>
      <c r="ZE294" s="53"/>
      <c r="ZF294" s="53"/>
      <c r="ZG294" s="53"/>
      <c r="ZH294" s="53"/>
      <c r="ZI294" s="53"/>
      <c r="ZJ294" s="53"/>
      <c r="ZK294" s="53"/>
      <c r="ZL294" s="53"/>
      <c r="ZM294" s="53"/>
      <c r="ZN294" s="53"/>
      <c r="ZO294" s="53"/>
      <c r="ZP294" s="53"/>
      <c r="ZQ294" s="53"/>
      <c r="ZR294" s="53"/>
      <c r="ZS294" s="53"/>
      <c r="ZT294" s="53"/>
      <c r="ZU294" s="53"/>
      <c r="ZV294" s="53"/>
      <c r="ZW294" s="53"/>
      <c r="ZX294" s="53"/>
      <c r="ZY294" s="53"/>
      <c r="ZZ294" s="53"/>
      <c r="AAA294" s="53"/>
      <c r="AAB294" s="53"/>
      <c r="AAC294" s="53"/>
      <c r="AAD294" s="53"/>
      <c r="AAE294" s="53"/>
      <c r="AAF294" s="53"/>
      <c r="AAG294" s="53"/>
      <c r="AAH294" s="53"/>
      <c r="AAI294" s="53"/>
      <c r="AAJ294" s="53"/>
      <c r="AAK294" s="53"/>
      <c r="AAL294" s="53"/>
      <c r="AAM294" s="53"/>
      <c r="AAN294" s="53"/>
      <c r="AAO294" s="53"/>
      <c r="AAP294" s="53"/>
      <c r="AAQ294" s="53"/>
      <c r="AAR294" s="53"/>
      <c r="AAS294" s="53"/>
      <c r="AAT294" s="53"/>
      <c r="AAU294" s="53"/>
      <c r="AAV294" s="53"/>
      <c r="AAW294" s="53"/>
      <c r="AAX294" s="53"/>
      <c r="AAY294" s="53"/>
      <c r="AAZ294" s="53"/>
      <c r="ABA294" s="53"/>
      <c r="ABB294" s="53"/>
      <c r="ABC294" s="53"/>
      <c r="ABD294" s="53"/>
      <c r="ABE294" s="53"/>
      <c r="ABF294" s="53"/>
      <c r="ABG294" s="53"/>
      <c r="ABH294" s="53"/>
      <c r="ABI294" s="53"/>
      <c r="ABJ294" s="53"/>
      <c r="ABK294" s="53"/>
      <c r="ABL294" s="53"/>
      <c r="ABM294" s="53"/>
      <c r="ABN294" s="53"/>
      <c r="ABO294" s="53"/>
      <c r="ABP294" s="53"/>
      <c r="ABQ294" s="53"/>
      <c r="ABR294" s="53"/>
      <c r="ABS294" s="53"/>
      <c r="ABT294" s="53"/>
      <c r="ABU294" s="53"/>
      <c r="ABV294" s="53"/>
      <c r="ABW294" s="53"/>
      <c r="ABX294" s="53"/>
      <c r="ABY294" s="53"/>
      <c r="ABZ294" s="53"/>
      <c r="ACA294" s="53"/>
      <c r="ACB294" s="53"/>
      <c r="ACC294" s="53"/>
      <c r="ACD294" s="53"/>
      <c r="ACE294" s="53"/>
      <c r="ACF294" s="53"/>
      <c r="ACG294" s="53"/>
      <c r="ACH294" s="53"/>
      <c r="ACI294" s="53"/>
      <c r="ACJ294" s="53"/>
      <c r="ACK294" s="53"/>
      <c r="ACL294" s="53"/>
      <c r="ACM294" s="53"/>
      <c r="ACN294" s="53"/>
      <c r="ACO294" s="53"/>
      <c r="ACP294" s="53"/>
      <c r="ACQ294" s="53"/>
      <c r="ACR294" s="53"/>
      <c r="ACS294" s="53"/>
      <c r="ACT294" s="53"/>
      <c r="ACU294" s="53"/>
      <c r="ACV294" s="53"/>
      <c r="ACW294" s="53"/>
      <c r="ACX294" s="53"/>
      <c r="ACY294" s="53"/>
      <c r="ACZ294" s="53"/>
      <c r="ADA294" s="53"/>
      <c r="ADB294" s="53"/>
      <c r="ADC294" s="53"/>
      <c r="ADD294" s="53"/>
      <c r="ADE294" s="53"/>
      <c r="ADF294" s="53"/>
      <c r="ADG294" s="53"/>
      <c r="ADH294" s="53"/>
      <c r="ADI294" s="53"/>
      <c r="ADJ294" s="53"/>
      <c r="ADK294" s="53"/>
      <c r="ADL294" s="53"/>
      <c r="ADM294" s="53"/>
      <c r="ADN294" s="53"/>
      <c r="ADO294" s="53"/>
      <c r="ADP294" s="53"/>
      <c r="ADQ294" s="53"/>
      <c r="ADR294" s="53"/>
      <c r="ADS294" s="53"/>
      <c r="ADT294" s="53"/>
      <c r="ADU294" s="53"/>
      <c r="ADV294" s="53"/>
      <c r="ADW294" s="53"/>
      <c r="ADX294" s="53"/>
      <c r="ADY294" s="53"/>
      <c r="ADZ294" s="53"/>
      <c r="AEA294" s="53"/>
      <c r="AEB294" s="53"/>
      <c r="AEC294" s="53"/>
      <c r="AED294" s="53"/>
      <c r="AEE294" s="53"/>
      <c r="AEF294" s="53"/>
      <c r="AEG294" s="53"/>
      <c r="AEH294" s="53"/>
      <c r="AEI294" s="53"/>
      <c r="AEJ294" s="53"/>
      <c r="AEK294" s="53"/>
      <c r="AEL294" s="53"/>
      <c r="AEM294" s="53"/>
      <c r="AEN294" s="53"/>
      <c r="AEO294" s="53"/>
      <c r="AEP294" s="53"/>
      <c r="AEQ294" s="53"/>
      <c r="AER294" s="53"/>
      <c r="AES294" s="53"/>
      <c r="AET294" s="53"/>
      <c r="AEU294" s="53"/>
      <c r="AEV294" s="53"/>
      <c r="AEW294" s="53"/>
      <c r="AEX294" s="53"/>
      <c r="AEY294" s="53"/>
      <c r="AEZ294" s="53"/>
      <c r="AFA294" s="53"/>
      <c r="AFB294" s="53"/>
      <c r="AFC294" s="53"/>
      <c r="AFD294" s="53"/>
      <c r="AFE294" s="53"/>
      <c r="AFF294" s="53"/>
      <c r="AFG294" s="53"/>
      <c r="AFH294" s="53"/>
      <c r="AFI294" s="53"/>
      <c r="AFJ294" s="53"/>
      <c r="AFK294" s="53"/>
      <c r="AFL294" s="53"/>
      <c r="AFM294" s="53"/>
      <c r="AFN294" s="53"/>
      <c r="AFO294" s="53"/>
      <c r="AFP294" s="53"/>
      <c r="AFQ294" s="53"/>
      <c r="AFR294" s="53"/>
      <c r="AFS294" s="53"/>
      <c r="AFT294" s="53"/>
      <c r="AFU294" s="53"/>
      <c r="AFV294" s="53"/>
      <c r="AFW294" s="53"/>
      <c r="AFX294" s="53"/>
      <c r="AFY294" s="53"/>
      <c r="AFZ294" s="53"/>
      <c r="AGA294" s="53"/>
      <c r="AGB294" s="53"/>
      <c r="AGC294" s="53"/>
      <c r="AGD294" s="53"/>
      <c r="AGE294" s="53"/>
      <c r="AGF294" s="53"/>
      <c r="AGG294" s="53"/>
      <c r="AGH294" s="53"/>
      <c r="AGI294" s="53"/>
      <c r="AGJ294" s="53"/>
      <c r="AGK294" s="53"/>
      <c r="AGL294" s="53"/>
      <c r="AGM294" s="53"/>
      <c r="AGN294" s="53"/>
      <c r="AGO294" s="53"/>
      <c r="AGP294" s="53"/>
      <c r="AGQ294" s="53"/>
      <c r="AGR294" s="53"/>
      <c r="AGS294" s="53"/>
      <c r="AGT294" s="53"/>
      <c r="AGU294" s="53"/>
      <c r="AGV294" s="53"/>
      <c r="AGW294" s="53"/>
      <c r="AGX294" s="53"/>
      <c r="AGY294" s="53"/>
      <c r="AGZ294" s="53"/>
      <c r="AHA294" s="53"/>
      <c r="AHB294" s="53"/>
      <c r="AHC294" s="53"/>
      <c r="AHD294" s="53"/>
      <c r="AHE294" s="53"/>
      <c r="AHF294" s="53"/>
      <c r="AHG294" s="53"/>
      <c r="AHH294" s="53"/>
      <c r="AHI294" s="53"/>
      <c r="AHJ294" s="53"/>
      <c r="AHK294" s="53"/>
      <c r="AHL294" s="53"/>
      <c r="AHM294" s="53"/>
      <c r="AHN294" s="53"/>
      <c r="AHO294" s="53"/>
      <c r="AHP294" s="53"/>
      <c r="AHQ294" s="53"/>
      <c r="AHR294" s="53"/>
      <c r="AHS294" s="53"/>
      <c r="AHT294" s="53"/>
      <c r="AHU294" s="53"/>
      <c r="AHV294" s="53"/>
      <c r="AHW294" s="53"/>
      <c r="AHX294" s="53"/>
      <c r="AHY294" s="53"/>
      <c r="AHZ294" s="53"/>
      <c r="AIA294" s="53"/>
      <c r="AIB294" s="53"/>
      <c r="AIC294" s="53"/>
      <c r="AID294" s="53"/>
      <c r="AIE294" s="53"/>
      <c r="AIF294" s="53"/>
      <c r="AIG294" s="53"/>
      <c r="AIH294" s="53"/>
      <c r="AII294" s="53"/>
      <c r="AIJ294" s="53"/>
      <c r="AIK294" s="53"/>
      <c r="AIL294" s="53"/>
      <c r="AIM294" s="53"/>
      <c r="AIN294" s="53"/>
      <c r="AIO294" s="53"/>
      <c r="AIP294" s="53"/>
      <c r="AIQ294" s="53"/>
      <c r="AIR294" s="53"/>
      <c r="AIS294" s="53"/>
      <c r="AIT294" s="53"/>
      <c r="AIU294" s="53"/>
      <c r="AIV294" s="53"/>
      <c r="AIW294" s="53"/>
      <c r="AIX294" s="53"/>
      <c r="AIY294" s="53"/>
      <c r="AIZ294" s="53"/>
      <c r="AJA294" s="53"/>
      <c r="AJB294" s="53"/>
      <c r="AJC294" s="53"/>
      <c r="AJD294" s="53"/>
      <c r="AJE294" s="53"/>
      <c r="AJF294" s="53"/>
      <c r="AJG294" s="53"/>
      <c r="AJH294" s="53"/>
      <c r="AJI294" s="53"/>
      <c r="AJJ294" s="53"/>
      <c r="AJK294" s="53"/>
      <c r="AJL294" s="53"/>
      <c r="AJM294" s="53"/>
      <c r="AJN294" s="53"/>
      <c r="AJO294" s="53"/>
      <c r="AJP294" s="53"/>
      <c r="AJQ294" s="53"/>
      <c r="AJR294" s="53"/>
      <c r="AJS294" s="53"/>
      <c r="AJT294" s="53"/>
      <c r="AJU294" s="53"/>
      <c r="AJV294" s="53"/>
      <c r="AJW294" s="53"/>
      <c r="AJX294" s="53"/>
      <c r="AJY294" s="53"/>
      <c r="AJZ294" s="53"/>
      <c r="AKA294" s="53"/>
      <c r="AKB294" s="53"/>
      <c r="AKC294" s="53"/>
      <c r="AKD294" s="53"/>
      <c r="AKE294" s="53"/>
      <c r="AKF294" s="53"/>
      <c r="AKG294" s="53"/>
      <c r="AKH294" s="53"/>
      <c r="AKI294" s="53"/>
      <c r="AKJ294" s="53"/>
      <c r="AKK294" s="53"/>
      <c r="AKL294" s="53"/>
      <c r="AKM294" s="53"/>
      <c r="AKN294" s="53"/>
      <c r="AKO294" s="53"/>
      <c r="AKP294" s="53"/>
      <c r="AKQ294" s="53"/>
      <c r="AKR294" s="53"/>
      <c r="AKS294" s="53"/>
      <c r="AKT294" s="53"/>
      <c r="AKU294" s="53"/>
      <c r="AKV294" s="53"/>
      <c r="AKW294" s="53"/>
      <c r="AKX294" s="53"/>
      <c r="AKY294" s="53"/>
      <c r="AKZ294" s="53"/>
      <c r="ALA294" s="53"/>
      <c r="ALB294" s="53"/>
      <c r="ALC294" s="53"/>
      <c r="ALD294" s="53"/>
      <c r="ALE294" s="53"/>
      <c r="ALF294" s="53"/>
      <c r="ALG294" s="53"/>
      <c r="ALH294" s="53"/>
      <c r="ALI294" s="53"/>
      <c r="ALJ294" s="53"/>
      <c r="ALK294" s="53"/>
      <c r="ALL294" s="53"/>
      <c r="ALM294" s="53"/>
      <c r="ALN294" s="53"/>
      <c r="ALO294" s="53"/>
      <c r="ALP294" s="53"/>
      <c r="ALQ294" s="53"/>
      <c r="ALR294" s="53"/>
      <c r="ALS294" s="53"/>
      <c r="ALT294" s="53"/>
      <c r="ALU294" s="53"/>
      <c r="ALV294" s="53"/>
      <c r="ALW294" s="53"/>
      <c r="ALX294" s="53"/>
      <c r="ALY294" s="53"/>
      <c r="ALZ294" s="53"/>
      <c r="AMA294" s="53"/>
      <c r="AMB294" s="53"/>
      <c r="AMC294" s="53"/>
      <c r="AMD294" s="53"/>
      <c r="AME294" s="53"/>
      <c r="AMF294" s="53"/>
      <c r="AMG294" s="53"/>
      <c r="AMH294" s="53"/>
      <c r="AMI294" s="53"/>
      <c r="AMJ294" s="53"/>
    </row>
    <row r="295" spans="552:1024" x14ac:dyDescent="0.25">
      <c r="UF295" s="53"/>
      <c r="UG295" s="53"/>
      <c r="UH295" s="53"/>
      <c r="UI295" s="53"/>
      <c r="UJ295" s="53"/>
      <c r="UK295" s="53"/>
      <c r="UL295" s="53"/>
      <c r="UM295" s="53"/>
      <c r="UN295" s="53"/>
      <c r="UO295" s="53"/>
      <c r="UP295" s="53"/>
      <c r="UQ295" s="53"/>
      <c r="UR295" s="53"/>
      <c r="US295" s="53"/>
      <c r="UT295" s="53"/>
      <c r="UU295" s="53"/>
      <c r="UV295" s="53"/>
      <c r="UW295" s="53"/>
      <c r="UX295" s="53"/>
      <c r="UY295" s="53"/>
      <c r="UZ295" s="53"/>
      <c r="VA295" s="53"/>
      <c r="VB295" s="53"/>
      <c r="VC295" s="53"/>
      <c r="VD295" s="53"/>
      <c r="VE295" s="53"/>
      <c r="VF295" s="53"/>
      <c r="VG295" s="53"/>
      <c r="VH295" s="53"/>
      <c r="VI295" s="53"/>
      <c r="VJ295" s="53"/>
      <c r="VK295" s="53"/>
      <c r="VL295" s="53"/>
      <c r="VM295" s="53"/>
      <c r="VN295" s="53"/>
      <c r="VO295" s="53"/>
      <c r="VP295" s="53"/>
      <c r="VQ295" s="53"/>
      <c r="VR295" s="53"/>
      <c r="VS295" s="53"/>
      <c r="VT295" s="53"/>
      <c r="VU295" s="53"/>
      <c r="VV295" s="53"/>
      <c r="VW295" s="53"/>
      <c r="VX295" s="53"/>
      <c r="VY295" s="53"/>
      <c r="VZ295" s="53"/>
      <c r="WA295" s="53"/>
      <c r="WB295" s="53"/>
      <c r="WC295" s="53"/>
      <c r="WD295" s="53"/>
      <c r="WE295" s="53"/>
      <c r="WF295" s="53"/>
      <c r="WG295" s="53"/>
      <c r="WH295" s="53"/>
      <c r="WI295" s="53"/>
      <c r="WJ295" s="53"/>
      <c r="WK295" s="53"/>
      <c r="WL295" s="53"/>
      <c r="WM295" s="53"/>
      <c r="WN295" s="53"/>
      <c r="WO295" s="53"/>
      <c r="WP295" s="53"/>
      <c r="WQ295" s="53"/>
      <c r="WR295" s="53"/>
      <c r="WS295" s="53"/>
      <c r="WT295" s="53"/>
      <c r="WU295" s="53"/>
      <c r="WV295" s="53"/>
      <c r="WW295" s="53"/>
      <c r="WX295" s="53"/>
      <c r="WY295" s="53"/>
      <c r="WZ295" s="53"/>
      <c r="XA295" s="53"/>
      <c r="XB295" s="53"/>
      <c r="XC295" s="53"/>
      <c r="XD295" s="53"/>
      <c r="XE295" s="53"/>
      <c r="XF295" s="53"/>
      <c r="XG295" s="53"/>
      <c r="XH295" s="53"/>
      <c r="XI295" s="53"/>
      <c r="XJ295" s="53"/>
      <c r="XK295" s="53"/>
      <c r="XL295" s="53"/>
      <c r="XM295" s="53"/>
      <c r="XN295" s="53"/>
      <c r="XO295" s="53"/>
      <c r="XP295" s="53"/>
      <c r="XQ295" s="53"/>
      <c r="XR295" s="53"/>
      <c r="XS295" s="53"/>
      <c r="XT295" s="53"/>
      <c r="XU295" s="53"/>
      <c r="XV295" s="53"/>
      <c r="XW295" s="53"/>
      <c r="XX295" s="53"/>
      <c r="XY295" s="53"/>
      <c r="XZ295" s="53"/>
      <c r="YA295" s="53"/>
      <c r="YB295" s="53"/>
      <c r="YC295" s="53"/>
      <c r="YD295" s="53"/>
      <c r="YE295" s="53"/>
      <c r="YF295" s="53"/>
      <c r="YG295" s="53"/>
      <c r="YH295" s="53"/>
      <c r="YI295" s="53"/>
      <c r="YJ295" s="53"/>
      <c r="YK295" s="53"/>
      <c r="YL295" s="53"/>
      <c r="YM295" s="53"/>
      <c r="YN295" s="53"/>
      <c r="YO295" s="53"/>
      <c r="YP295" s="53"/>
      <c r="YQ295" s="53"/>
      <c r="YR295" s="53"/>
      <c r="YS295" s="53"/>
      <c r="YT295" s="53"/>
      <c r="YU295" s="53"/>
      <c r="YV295" s="53"/>
      <c r="YW295" s="53"/>
      <c r="YX295" s="53"/>
      <c r="YY295" s="53"/>
      <c r="YZ295" s="53"/>
      <c r="ZA295" s="53"/>
      <c r="ZB295" s="53"/>
      <c r="ZC295" s="53"/>
      <c r="ZD295" s="53"/>
      <c r="ZE295" s="53"/>
      <c r="ZF295" s="53"/>
      <c r="ZG295" s="53"/>
      <c r="ZH295" s="53"/>
      <c r="ZI295" s="53"/>
      <c r="ZJ295" s="53"/>
      <c r="ZK295" s="53"/>
      <c r="ZL295" s="53"/>
      <c r="ZM295" s="53"/>
      <c r="ZN295" s="53"/>
      <c r="ZO295" s="53"/>
      <c r="ZP295" s="53"/>
      <c r="ZQ295" s="53"/>
      <c r="ZR295" s="53"/>
      <c r="ZS295" s="53"/>
      <c r="ZT295" s="53"/>
      <c r="ZU295" s="53"/>
      <c r="ZV295" s="53"/>
      <c r="ZW295" s="53"/>
      <c r="ZX295" s="53"/>
      <c r="ZY295" s="53"/>
      <c r="ZZ295" s="53"/>
      <c r="AAA295" s="53"/>
      <c r="AAB295" s="53"/>
      <c r="AAC295" s="53"/>
      <c r="AAD295" s="53"/>
      <c r="AAE295" s="53"/>
      <c r="AAF295" s="53"/>
      <c r="AAG295" s="53"/>
      <c r="AAH295" s="53"/>
      <c r="AAI295" s="53"/>
      <c r="AAJ295" s="53"/>
      <c r="AAK295" s="53"/>
      <c r="AAL295" s="53"/>
      <c r="AAM295" s="53"/>
      <c r="AAN295" s="53"/>
      <c r="AAO295" s="53"/>
      <c r="AAP295" s="53"/>
      <c r="AAQ295" s="53"/>
      <c r="AAR295" s="53"/>
      <c r="AAS295" s="53"/>
      <c r="AAT295" s="53"/>
      <c r="AAU295" s="53"/>
      <c r="AAV295" s="53"/>
      <c r="AAW295" s="53"/>
      <c r="AAX295" s="53"/>
      <c r="AAY295" s="53"/>
      <c r="AAZ295" s="53"/>
      <c r="ABA295" s="53"/>
      <c r="ABB295" s="53"/>
      <c r="ABC295" s="53"/>
      <c r="ABD295" s="53"/>
      <c r="ABE295" s="53"/>
      <c r="ABF295" s="53"/>
      <c r="ABG295" s="53"/>
      <c r="ABH295" s="53"/>
      <c r="ABI295" s="53"/>
      <c r="ABJ295" s="53"/>
      <c r="ABK295" s="53"/>
      <c r="ABL295" s="53"/>
      <c r="ABM295" s="53"/>
      <c r="ABN295" s="53"/>
      <c r="ABO295" s="53"/>
      <c r="ABP295" s="53"/>
      <c r="ABQ295" s="53"/>
      <c r="ABR295" s="53"/>
      <c r="ABS295" s="53"/>
      <c r="ABT295" s="53"/>
      <c r="ABU295" s="53"/>
      <c r="ABV295" s="53"/>
      <c r="ABW295" s="53"/>
      <c r="ABX295" s="53"/>
      <c r="ABY295" s="53"/>
      <c r="ABZ295" s="53"/>
      <c r="ACA295" s="53"/>
      <c r="ACB295" s="53"/>
      <c r="ACC295" s="53"/>
      <c r="ACD295" s="53"/>
      <c r="ACE295" s="53"/>
      <c r="ACF295" s="53"/>
      <c r="ACG295" s="53"/>
      <c r="ACH295" s="53"/>
      <c r="ACI295" s="53"/>
      <c r="ACJ295" s="53"/>
      <c r="ACK295" s="53"/>
      <c r="ACL295" s="53"/>
      <c r="ACM295" s="53"/>
      <c r="ACN295" s="53"/>
      <c r="ACO295" s="53"/>
      <c r="ACP295" s="53"/>
      <c r="ACQ295" s="53"/>
      <c r="ACR295" s="53"/>
      <c r="ACS295" s="53"/>
      <c r="ACT295" s="53"/>
      <c r="ACU295" s="53"/>
      <c r="ACV295" s="53"/>
      <c r="ACW295" s="53"/>
      <c r="ACX295" s="53"/>
      <c r="ACY295" s="53"/>
      <c r="ACZ295" s="53"/>
      <c r="ADA295" s="53"/>
      <c r="ADB295" s="53"/>
      <c r="ADC295" s="53"/>
      <c r="ADD295" s="53"/>
      <c r="ADE295" s="53"/>
      <c r="ADF295" s="53"/>
      <c r="ADG295" s="53"/>
      <c r="ADH295" s="53"/>
      <c r="ADI295" s="53"/>
      <c r="ADJ295" s="53"/>
      <c r="ADK295" s="53"/>
      <c r="ADL295" s="53"/>
      <c r="ADM295" s="53"/>
      <c r="ADN295" s="53"/>
      <c r="ADO295" s="53"/>
      <c r="ADP295" s="53"/>
      <c r="ADQ295" s="53"/>
      <c r="ADR295" s="53"/>
      <c r="ADS295" s="53"/>
      <c r="ADT295" s="53"/>
      <c r="ADU295" s="53"/>
      <c r="ADV295" s="53"/>
      <c r="ADW295" s="53"/>
      <c r="ADX295" s="53"/>
      <c r="ADY295" s="53"/>
      <c r="ADZ295" s="53"/>
      <c r="AEA295" s="53"/>
      <c r="AEB295" s="53"/>
      <c r="AEC295" s="53"/>
      <c r="AED295" s="53"/>
      <c r="AEE295" s="53"/>
      <c r="AEF295" s="53"/>
      <c r="AEG295" s="53"/>
      <c r="AEH295" s="53"/>
      <c r="AEI295" s="53"/>
      <c r="AEJ295" s="53"/>
      <c r="AEK295" s="53"/>
      <c r="AEL295" s="53"/>
      <c r="AEM295" s="53"/>
      <c r="AEN295" s="53"/>
      <c r="AEO295" s="53"/>
      <c r="AEP295" s="53"/>
      <c r="AEQ295" s="53"/>
      <c r="AER295" s="53"/>
      <c r="AES295" s="53"/>
      <c r="AET295" s="53"/>
      <c r="AEU295" s="53"/>
      <c r="AEV295" s="53"/>
      <c r="AEW295" s="53"/>
      <c r="AEX295" s="53"/>
      <c r="AEY295" s="53"/>
      <c r="AEZ295" s="53"/>
      <c r="AFA295" s="53"/>
      <c r="AFB295" s="53"/>
      <c r="AFC295" s="53"/>
      <c r="AFD295" s="53"/>
      <c r="AFE295" s="53"/>
      <c r="AFF295" s="53"/>
      <c r="AFG295" s="53"/>
      <c r="AFH295" s="53"/>
      <c r="AFI295" s="53"/>
      <c r="AFJ295" s="53"/>
      <c r="AFK295" s="53"/>
      <c r="AFL295" s="53"/>
      <c r="AFM295" s="53"/>
      <c r="AFN295" s="53"/>
      <c r="AFO295" s="53"/>
      <c r="AFP295" s="53"/>
      <c r="AFQ295" s="53"/>
      <c r="AFR295" s="53"/>
      <c r="AFS295" s="53"/>
      <c r="AFT295" s="53"/>
      <c r="AFU295" s="53"/>
      <c r="AFV295" s="53"/>
      <c r="AFW295" s="53"/>
      <c r="AFX295" s="53"/>
      <c r="AFY295" s="53"/>
      <c r="AFZ295" s="53"/>
      <c r="AGA295" s="53"/>
      <c r="AGB295" s="53"/>
      <c r="AGC295" s="53"/>
      <c r="AGD295" s="53"/>
      <c r="AGE295" s="53"/>
      <c r="AGF295" s="53"/>
      <c r="AGG295" s="53"/>
      <c r="AGH295" s="53"/>
      <c r="AGI295" s="53"/>
      <c r="AGJ295" s="53"/>
      <c r="AGK295" s="53"/>
      <c r="AGL295" s="53"/>
      <c r="AGM295" s="53"/>
      <c r="AGN295" s="53"/>
      <c r="AGO295" s="53"/>
      <c r="AGP295" s="53"/>
      <c r="AGQ295" s="53"/>
      <c r="AGR295" s="53"/>
      <c r="AGS295" s="53"/>
      <c r="AGT295" s="53"/>
      <c r="AGU295" s="53"/>
      <c r="AGV295" s="53"/>
      <c r="AGW295" s="53"/>
      <c r="AGX295" s="53"/>
      <c r="AGY295" s="53"/>
      <c r="AGZ295" s="53"/>
      <c r="AHA295" s="53"/>
      <c r="AHB295" s="53"/>
      <c r="AHC295" s="53"/>
      <c r="AHD295" s="53"/>
      <c r="AHE295" s="53"/>
      <c r="AHF295" s="53"/>
      <c r="AHG295" s="53"/>
      <c r="AHH295" s="53"/>
      <c r="AHI295" s="53"/>
      <c r="AHJ295" s="53"/>
      <c r="AHK295" s="53"/>
      <c r="AHL295" s="53"/>
      <c r="AHM295" s="53"/>
      <c r="AHN295" s="53"/>
      <c r="AHO295" s="53"/>
      <c r="AHP295" s="53"/>
      <c r="AHQ295" s="53"/>
      <c r="AHR295" s="53"/>
      <c r="AHS295" s="53"/>
      <c r="AHT295" s="53"/>
      <c r="AHU295" s="53"/>
      <c r="AHV295" s="53"/>
      <c r="AHW295" s="53"/>
      <c r="AHX295" s="53"/>
      <c r="AHY295" s="53"/>
      <c r="AHZ295" s="53"/>
      <c r="AIA295" s="53"/>
      <c r="AIB295" s="53"/>
      <c r="AIC295" s="53"/>
      <c r="AID295" s="53"/>
      <c r="AIE295" s="53"/>
      <c r="AIF295" s="53"/>
      <c r="AIG295" s="53"/>
      <c r="AIH295" s="53"/>
      <c r="AII295" s="53"/>
      <c r="AIJ295" s="53"/>
      <c r="AIK295" s="53"/>
      <c r="AIL295" s="53"/>
      <c r="AIM295" s="53"/>
      <c r="AIN295" s="53"/>
      <c r="AIO295" s="53"/>
      <c r="AIP295" s="53"/>
      <c r="AIQ295" s="53"/>
      <c r="AIR295" s="53"/>
      <c r="AIS295" s="53"/>
      <c r="AIT295" s="53"/>
      <c r="AIU295" s="53"/>
      <c r="AIV295" s="53"/>
      <c r="AIW295" s="53"/>
      <c r="AIX295" s="53"/>
      <c r="AIY295" s="53"/>
      <c r="AIZ295" s="53"/>
      <c r="AJA295" s="53"/>
      <c r="AJB295" s="53"/>
      <c r="AJC295" s="53"/>
      <c r="AJD295" s="53"/>
      <c r="AJE295" s="53"/>
      <c r="AJF295" s="53"/>
      <c r="AJG295" s="53"/>
      <c r="AJH295" s="53"/>
      <c r="AJI295" s="53"/>
      <c r="AJJ295" s="53"/>
      <c r="AJK295" s="53"/>
      <c r="AJL295" s="53"/>
      <c r="AJM295" s="53"/>
      <c r="AJN295" s="53"/>
      <c r="AJO295" s="53"/>
      <c r="AJP295" s="53"/>
      <c r="AJQ295" s="53"/>
      <c r="AJR295" s="53"/>
      <c r="AJS295" s="53"/>
      <c r="AJT295" s="53"/>
      <c r="AJU295" s="53"/>
      <c r="AJV295" s="53"/>
      <c r="AJW295" s="53"/>
      <c r="AJX295" s="53"/>
      <c r="AJY295" s="53"/>
      <c r="AJZ295" s="53"/>
      <c r="AKA295" s="53"/>
      <c r="AKB295" s="53"/>
      <c r="AKC295" s="53"/>
      <c r="AKD295" s="53"/>
      <c r="AKE295" s="53"/>
      <c r="AKF295" s="53"/>
      <c r="AKG295" s="53"/>
      <c r="AKH295" s="53"/>
      <c r="AKI295" s="53"/>
      <c r="AKJ295" s="53"/>
      <c r="AKK295" s="53"/>
      <c r="AKL295" s="53"/>
      <c r="AKM295" s="53"/>
      <c r="AKN295" s="53"/>
      <c r="AKO295" s="53"/>
      <c r="AKP295" s="53"/>
      <c r="AKQ295" s="53"/>
      <c r="AKR295" s="53"/>
      <c r="AKS295" s="53"/>
      <c r="AKT295" s="53"/>
      <c r="AKU295" s="53"/>
      <c r="AKV295" s="53"/>
      <c r="AKW295" s="53"/>
      <c r="AKX295" s="53"/>
      <c r="AKY295" s="53"/>
      <c r="AKZ295" s="53"/>
      <c r="ALA295" s="53"/>
      <c r="ALB295" s="53"/>
      <c r="ALC295" s="53"/>
      <c r="ALD295" s="53"/>
      <c r="ALE295" s="53"/>
      <c r="ALF295" s="53"/>
      <c r="ALG295" s="53"/>
      <c r="ALH295" s="53"/>
      <c r="ALI295" s="53"/>
      <c r="ALJ295" s="53"/>
      <c r="ALK295" s="53"/>
      <c r="ALL295" s="53"/>
      <c r="ALM295" s="53"/>
      <c r="ALN295" s="53"/>
      <c r="ALO295" s="53"/>
      <c r="ALP295" s="53"/>
      <c r="ALQ295" s="53"/>
      <c r="ALR295" s="53"/>
      <c r="ALS295" s="53"/>
      <c r="ALT295" s="53"/>
      <c r="ALU295" s="53"/>
      <c r="ALV295" s="53"/>
      <c r="ALW295" s="53"/>
      <c r="ALX295" s="53"/>
      <c r="ALY295" s="53"/>
      <c r="ALZ295" s="53"/>
      <c r="AMA295" s="53"/>
      <c r="AMB295" s="53"/>
      <c r="AMC295" s="53"/>
      <c r="AMD295" s="53"/>
      <c r="AME295" s="53"/>
      <c r="AMF295" s="53"/>
      <c r="AMG295" s="53"/>
      <c r="AMH295" s="53"/>
      <c r="AMI295" s="53"/>
      <c r="AMJ295" s="53"/>
    </row>
    <row r="296" spans="552:1024" x14ac:dyDescent="0.25">
      <c r="UF296" s="53"/>
      <c r="UG296" s="53"/>
      <c r="UH296" s="53"/>
      <c r="UI296" s="53"/>
      <c r="UJ296" s="53"/>
      <c r="UK296" s="53"/>
      <c r="UL296" s="53"/>
      <c r="UM296" s="53"/>
      <c r="UN296" s="53"/>
      <c r="UO296" s="53"/>
      <c r="UP296" s="53"/>
      <c r="UQ296" s="53"/>
      <c r="UR296" s="53"/>
      <c r="US296" s="53"/>
      <c r="UT296" s="53"/>
      <c r="UU296" s="53"/>
      <c r="UV296" s="53"/>
      <c r="UW296" s="53"/>
      <c r="UX296" s="53"/>
      <c r="UY296" s="53"/>
      <c r="UZ296" s="53"/>
      <c r="VA296" s="53"/>
      <c r="VB296" s="53"/>
      <c r="VC296" s="53"/>
      <c r="VD296" s="53"/>
      <c r="VE296" s="53"/>
      <c r="VF296" s="53"/>
      <c r="VG296" s="53"/>
      <c r="VH296" s="53"/>
      <c r="VI296" s="53"/>
      <c r="VJ296" s="53"/>
      <c r="VK296" s="53"/>
      <c r="VL296" s="53"/>
      <c r="VM296" s="53"/>
      <c r="VN296" s="53"/>
      <c r="VO296" s="53"/>
      <c r="VP296" s="53"/>
      <c r="VQ296" s="53"/>
      <c r="VR296" s="53"/>
      <c r="VS296" s="53"/>
      <c r="VT296" s="53"/>
      <c r="VU296" s="53"/>
      <c r="VV296" s="53"/>
      <c r="VW296" s="53"/>
      <c r="VX296" s="53"/>
      <c r="VY296" s="53"/>
      <c r="VZ296" s="53"/>
      <c r="WA296" s="53"/>
      <c r="WB296" s="53"/>
      <c r="WC296" s="53"/>
      <c r="WD296" s="53"/>
      <c r="WE296" s="53"/>
      <c r="WF296" s="53"/>
      <c r="WG296" s="53"/>
      <c r="WH296" s="53"/>
      <c r="WI296" s="53"/>
      <c r="WJ296" s="53"/>
      <c r="WK296" s="53"/>
      <c r="WL296" s="53"/>
      <c r="WM296" s="53"/>
      <c r="WN296" s="53"/>
      <c r="WO296" s="53"/>
      <c r="WP296" s="53"/>
      <c r="WQ296" s="53"/>
      <c r="WR296" s="53"/>
      <c r="WS296" s="53"/>
      <c r="WT296" s="53"/>
      <c r="WU296" s="53"/>
      <c r="WV296" s="53"/>
      <c r="WW296" s="53"/>
      <c r="WX296" s="53"/>
      <c r="WY296" s="53"/>
      <c r="WZ296" s="53"/>
      <c r="XA296" s="53"/>
      <c r="XB296" s="53"/>
      <c r="XC296" s="53"/>
      <c r="XD296" s="53"/>
      <c r="XE296" s="53"/>
      <c r="XF296" s="53"/>
      <c r="XG296" s="53"/>
      <c r="XH296" s="53"/>
      <c r="XI296" s="53"/>
      <c r="XJ296" s="53"/>
      <c r="XK296" s="53"/>
      <c r="XL296" s="53"/>
      <c r="XM296" s="53"/>
      <c r="XN296" s="53"/>
      <c r="XO296" s="53"/>
      <c r="XP296" s="53"/>
      <c r="XQ296" s="53"/>
      <c r="XR296" s="53"/>
      <c r="XS296" s="53"/>
      <c r="XT296" s="53"/>
      <c r="XU296" s="53"/>
      <c r="XV296" s="53"/>
      <c r="XW296" s="53"/>
      <c r="XX296" s="53"/>
      <c r="XY296" s="53"/>
      <c r="XZ296" s="53"/>
      <c r="YA296" s="53"/>
      <c r="YB296" s="53"/>
      <c r="YC296" s="53"/>
      <c r="YD296" s="53"/>
      <c r="YE296" s="53"/>
      <c r="YF296" s="53"/>
      <c r="YG296" s="53"/>
      <c r="YH296" s="53"/>
      <c r="YI296" s="53"/>
      <c r="YJ296" s="53"/>
      <c r="YK296" s="53"/>
      <c r="YL296" s="53"/>
      <c r="YM296" s="53"/>
      <c r="YN296" s="53"/>
      <c r="YO296" s="53"/>
      <c r="YP296" s="53"/>
      <c r="YQ296" s="53"/>
      <c r="YR296" s="53"/>
      <c r="YS296" s="53"/>
      <c r="YT296" s="53"/>
      <c r="YU296" s="53"/>
      <c r="YV296" s="53"/>
      <c r="YW296" s="53"/>
      <c r="YX296" s="53"/>
      <c r="YY296" s="53"/>
      <c r="YZ296" s="53"/>
      <c r="ZA296" s="53"/>
      <c r="ZB296" s="53"/>
      <c r="ZC296" s="53"/>
      <c r="ZD296" s="53"/>
      <c r="ZE296" s="53"/>
      <c r="ZF296" s="53"/>
      <c r="ZG296" s="53"/>
      <c r="ZH296" s="53"/>
      <c r="ZI296" s="53"/>
      <c r="ZJ296" s="53"/>
      <c r="ZK296" s="53"/>
      <c r="ZL296" s="53"/>
      <c r="ZM296" s="53"/>
      <c r="ZN296" s="53"/>
      <c r="ZO296" s="53"/>
      <c r="ZP296" s="53"/>
      <c r="ZQ296" s="53"/>
      <c r="ZR296" s="53"/>
      <c r="ZS296" s="53"/>
      <c r="ZT296" s="53"/>
      <c r="ZU296" s="53"/>
      <c r="ZV296" s="53"/>
      <c r="ZW296" s="53"/>
      <c r="ZX296" s="53"/>
      <c r="ZY296" s="53"/>
      <c r="ZZ296" s="53"/>
      <c r="AAA296" s="53"/>
      <c r="AAB296" s="53"/>
      <c r="AAC296" s="53"/>
      <c r="AAD296" s="53"/>
      <c r="AAE296" s="53"/>
      <c r="AAF296" s="53"/>
      <c r="AAG296" s="53"/>
      <c r="AAH296" s="53"/>
      <c r="AAI296" s="53"/>
      <c r="AAJ296" s="53"/>
      <c r="AAK296" s="53"/>
      <c r="AAL296" s="53"/>
      <c r="AAM296" s="53"/>
      <c r="AAN296" s="53"/>
      <c r="AAO296" s="53"/>
      <c r="AAP296" s="53"/>
      <c r="AAQ296" s="53"/>
      <c r="AAR296" s="53"/>
      <c r="AAS296" s="53"/>
      <c r="AAT296" s="53"/>
      <c r="AAU296" s="53"/>
      <c r="AAV296" s="53"/>
      <c r="AAW296" s="53"/>
      <c r="AAX296" s="53"/>
      <c r="AAY296" s="53"/>
      <c r="AAZ296" s="53"/>
      <c r="ABA296" s="53"/>
      <c r="ABB296" s="53"/>
      <c r="ABC296" s="53"/>
      <c r="ABD296" s="53"/>
      <c r="ABE296" s="53"/>
      <c r="ABF296" s="53"/>
      <c r="ABG296" s="53"/>
      <c r="ABH296" s="53"/>
      <c r="ABI296" s="53"/>
      <c r="ABJ296" s="53"/>
      <c r="ABK296" s="53"/>
      <c r="ABL296" s="53"/>
      <c r="ABM296" s="53"/>
      <c r="ABN296" s="53"/>
      <c r="ABO296" s="53"/>
      <c r="ABP296" s="53"/>
      <c r="ABQ296" s="53"/>
      <c r="ABR296" s="53"/>
      <c r="ABS296" s="53"/>
      <c r="ABT296" s="53"/>
      <c r="ABU296" s="53"/>
      <c r="ABV296" s="53"/>
      <c r="ABW296" s="53"/>
      <c r="ABX296" s="53"/>
      <c r="ABY296" s="53"/>
      <c r="ABZ296" s="53"/>
      <c r="ACA296" s="53"/>
      <c r="ACB296" s="53"/>
      <c r="ACC296" s="53"/>
      <c r="ACD296" s="53"/>
      <c r="ACE296" s="53"/>
      <c r="ACF296" s="53"/>
      <c r="ACG296" s="53"/>
      <c r="ACH296" s="53"/>
      <c r="ACI296" s="53"/>
      <c r="ACJ296" s="53"/>
      <c r="ACK296" s="53"/>
      <c r="ACL296" s="53"/>
      <c r="ACM296" s="53"/>
      <c r="ACN296" s="53"/>
      <c r="ACO296" s="53"/>
      <c r="ACP296" s="53"/>
      <c r="ACQ296" s="53"/>
      <c r="ACR296" s="53"/>
      <c r="ACS296" s="53"/>
      <c r="ACT296" s="53"/>
      <c r="ACU296" s="53"/>
      <c r="ACV296" s="53"/>
      <c r="ACW296" s="53"/>
      <c r="ACX296" s="53"/>
      <c r="ACY296" s="53"/>
      <c r="ACZ296" s="53"/>
      <c r="ADA296" s="53"/>
      <c r="ADB296" s="53"/>
      <c r="ADC296" s="53"/>
      <c r="ADD296" s="53"/>
      <c r="ADE296" s="53"/>
      <c r="ADF296" s="53"/>
      <c r="ADG296" s="53"/>
      <c r="ADH296" s="53"/>
      <c r="ADI296" s="53"/>
      <c r="ADJ296" s="53"/>
      <c r="ADK296" s="53"/>
      <c r="ADL296" s="53"/>
      <c r="ADM296" s="53"/>
      <c r="ADN296" s="53"/>
      <c r="ADO296" s="53"/>
      <c r="ADP296" s="53"/>
      <c r="ADQ296" s="53"/>
      <c r="ADR296" s="53"/>
      <c r="ADS296" s="53"/>
      <c r="ADT296" s="53"/>
      <c r="ADU296" s="53"/>
      <c r="ADV296" s="53"/>
      <c r="ADW296" s="53"/>
      <c r="ADX296" s="53"/>
      <c r="ADY296" s="53"/>
      <c r="ADZ296" s="53"/>
      <c r="AEA296" s="53"/>
      <c r="AEB296" s="53"/>
      <c r="AEC296" s="53"/>
      <c r="AED296" s="53"/>
      <c r="AEE296" s="53"/>
      <c r="AEF296" s="53"/>
      <c r="AEG296" s="53"/>
      <c r="AEH296" s="53"/>
      <c r="AEI296" s="53"/>
      <c r="AEJ296" s="53"/>
      <c r="AEK296" s="53"/>
      <c r="AEL296" s="53"/>
      <c r="AEM296" s="53"/>
      <c r="AEN296" s="53"/>
      <c r="AEO296" s="53"/>
      <c r="AEP296" s="53"/>
      <c r="AEQ296" s="53"/>
      <c r="AER296" s="53"/>
      <c r="AES296" s="53"/>
      <c r="AET296" s="53"/>
      <c r="AEU296" s="53"/>
      <c r="AEV296" s="53"/>
      <c r="AEW296" s="53"/>
      <c r="AEX296" s="53"/>
      <c r="AEY296" s="53"/>
      <c r="AEZ296" s="53"/>
      <c r="AFA296" s="53"/>
      <c r="AFB296" s="53"/>
      <c r="AFC296" s="53"/>
      <c r="AFD296" s="53"/>
      <c r="AFE296" s="53"/>
      <c r="AFF296" s="53"/>
      <c r="AFG296" s="53"/>
      <c r="AFH296" s="53"/>
      <c r="AFI296" s="53"/>
      <c r="AFJ296" s="53"/>
      <c r="AFK296" s="53"/>
      <c r="AFL296" s="53"/>
      <c r="AFM296" s="53"/>
      <c r="AFN296" s="53"/>
      <c r="AFO296" s="53"/>
      <c r="AFP296" s="53"/>
      <c r="AFQ296" s="53"/>
      <c r="AFR296" s="53"/>
      <c r="AFS296" s="53"/>
      <c r="AFT296" s="53"/>
      <c r="AFU296" s="53"/>
      <c r="AFV296" s="53"/>
      <c r="AFW296" s="53"/>
      <c r="AFX296" s="53"/>
      <c r="AFY296" s="53"/>
      <c r="AFZ296" s="53"/>
      <c r="AGA296" s="53"/>
      <c r="AGB296" s="53"/>
      <c r="AGC296" s="53"/>
      <c r="AGD296" s="53"/>
      <c r="AGE296" s="53"/>
      <c r="AGF296" s="53"/>
      <c r="AGG296" s="53"/>
      <c r="AGH296" s="53"/>
      <c r="AGI296" s="53"/>
      <c r="AGJ296" s="53"/>
      <c r="AGK296" s="53"/>
      <c r="AGL296" s="53"/>
      <c r="AGM296" s="53"/>
      <c r="AGN296" s="53"/>
      <c r="AGO296" s="53"/>
      <c r="AGP296" s="53"/>
      <c r="AGQ296" s="53"/>
      <c r="AGR296" s="53"/>
      <c r="AGS296" s="53"/>
      <c r="AGT296" s="53"/>
      <c r="AGU296" s="53"/>
      <c r="AGV296" s="53"/>
      <c r="AGW296" s="53"/>
      <c r="AGX296" s="53"/>
      <c r="AGY296" s="53"/>
      <c r="AGZ296" s="53"/>
      <c r="AHA296" s="53"/>
      <c r="AHB296" s="53"/>
      <c r="AHC296" s="53"/>
      <c r="AHD296" s="53"/>
      <c r="AHE296" s="53"/>
      <c r="AHF296" s="53"/>
      <c r="AHG296" s="53"/>
      <c r="AHH296" s="53"/>
      <c r="AHI296" s="53"/>
      <c r="AHJ296" s="53"/>
      <c r="AHK296" s="53"/>
      <c r="AHL296" s="53"/>
      <c r="AHM296" s="53"/>
      <c r="AHN296" s="53"/>
      <c r="AHO296" s="53"/>
      <c r="AHP296" s="53"/>
      <c r="AHQ296" s="53"/>
      <c r="AHR296" s="53"/>
      <c r="AHS296" s="53"/>
      <c r="AHT296" s="53"/>
      <c r="AHU296" s="53"/>
      <c r="AHV296" s="53"/>
      <c r="AHW296" s="53"/>
      <c r="AHX296" s="53"/>
      <c r="AHY296" s="53"/>
      <c r="AHZ296" s="53"/>
      <c r="AIA296" s="53"/>
      <c r="AIB296" s="53"/>
      <c r="AIC296" s="53"/>
      <c r="AID296" s="53"/>
      <c r="AIE296" s="53"/>
      <c r="AIF296" s="53"/>
      <c r="AIG296" s="53"/>
      <c r="AIH296" s="53"/>
      <c r="AII296" s="53"/>
      <c r="AIJ296" s="53"/>
      <c r="AIK296" s="53"/>
      <c r="AIL296" s="53"/>
      <c r="AIM296" s="53"/>
      <c r="AIN296" s="53"/>
      <c r="AIO296" s="53"/>
      <c r="AIP296" s="53"/>
      <c r="AIQ296" s="53"/>
      <c r="AIR296" s="53"/>
      <c r="AIS296" s="53"/>
      <c r="AIT296" s="53"/>
      <c r="AIU296" s="53"/>
      <c r="AIV296" s="53"/>
      <c r="AIW296" s="53"/>
      <c r="AIX296" s="53"/>
      <c r="AIY296" s="53"/>
      <c r="AIZ296" s="53"/>
      <c r="AJA296" s="53"/>
      <c r="AJB296" s="53"/>
      <c r="AJC296" s="53"/>
      <c r="AJD296" s="53"/>
      <c r="AJE296" s="53"/>
      <c r="AJF296" s="53"/>
      <c r="AJG296" s="53"/>
      <c r="AJH296" s="53"/>
      <c r="AJI296" s="53"/>
      <c r="AJJ296" s="53"/>
      <c r="AJK296" s="53"/>
      <c r="AJL296" s="53"/>
      <c r="AJM296" s="53"/>
      <c r="AJN296" s="53"/>
      <c r="AJO296" s="53"/>
      <c r="AJP296" s="53"/>
      <c r="AJQ296" s="53"/>
      <c r="AJR296" s="53"/>
      <c r="AJS296" s="53"/>
      <c r="AJT296" s="53"/>
      <c r="AJU296" s="53"/>
      <c r="AJV296" s="53"/>
      <c r="AJW296" s="53"/>
      <c r="AJX296" s="53"/>
      <c r="AJY296" s="53"/>
      <c r="AJZ296" s="53"/>
      <c r="AKA296" s="53"/>
      <c r="AKB296" s="53"/>
      <c r="AKC296" s="53"/>
      <c r="AKD296" s="53"/>
      <c r="AKE296" s="53"/>
      <c r="AKF296" s="53"/>
      <c r="AKG296" s="53"/>
      <c r="AKH296" s="53"/>
      <c r="AKI296" s="53"/>
      <c r="AKJ296" s="53"/>
      <c r="AKK296" s="53"/>
      <c r="AKL296" s="53"/>
      <c r="AKM296" s="53"/>
      <c r="AKN296" s="53"/>
      <c r="AKO296" s="53"/>
      <c r="AKP296" s="53"/>
      <c r="AKQ296" s="53"/>
      <c r="AKR296" s="53"/>
      <c r="AKS296" s="53"/>
      <c r="AKT296" s="53"/>
      <c r="AKU296" s="53"/>
      <c r="AKV296" s="53"/>
      <c r="AKW296" s="53"/>
      <c r="AKX296" s="53"/>
      <c r="AKY296" s="53"/>
      <c r="AKZ296" s="53"/>
      <c r="ALA296" s="53"/>
      <c r="ALB296" s="53"/>
      <c r="ALC296" s="53"/>
      <c r="ALD296" s="53"/>
      <c r="ALE296" s="53"/>
      <c r="ALF296" s="53"/>
      <c r="ALG296" s="53"/>
      <c r="ALH296" s="53"/>
      <c r="ALI296" s="53"/>
      <c r="ALJ296" s="53"/>
      <c r="ALK296" s="53"/>
      <c r="ALL296" s="53"/>
      <c r="ALM296" s="53"/>
      <c r="ALN296" s="53"/>
      <c r="ALO296" s="53"/>
      <c r="ALP296" s="53"/>
      <c r="ALQ296" s="53"/>
      <c r="ALR296" s="53"/>
      <c r="ALS296" s="53"/>
      <c r="ALT296" s="53"/>
      <c r="ALU296" s="53"/>
      <c r="ALV296" s="53"/>
      <c r="ALW296" s="53"/>
      <c r="ALX296" s="53"/>
      <c r="ALY296" s="53"/>
      <c r="ALZ296" s="53"/>
      <c r="AMA296" s="53"/>
      <c r="AMB296" s="53"/>
      <c r="AMC296" s="53"/>
      <c r="AMD296" s="53"/>
      <c r="AME296" s="53"/>
      <c r="AMF296" s="53"/>
      <c r="AMG296" s="53"/>
      <c r="AMH296" s="53"/>
      <c r="AMI296" s="53"/>
      <c r="AMJ296" s="53"/>
    </row>
    <row r="297" spans="552:1024" x14ac:dyDescent="0.25">
      <c r="UF297" s="53"/>
      <c r="UG297" s="53"/>
      <c r="UH297" s="53"/>
      <c r="UI297" s="53"/>
      <c r="UJ297" s="53"/>
      <c r="UK297" s="53"/>
      <c r="UL297" s="53"/>
      <c r="UM297" s="53"/>
      <c r="UN297" s="53"/>
      <c r="UO297" s="53"/>
      <c r="UP297" s="53"/>
      <c r="UQ297" s="53"/>
      <c r="UR297" s="53"/>
      <c r="US297" s="53"/>
      <c r="UT297" s="53"/>
      <c r="UU297" s="53"/>
      <c r="UV297" s="53"/>
      <c r="UW297" s="53"/>
      <c r="UX297" s="53"/>
      <c r="UY297" s="53"/>
      <c r="UZ297" s="53"/>
      <c r="VA297" s="53"/>
      <c r="VB297" s="53"/>
      <c r="VC297" s="53"/>
      <c r="VD297" s="53"/>
      <c r="VE297" s="53"/>
      <c r="VF297" s="53"/>
      <c r="VG297" s="53"/>
      <c r="VH297" s="53"/>
      <c r="VI297" s="53"/>
      <c r="VJ297" s="53"/>
      <c r="VK297" s="53"/>
      <c r="VL297" s="53"/>
      <c r="VM297" s="53"/>
      <c r="VN297" s="53"/>
      <c r="VO297" s="53"/>
      <c r="VP297" s="53"/>
      <c r="VQ297" s="53"/>
      <c r="VR297" s="53"/>
      <c r="VS297" s="53"/>
      <c r="VT297" s="53"/>
      <c r="VU297" s="53"/>
      <c r="VV297" s="53"/>
      <c r="VW297" s="53"/>
      <c r="VX297" s="53"/>
      <c r="VY297" s="53"/>
      <c r="VZ297" s="53"/>
      <c r="WA297" s="53"/>
      <c r="WB297" s="53"/>
      <c r="WC297" s="53"/>
      <c r="WD297" s="53"/>
      <c r="WE297" s="53"/>
      <c r="WF297" s="53"/>
      <c r="WG297" s="53"/>
      <c r="WH297" s="53"/>
      <c r="WI297" s="53"/>
      <c r="WJ297" s="53"/>
      <c r="WK297" s="53"/>
      <c r="WL297" s="53"/>
      <c r="WM297" s="53"/>
      <c r="WN297" s="53"/>
      <c r="WO297" s="53"/>
      <c r="WP297" s="53"/>
      <c r="WQ297" s="53"/>
      <c r="WR297" s="53"/>
      <c r="WS297" s="53"/>
      <c r="WT297" s="53"/>
      <c r="WU297" s="53"/>
      <c r="WV297" s="53"/>
      <c r="WW297" s="53"/>
      <c r="WX297" s="53"/>
      <c r="WY297" s="53"/>
      <c r="WZ297" s="53"/>
      <c r="XA297" s="53"/>
      <c r="XB297" s="53"/>
      <c r="XC297" s="53"/>
      <c r="XD297" s="53"/>
      <c r="XE297" s="53"/>
      <c r="XF297" s="53"/>
      <c r="XG297" s="53"/>
      <c r="XH297" s="53"/>
      <c r="XI297" s="53"/>
      <c r="XJ297" s="53"/>
      <c r="XK297" s="53"/>
      <c r="XL297" s="53"/>
      <c r="XM297" s="53"/>
      <c r="XN297" s="53"/>
      <c r="XO297" s="53"/>
      <c r="XP297" s="53"/>
      <c r="XQ297" s="53"/>
      <c r="XR297" s="53"/>
      <c r="XS297" s="53"/>
      <c r="XT297" s="53"/>
      <c r="XU297" s="53"/>
      <c r="XV297" s="53"/>
      <c r="XW297" s="53"/>
      <c r="XX297" s="53"/>
      <c r="XY297" s="53"/>
      <c r="XZ297" s="53"/>
      <c r="YA297" s="53"/>
      <c r="YB297" s="53"/>
      <c r="YC297" s="53"/>
      <c r="YD297" s="53"/>
      <c r="YE297" s="53"/>
      <c r="YF297" s="53"/>
      <c r="YG297" s="53"/>
      <c r="YH297" s="53"/>
      <c r="YI297" s="53"/>
      <c r="YJ297" s="53"/>
      <c r="YK297" s="53"/>
      <c r="YL297" s="53"/>
      <c r="YM297" s="53"/>
      <c r="YN297" s="53"/>
      <c r="YO297" s="53"/>
      <c r="YP297" s="53"/>
      <c r="YQ297" s="53"/>
      <c r="YR297" s="53"/>
      <c r="YS297" s="53"/>
      <c r="YT297" s="53"/>
      <c r="YU297" s="53"/>
      <c r="YV297" s="53"/>
      <c r="YW297" s="53"/>
      <c r="YX297" s="53"/>
      <c r="YY297" s="53"/>
      <c r="YZ297" s="53"/>
      <c r="ZA297" s="53"/>
      <c r="ZB297" s="53"/>
      <c r="ZC297" s="53"/>
      <c r="ZD297" s="53"/>
      <c r="ZE297" s="53"/>
      <c r="ZF297" s="53"/>
      <c r="ZG297" s="53"/>
      <c r="ZH297" s="53"/>
      <c r="ZI297" s="53"/>
      <c r="ZJ297" s="53"/>
      <c r="ZK297" s="53"/>
      <c r="ZL297" s="53"/>
      <c r="ZM297" s="53"/>
      <c r="ZN297" s="53"/>
      <c r="ZO297" s="53"/>
      <c r="ZP297" s="53"/>
      <c r="ZQ297" s="53"/>
      <c r="ZR297" s="53"/>
      <c r="ZS297" s="53"/>
      <c r="ZT297" s="53"/>
      <c r="ZU297" s="53"/>
      <c r="ZV297" s="53"/>
      <c r="ZW297" s="53"/>
      <c r="ZX297" s="53"/>
      <c r="ZY297" s="53"/>
      <c r="ZZ297" s="53"/>
      <c r="AAA297" s="53"/>
      <c r="AAB297" s="53"/>
      <c r="AAC297" s="53"/>
      <c r="AAD297" s="53"/>
      <c r="AAE297" s="53"/>
      <c r="AAF297" s="53"/>
      <c r="AAG297" s="53"/>
      <c r="AAH297" s="53"/>
      <c r="AAI297" s="53"/>
      <c r="AAJ297" s="53"/>
      <c r="AAK297" s="53"/>
      <c r="AAL297" s="53"/>
      <c r="AAM297" s="53"/>
      <c r="AAN297" s="53"/>
      <c r="AAO297" s="53"/>
      <c r="AAP297" s="53"/>
      <c r="AAQ297" s="53"/>
      <c r="AAR297" s="53"/>
      <c r="AAS297" s="53"/>
      <c r="AAT297" s="53"/>
      <c r="AAU297" s="53"/>
      <c r="AAV297" s="53"/>
      <c r="AAW297" s="53"/>
      <c r="AAX297" s="53"/>
      <c r="AAY297" s="53"/>
      <c r="AAZ297" s="53"/>
      <c r="ABA297" s="53"/>
      <c r="ABB297" s="53"/>
      <c r="ABC297" s="53"/>
      <c r="ABD297" s="53"/>
      <c r="ABE297" s="53"/>
      <c r="ABF297" s="53"/>
      <c r="ABG297" s="53"/>
      <c r="ABH297" s="53"/>
      <c r="ABI297" s="53"/>
      <c r="ABJ297" s="53"/>
      <c r="ABK297" s="53"/>
      <c r="ABL297" s="53"/>
      <c r="ABM297" s="53"/>
      <c r="ABN297" s="53"/>
      <c r="ABO297" s="53"/>
      <c r="ABP297" s="53"/>
      <c r="ABQ297" s="53"/>
      <c r="ABR297" s="53"/>
      <c r="ABS297" s="53"/>
      <c r="ABT297" s="53"/>
      <c r="ABU297" s="53"/>
      <c r="ABV297" s="53"/>
      <c r="ABW297" s="53"/>
      <c r="ABX297" s="53"/>
      <c r="ABY297" s="53"/>
      <c r="ABZ297" s="53"/>
      <c r="ACA297" s="53"/>
      <c r="ACB297" s="53"/>
      <c r="ACC297" s="53"/>
      <c r="ACD297" s="53"/>
      <c r="ACE297" s="53"/>
      <c r="ACF297" s="53"/>
      <c r="ACG297" s="53"/>
      <c r="ACH297" s="53"/>
      <c r="ACI297" s="53"/>
      <c r="ACJ297" s="53"/>
      <c r="ACK297" s="53"/>
      <c r="ACL297" s="53"/>
      <c r="ACM297" s="53"/>
      <c r="ACN297" s="53"/>
      <c r="ACO297" s="53"/>
      <c r="ACP297" s="53"/>
      <c r="ACQ297" s="53"/>
      <c r="ACR297" s="53"/>
      <c r="ACS297" s="53"/>
      <c r="ACT297" s="53"/>
      <c r="ACU297" s="53"/>
      <c r="ACV297" s="53"/>
      <c r="ACW297" s="53"/>
      <c r="ACX297" s="53"/>
      <c r="ACY297" s="53"/>
      <c r="ACZ297" s="53"/>
      <c r="ADA297" s="53"/>
      <c r="ADB297" s="53"/>
      <c r="ADC297" s="53"/>
      <c r="ADD297" s="53"/>
      <c r="ADE297" s="53"/>
      <c r="ADF297" s="53"/>
      <c r="ADG297" s="53"/>
      <c r="ADH297" s="53"/>
      <c r="ADI297" s="53"/>
      <c r="ADJ297" s="53"/>
      <c r="ADK297" s="53"/>
      <c r="ADL297" s="53"/>
      <c r="ADM297" s="53"/>
      <c r="ADN297" s="53"/>
      <c r="ADO297" s="53"/>
      <c r="ADP297" s="53"/>
      <c r="ADQ297" s="53"/>
      <c r="ADR297" s="53"/>
      <c r="ADS297" s="53"/>
      <c r="ADT297" s="53"/>
      <c r="ADU297" s="53"/>
      <c r="ADV297" s="53"/>
      <c r="ADW297" s="53"/>
      <c r="ADX297" s="53"/>
      <c r="ADY297" s="53"/>
      <c r="ADZ297" s="53"/>
      <c r="AEA297" s="53"/>
      <c r="AEB297" s="53"/>
      <c r="AEC297" s="53"/>
      <c r="AED297" s="53"/>
      <c r="AEE297" s="53"/>
      <c r="AEF297" s="53"/>
      <c r="AEG297" s="53"/>
      <c r="AEH297" s="53"/>
      <c r="AEI297" s="53"/>
      <c r="AEJ297" s="53"/>
      <c r="AEK297" s="53"/>
      <c r="AEL297" s="53"/>
      <c r="AEM297" s="53"/>
      <c r="AEN297" s="53"/>
      <c r="AEO297" s="53"/>
      <c r="AEP297" s="53"/>
      <c r="AEQ297" s="53"/>
      <c r="AER297" s="53"/>
      <c r="AES297" s="53"/>
      <c r="AET297" s="53"/>
      <c r="AEU297" s="53"/>
      <c r="AEV297" s="53"/>
      <c r="AEW297" s="53"/>
      <c r="AEX297" s="53"/>
      <c r="AEY297" s="53"/>
      <c r="AEZ297" s="53"/>
      <c r="AFA297" s="53"/>
      <c r="AFB297" s="53"/>
      <c r="AFC297" s="53"/>
      <c r="AFD297" s="53"/>
      <c r="AFE297" s="53"/>
      <c r="AFF297" s="53"/>
      <c r="AFG297" s="53"/>
      <c r="AFH297" s="53"/>
      <c r="AFI297" s="53"/>
      <c r="AFJ297" s="53"/>
      <c r="AFK297" s="53"/>
      <c r="AFL297" s="53"/>
      <c r="AFM297" s="53"/>
      <c r="AFN297" s="53"/>
      <c r="AFO297" s="53"/>
      <c r="AFP297" s="53"/>
      <c r="AFQ297" s="53"/>
      <c r="AFR297" s="53"/>
      <c r="AFS297" s="53"/>
      <c r="AFT297" s="53"/>
      <c r="AFU297" s="53"/>
      <c r="AFV297" s="53"/>
      <c r="AFW297" s="53"/>
      <c r="AFX297" s="53"/>
      <c r="AFY297" s="53"/>
      <c r="AFZ297" s="53"/>
      <c r="AGA297" s="53"/>
      <c r="AGB297" s="53"/>
      <c r="AGC297" s="53"/>
      <c r="AGD297" s="53"/>
      <c r="AGE297" s="53"/>
      <c r="AGF297" s="53"/>
      <c r="AGG297" s="53"/>
      <c r="AGH297" s="53"/>
      <c r="AGI297" s="53"/>
      <c r="AGJ297" s="53"/>
      <c r="AGK297" s="53"/>
      <c r="AGL297" s="53"/>
      <c r="AGM297" s="53"/>
      <c r="AGN297" s="53"/>
      <c r="AGO297" s="53"/>
      <c r="AGP297" s="53"/>
      <c r="AGQ297" s="53"/>
      <c r="AGR297" s="53"/>
      <c r="AGS297" s="53"/>
      <c r="AGT297" s="53"/>
      <c r="AGU297" s="53"/>
      <c r="AGV297" s="53"/>
      <c r="AGW297" s="53"/>
      <c r="AGX297" s="53"/>
      <c r="AGY297" s="53"/>
      <c r="AGZ297" s="53"/>
      <c r="AHA297" s="53"/>
      <c r="AHB297" s="53"/>
      <c r="AHC297" s="53"/>
      <c r="AHD297" s="53"/>
      <c r="AHE297" s="53"/>
      <c r="AHF297" s="53"/>
      <c r="AHG297" s="53"/>
      <c r="AHH297" s="53"/>
      <c r="AHI297" s="53"/>
      <c r="AHJ297" s="53"/>
      <c r="AHK297" s="53"/>
      <c r="AHL297" s="53"/>
      <c r="AHM297" s="53"/>
      <c r="AHN297" s="53"/>
      <c r="AHO297" s="53"/>
      <c r="AHP297" s="53"/>
      <c r="AHQ297" s="53"/>
      <c r="AHR297" s="53"/>
      <c r="AHS297" s="53"/>
      <c r="AHT297" s="53"/>
      <c r="AHU297" s="53"/>
      <c r="AHV297" s="53"/>
      <c r="AHW297" s="53"/>
      <c r="AHX297" s="53"/>
      <c r="AHY297" s="53"/>
      <c r="AHZ297" s="53"/>
      <c r="AIA297" s="53"/>
      <c r="AIB297" s="53"/>
      <c r="AIC297" s="53"/>
      <c r="AID297" s="53"/>
      <c r="AIE297" s="53"/>
      <c r="AIF297" s="53"/>
      <c r="AIG297" s="53"/>
      <c r="AIH297" s="53"/>
      <c r="AII297" s="53"/>
      <c r="AIJ297" s="53"/>
      <c r="AIK297" s="53"/>
      <c r="AIL297" s="53"/>
      <c r="AIM297" s="53"/>
      <c r="AIN297" s="53"/>
      <c r="AIO297" s="53"/>
      <c r="AIP297" s="53"/>
      <c r="AIQ297" s="53"/>
      <c r="AIR297" s="53"/>
      <c r="AIS297" s="53"/>
      <c r="AIT297" s="53"/>
      <c r="AIU297" s="53"/>
      <c r="AIV297" s="53"/>
      <c r="AIW297" s="53"/>
      <c r="AIX297" s="53"/>
      <c r="AIY297" s="53"/>
      <c r="AIZ297" s="53"/>
      <c r="AJA297" s="53"/>
      <c r="AJB297" s="53"/>
      <c r="AJC297" s="53"/>
      <c r="AJD297" s="53"/>
      <c r="AJE297" s="53"/>
      <c r="AJF297" s="53"/>
      <c r="AJG297" s="53"/>
      <c r="AJH297" s="53"/>
      <c r="AJI297" s="53"/>
      <c r="AJJ297" s="53"/>
      <c r="AJK297" s="53"/>
      <c r="AJL297" s="53"/>
      <c r="AJM297" s="53"/>
      <c r="AJN297" s="53"/>
      <c r="AJO297" s="53"/>
      <c r="AJP297" s="53"/>
      <c r="AJQ297" s="53"/>
      <c r="AJR297" s="53"/>
      <c r="AJS297" s="53"/>
      <c r="AJT297" s="53"/>
      <c r="AJU297" s="53"/>
      <c r="AJV297" s="53"/>
      <c r="AJW297" s="53"/>
      <c r="AJX297" s="53"/>
      <c r="AJY297" s="53"/>
      <c r="AJZ297" s="53"/>
      <c r="AKA297" s="53"/>
      <c r="AKB297" s="53"/>
      <c r="AKC297" s="53"/>
      <c r="AKD297" s="53"/>
      <c r="AKE297" s="53"/>
      <c r="AKF297" s="53"/>
      <c r="AKG297" s="53"/>
      <c r="AKH297" s="53"/>
      <c r="AKI297" s="53"/>
      <c r="AKJ297" s="53"/>
      <c r="AKK297" s="53"/>
      <c r="AKL297" s="53"/>
      <c r="AKM297" s="53"/>
      <c r="AKN297" s="53"/>
      <c r="AKO297" s="53"/>
      <c r="AKP297" s="53"/>
      <c r="AKQ297" s="53"/>
      <c r="AKR297" s="53"/>
      <c r="AKS297" s="53"/>
      <c r="AKT297" s="53"/>
      <c r="AKU297" s="53"/>
      <c r="AKV297" s="53"/>
      <c r="AKW297" s="53"/>
      <c r="AKX297" s="53"/>
      <c r="AKY297" s="53"/>
      <c r="AKZ297" s="53"/>
      <c r="ALA297" s="53"/>
      <c r="ALB297" s="53"/>
      <c r="ALC297" s="53"/>
      <c r="ALD297" s="53"/>
      <c r="ALE297" s="53"/>
      <c r="ALF297" s="53"/>
      <c r="ALG297" s="53"/>
      <c r="ALH297" s="53"/>
      <c r="ALI297" s="53"/>
      <c r="ALJ297" s="53"/>
      <c r="ALK297" s="53"/>
      <c r="ALL297" s="53"/>
      <c r="ALM297" s="53"/>
      <c r="ALN297" s="53"/>
      <c r="ALO297" s="53"/>
      <c r="ALP297" s="53"/>
      <c r="ALQ297" s="53"/>
      <c r="ALR297" s="53"/>
      <c r="ALS297" s="53"/>
      <c r="ALT297" s="53"/>
      <c r="ALU297" s="53"/>
      <c r="ALV297" s="53"/>
      <c r="ALW297" s="53"/>
      <c r="ALX297" s="53"/>
      <c r="ALY297" s="53"/>
      <c r="ALZ297" s="53"/>
      <c r="AMA297" s="53"/>
      <c r="AMB297" s="53"/>
      <c r="AMC297" s="53"/>
      <c r="AMD297" s="53"/>
      <c r="AME297" s="53"/>
      <c r="AMF297" s="53"/>
      <c r="AMG297" s="53"/>
      <c r="AMH297" s="53"/>
      <c r="AMI297" s="53"/>
      <c r="AMJ297" s="53"/>
    </row>
    <row r="298" spans="552:1024" x14ac:dyDescent="0.25">
      <c r="UF298" s="53"/>
      <c r="UG298" s="53"/>
      <c r="UH298" s="53"/>
      <c r="UI298" s="53"/>
      <c r="UJ298" s="53"/>
      <c r="UK298" s="53"/>
      <c r="UL298" s="53"/>
      <c r="UM298" s="53"/>
      <c r="UN298" s="53"/>
      <c r="UO298" s="53"/>
      <c r="UP298" s="53"/>
      <c r="UQ298" s="53"/>
      <c r="UR298" s="53"/>
      <c r="US298" s="53"/>
      <c r="UT298" s="53"/>
      <c r="UU298" s="53"/>
      <c r="UV298" s="53"/>
      <c r="UW298" s="53"/>
      <c r="UX298" s="53"/>
      <c r="UY298" s="53"/>
      <c r="UZ298" s="53"/>
      <c r="VA298" s="53"/>
      <c r="VB298" s="53"/>
      <c r="VC298" s="53"/>
      <c r="VD298" s="53"/>
      <c r="VE298" s="53"/>
      <c r="VF298" s="53"/>
      <c r="VG298" s="53"/>
      <c r="VH298" s="53"/>
      <c r="VI298" s="53"/>
      <c r="VJ298" s="53"/>
      <c r="VK298" s="53"/>
      <c r="VL298" s="53"/>
      <c r="VM298" s="53"/>
      <c r="VN298" s="53"/>
      <c r="VO298" s="53"/>
      <c r="VP298" s="53"/>
      <c r="VQ298" s="53"/>
      <c r="VR298" s="53"/>
      <c r="VS298" s="53"/>
      <c r="VT298" s="53"/>
      <c r="VU298" s="53"/>
      <c r="VV298" s="53"/>
      <c r="VW298" s="53"/>
      <c r="VX298" s="53"/>
      <c r="VY298" s="53"/>
      <c r="VZ298" s="53"/>
      <c r="WA298" s="53"/>
      <c r="WB298" s="53"/>
      <c r="WC298" s="53"/>
      <c r="WD298" s="53"/>
      <c r="WE298" s="53"/>
      <c r="WF298" s="53"/>
      <c r="WG298" s="53"/>
      <c r="WH298" s="53"/>
      <c r="WI298" s="53"/>
      <c r="WJ298" s="53"/>
      <c r="WK298" s="53"/>
      <c r="WL298" s="53"/>
      <c r="WM298" s="53"/>
      <c r="WN298" s="53"/>
      <c r="WO298" s="53"/>
      <c r="WP298" s="53"/>
      <c r="WQ298" s="53"/>
      <c r="WR298" s="53"/>
      <c r="WS298" s="53"/>
      <c r="WT298" s="53"/>
      <c r="WU298" s="53"/>
      <c r="WV298" s="53"/>
      <c r="WW298" s="53"/>
      <c r="WX298" s="53"/>
      <c r="WY298" s="53"/>
      <c r="WZ298" s="53"/>
      <c r="XA298" s="53"/>
      <c r="XB298" s="53"/>
      <c r="XC298" s="53"/>
      <c r="XD298" s="53"/>
      <c r="XE298" s="53"/>
      <c r="XF298" s="53"/>
      <c r="XG298" s="53"/>
      <c r="XH298" s="53"/>
      <c r="XI298" s="53"/>
      <c r="XJ298" s="53"/>
      <c r="XK298" s="53"/>
      <c r="XL298" s="53"/>
      <c r="XM298" s="53"/>
      <c r="XN298" s="53"/>
      <c r="XO298" s="53"/>
      <c r="XP298" s="53"/>
      <c r="XQ298" s="53"/>
      <c r="XR298" s="53"/>
      <c r="XS298" s="53"/>
      <c r="XT298" s="53"/>
      <c r="XU298" s="53"/>
      <c r="XV298" s="53"/>
      <c r="XW298" s="53"/>
      <c r="XX298" s="53"/>
      <c r="XY298" s="53"/>
      <c r="XZ298" s="53"/>
      <c r="YA298" s="53"/>
      <c r="YB298" s="53"/>
      <c r="YC298" s="53"/>
      <c r="YD298" s="53"/>
      <c r="YE298" s="53"/>
      <c r="YF298" s="53"/>
      <c r="YG298" s="53"/>
      <c r="YH298" s="53"/>
      <c r="YI298" s="53"/>
      <c r="YJ298" s="53"/>
      <c r="YK298" s="53"/>
      <c r="YL298" s="53"/>
      <c r="YM298" s="53"/>
      <c r="YN298" s="53"/>
      <c r="YO298" s="53"/>
      <c r="YP298" s="53"/>
      <c r="YQ298" s="53"/>
      <c r="YR298" s="53"/>
      <c r="YS298" s="53"/>
      <c r="YT298" s="53"/>
      <c r="YU298" s="53"/>
      <c r="YV298" s="53"/>
      <c r="YW298" s="53"/>
      <c r="YX298" s="53"/>
      <c r="YY298" s="53"/>
      <c r="YZ298" s="53"/>
      <c r="ZA298" s="53"/>
      <c r="ZB298" s="53"/>
      <c r="ZC298" s="53"/>
      <c r="ZD298" s="53"/>
      <c r="ZE298" s="53"/>
      <c r="ZF298" s="53"/>
      <c r="ZG298" s="53"/>
      <c r="ZH298" s="53"/>
      <c r="ZI298" s="53"/>
      <c r="ZJ298" s="53"/>
      <c r="ZK298" s="53"/>
      <c r="ZL298" s="53"/>
      <c r="ZM298" s="53"/>
      <c r="ZN298" s="53"/>
      <c r="ZO298" s="53"/>
      <c r="ZP298" s="53"/>
      <c r="ZQ298" s="53"/>
      <c r="ZR298" s="53"/>
      <c r="ZS298" s="53"/>
      <c r="ZT298" s="53"/>
      <c r="ZU298" s="53"/>
      <c r="ZV298" s="53"/>
      <c r="ZW298" s="53"/>
      <c r="ZX298" s="53"/>
      <c r="ZY298" s="53"/>
      <c r="ZZ298" s="53"/>
      <c r="AAA298" s="53"/>
      <c r="AAB298" s="53"/>
      <c r="AAC298" s="53"/>
      <c r="AAD298" s="53"/>
      <c r="AAE298" s="53"/>
      <c r="AAF298" s="53"/>
      <c r="AAG298" s="53"/>
      <c r="AAH298" s="53"/>
      <c r="AAI298" s="53"/>
      <c r="AAJ298" s="53"/>
      <c r="AAK298" s="53"/>
      <c r="AAL298" s="53"/>
      <c r="AAM298" s="53"/>
      <c r="AAN298" s="53"/>
      <c r="AAO298" s="53"/>
      <c r="AAP298" s="53"/>
      <c r="AAQ298" s="53"/>
      <c r="AAR298" s="53"/>
      <c r="AAS298" s="53"/>
      <c r="AAT298" s="53"/>
      <c r="AAU298" s="53"/>
      <c r="AAV298" s="53"/>
      <c r="AAW298" s="53"/>
      <c r="AAX298" s="53"/>
      <c r="AAY298" s="53"/>
      <c r="AAZ298" s="53"/>
      <c r="ABA298" s="53"/>
      <c r="ABB298" s="53"/>
      <c r="ABC298" s="53"/>
      <c r="ABD298" s="53"/>
      <c r="ABE298" s="53"/>
      <c r="ABF298" s="53"/>
      <c r="ABG298" s="53"/>
      <c r="ABH298" s="53"/>
      <c r="ABI298" s="53"/>
      <c r="ABJ298" s="53"/>
      <c r="ABK298" s="53"/>
      <c r="ABL298" s="53"/>
      <c r="ABM298" s="53"/>
      <c r="ABN298" s="53"/>
      <c r="ABO298" s="53"/>
      <c r="ABP298" s="53"/>
      <c r="ABQ298" s="53"/>
      <c r="ABR298" s="53"/>
      <c r="ABS298" s="53"/>
      <c r="ABT298" s="53"/>
      <c r="ABU298" s="53"/>
      <c r="ABV298" s="53"/>
      <c r="ABW298" s="53"/>
      <c r="ABX298" s="53"/>
      <c r="ABY298" s="53"/>
      <c r="ABZ298" s="53"/>
      <c r="ACA298" s="53"/>
      <c r="ACB298" s="53"/>
      <c r="ACC298" s="53"/>
      <c r="ACD298" s="53"/>
      <c r="ACE298" s="53"/>
      <c r="ACF298" s="53"/>
      <c r="ACG298" s="53"/>
      <c r="ACH298" s="53"/>
      <c r="ACI298" s="53"/>
      <c r="ACJ298" s="53"/>
      <c r="ACK298" s="53"/>
      <c r="ACL298" s="53"/>
      <c r="ACM298" s="53"/>
      <c r="ACN298" s="53"/>
      <c r="ACO298" s="53"/>
      <c r="ACP298" s="53"/>
      <c r="ACQ298" s="53"/>
      <c r="ACR298" s="53"/>
      <c r="ACS298" s="53"/>
      <c r="ACT298" s="53"/>
      <c r="ACU298" s="53"/>
      <c r="ACV298" s="53"/>
      <c r="ACW298" s="53"/>
      <c r="ACX298" s="53"/>
      <c r="ACY298" s="53"/>
      <c r="ACZ298" s="53"/>
      <c r="ADA298" s="53"/>
      <c r="ADB298" s="53"/>
      <c r="ADC298" s="53"/>
      <c r="ADD298" s="53"/>
      <c r="ADE298" s="53"/>
      <c r="ADF298" s="53"/>
      <c r="ADG298" s="53"/>
      <c r="ADH298" s="53"/>
      <c r="ADI298" s="53"/>
      <c r="ADJ298" s="53"/>
      <c r="ADK298" s="53"/>
      <c r="ADL298" s="53"/>
      <c r="ADM298" s="53"/>
      <c r="ADN298" s="53"/>
      <c r="ADO298" s="53"/>
      <c r="ADP298" s="53"/>
      <c r="ADQ298" s="53"/>
      <c r="ADR298" s="53"/>
      <c r="ADS298" s="53"/>
      <c r="ADT298" s="53"/>
      <c r="ADU298" s="53"/>
      <c r="ADV298" s="53"/>
      <c r="ADW298" s="53"/>
      <c r="ADX298" s="53"/>
      <c r="ADY298" s="53"/>
      <c r="ADZ298" s="53"/>
      <c r="AEA298" s="53"/>
      <c r="AEB298" s="53"/>
      <c r="AEC298" s="53"/>
      <c r="AED298" s="53"/>
      <c r="AEE298" s="53"/>
      <c r="AEF298" s="53"/>
      <c r="AEG298" s="53"/>
      <c r="AEH298" s="53"/>
      <c r="AEI298" s="53"/>
      <c r="AEJ298" s="53"/>
      <c r="AEK298" s="53"/>
      <c r="AEL298" s="53"/>
      <c r="AEM298" s="53"/>
      <c r="AEN298" s="53"/>
      <c r="AEO298" s="53"/>
      <c r="AEP298" s="53"/>
      <c r="AEQ298" s="53"/>
      <c r="AER298" s="53"/>
      <c r="AES298" s="53"/>
      <c r="AET298" s="53"/>
      <c r="AEU298" s="53"/>
      <c r="AEV298" s="53"/>
      <c r="AEW298" s="53"/>
      <c r="AEX298" s="53"/>
      <c r="AEY298" s="53"/>
      <c r="AEZ298" s="53"/>
      <c r="AFA298" s="53"/>
      <c r="AFB298" s="53"/>
      <c r="AFC298" s="53"/>
      <c r="AFD298" s="53"/>
      <c r="AFE298" s="53"/>
      <c r="AFF298" s="53"/>
      <c r="AFG298" s="53"/>
      <c r="AFH298" s="53"/>
      <c r="AFI298" s="53"/>
      <c r="AFJ298" s="53"/>
      <c r="AFK298" s="53"/>
      <c r="AFL298" s="53"/>
      <c r="AFM298" s="53"/>
      <c r="AFN298" s="53"/>
      <c r="AFO298" s="53"/>
      <c r="AFP298" s="53"/>
      <c r="AFQ298" s="53"/>
      <c r="AFR298" s="53"/>
      <c r="AFS298" s="53"/>
      <c r="AFT298" s="53"/>
      <c r="AFU298" s="53"/>
      <c r="AFV298" s="53"/>
      <c r="AFW298" s="53"/>
      <c r="AFX298" s="53"/>
      <c r="AFY298" s="53"/>
      <c r="AFZ298" s="53"/>
      <c r="AGA298" s="53"/>
      <c r="AGB298" s="53"/>
      <c r="AGC298" s="53"/>
      <c r="AGD298" s="53"/>
      <c r="AGE298" s="53"/>
      <c r="AGF298" s="53"/>
      <c r="AGG298" s="53"/>
      <c r="AGH298" s="53"/>
      <c r="AGI298" s="53"/>
      <c r="AGJ298" s="53"/>
      <c r="AGK298" s="53"/>
      <c r="AGL298" s="53"/>
      <c r="AGM298" s="53"/>
      <c r="AGN298" s="53"/>
      <c r="AGO298" s="53"/>
      <c r="AGP298" s="53"/>
      <c r="AGQ298" s="53"/>
      <c r="AGR298" s="53"/>
      <c r="AGS298" s="53"/>
      <c r="AGT298" s="53"/>
      <c r="AGU298" s="53"/>
      <c r="AGV298" s="53"/>
      <c r="AGW298" s="53"/>
      <c r="AGX298" s="53"/>
      <c r="AGY298" s="53"/>
      <c r="AGZ298" s="53"/>
      <c r="AHA298" s="53"/>
      <c r="AHB298" s="53"/>
      <c r="AHC298" s="53"/>
      <c r="AHD298" s="53"/>
      <c r="AHE298" s="53"/>
      <c r="AHF298" s="53"/>
      <c r="AHG298" s="53"/>
      <c r="AHH298" s="53"/>
      <c r="AHI298" s="53"/>
      <c r="AHJ298" s="53"/>
      <c r="AHK298" s="53"/>
      <c r="AHL298" s="53"/>
      <c r="AHM298" s="53"/>
      <c r="AHN298" s="53"/>
      <c r="AHO298" s="53"/>
      <c r="AHP298" s="53"/>
      <c r="AHQ298" s="53"/>
      <c r="AHR298" s="53"/>
      <c r="AHS298" s="53"/>
      <c r="AHT298" s="53"/>
      <c r="AHU298" s="53"/>
      <c r="AHV298" s="53"/>
      <c r="AHW298" s="53"/>
      <c r="AHX298" s="53"/>
      <c r="AHY298" s="53"/>
      <c r="AHZ298" s="53"/>
      <c r="AIA298" s="53"/>
      <c r="AIB298" s="53"/>
      <c r="AIC298" s="53"/>
      <c r="AID298" s="53"/>
      <c r="AIE298" s="53"/>
      <c r="AIF298" s="53"/>
      <c r="AIG298" s="53"/>
      <c r="AIH298" s="53"/>
      <c r="AII298" s="53"/>
      <c r="AIJ298" s="53"/>
      <c r="AIK298" s="53"/>
      <c r="AIL298" s="53"/>
      <c r="AIM298" s="53"/>
      <c r="AIN298" s="53"/>
      <c r="AIO298" s="53"/>
      <c r="AIP298" s="53"/>
      <c r="AIQ298" s="53"/>
      <c r="AIR298" s="53"/>
      <c r="AIS298" s="53"/>
      <c r="AIT298" s="53"/>
      <c r="AIU298" s="53"/>
      <c r="AIV298" s="53"/>
      <c r="AIW298" s="53"/>
      <c r="AIX298" s="53"/>
      <c r="AIY298" s="53"/>
      <c r="AIZ298" s="53"/>
      <c r="AJA298" s="53"/>
      <c r="AJB298" s="53"/>
      <c r="AJC298" s="53"/>
      <c r="AJD298" s="53"/>
      <c r="AJE298" s="53"/>
      <c r="AJF298" s="53"/>
      <c r="AJG298" s="53"/>
      <c r="AJH298" s="53"/>
      <c r="AJI298" s="53"/>
      <c r="AJJ298" s="53"/>
      <c r="AJK298" s="53"/>
      <c r="AJL298" s="53"/>
      <c r="AJM298" s="53"/>
      <c r="AJN298" s="53"/>
      <c r="AJO298" s="53"/>
      <c r="AJP298" s="53"/>
      <c r="AJQ298" s="53"/>
      <c r="AJR298" s="53"/>
      <c r="AJS298" s="53"/>
      <c r="AJT298" s="53"/>
      <c r="AJU298" s="53"/>
      <c r="AJV298" s="53"/>
      <c r="AJW298" s="53"/>
      <c r="AJX298" s="53"/>
      <c r="AJY298" s="53"/>
      <c r="AJZ298" s="53"/>
      <c r="AKA298" s="53"/>
      <c r="AKB298" s="53"/>
      <c r="AKC298" s="53"/>
      <c r="AKD298" s="53"/>
      <c r="AKE298" s="53"/>
      <c r="AKF298" s="53"/>
      <c r="AKG298" s="53"/>
      <c r="AKH298" s="53"/>
      <c r="AKI298" s="53"/>
      <c r="AKJ298" s="53"/>
      <c r="AKK298" s="53"/>
      <c r="AKL298" s="53"/>
      <c r="AKM298" s="53"/>
      <c r="AKN298" s="53"/>
      <c r="AKO298" s="53"/>
      <c r="AKP298" s="53"/>
      <c r="AKQ298" s="53"/>
      <c r="AKR298" s="53"/>
      <c r="AKS298" s="53"/>
      <c r="AKT298" s="53"/>
      <c r="AKU298" s="53"/>
      <c r="AKV298" s="53"/>
      <c r="AKW298" s="53"/>
      <c r="AKX298" s="53"/>
      <c r="AKY298" s="53"/>
      <c r="AKZ298" s="53"/>
      <c r="ALA298" s="53"/>
      <c r="ALB298" s="53"/>
      <c r="ALC298" s="53"/>
      <c r="ALD298" s="53"/>
      <c r="ALE298" s="53"/>
      <c r="ALF298" s="53"/>
      <c r="ALG298" s="53"/>
      <c r="ALH298" s="53"/>
      <c r="ALI298" s="53"/>
      <c r="ALJ298" s="53"/>
      <c r="ALK298" s="53"/>
      <c r="ALL298" s="53"/>
      <c r="ALM298" s="53"/>
      <c r="ALN298" s="53"/>
      <c r="ALO298" s="53"/>
      <c r="ALP298" s="53"/>
      <c r="ALQ298" s="53"/>
      <c r="ALR298" s="53"/>
      <c r="ALS298" s="53"/>
      <c r="ALT298" s="53"/>
      <c r="ALU298" s="53"/>
      <c r="ALV298" s="53"/>
      <c r="ALW298" s="53"/>
      <c r="ALX298" s="53"/>
      <c r="ALY298" s="53"/>
      <c r="ALZ298" s="53"/>
      <c r="AMA298" s="53"/>
      <c r="AMB298" s="53"/>
      <c r="AMC298" s="53"/>
      <c r="AMD298" s="53"/>
      <c r="AME298" s="53"/>
      <c r="AMF298" s="53"/>
      <c r="AMG298" s="53"/>
      <c r="AMH298" s="53"/>
      <c r="AMI298" s="53"/>
      <c r="AMJ298" s="53"/>
    </row>
    <row r="299" spans="552:1024" x14ac:dyDescent="0.25">
      <c r="UF299" s="53"/>
      <c r="UG299" s="53"/>
      <c r="UH299" s="53"/>
      <c r="UI299" s="53"/>
      <c r="UJ299" s="53"/>
      <c r="UK299" s="53"/>
      <c r="UL299" s="53"/>
      <c r="UM299" s="53"/>
      <c r="UN299" s="53"/>
      <c r="UO299" s="53"/>
      <c r="UP299" s="53"/>
      <c r="UQ299" s="53"/>
      <c r="UR299" s="53"/>
      <c r="US299" s="53"/>
      <c r="UT299" s="53"/>
      <c r="UU299" s="53"/>
      <c r="UV299" s="53"/>
      <c r="UW299" s="53"/>
      <c r="UX299" s="53"/>
      <c r="UY299" s="53"/>
      <c r="UZ299" s="53"/>
      <c r="VA299" s="53"/>
      <c r="VB299" s="53"/>
      <c r="VC299" s="53"/>
      <c r="VD299" s="53"/>
      <c r="VE299" s="53"/>
      <c r="VF299" s="53"/>
      <c r="VG299" s="53"/>
      <c r="VH299" s="53"/>
      <c r="VI299" s="53"/>
      <c r="VJ299" s="53"/>
      <c r="VK299" s="53"/>
      <c r="VL299" s="53"/>
      <c r="VM299" s="53"/>
      <c r="VN299" s="53"/>
      <c r="VO299" s="53"/>
      <c r="VP299" s="53"/>
      <c r="VQ299" s="53"/>
      <c r="VR299" s="53"/>
      <c r="VS299" s="53"/>
      <c r="VT299" s="53"/>
      <c r="VU299" s="53"/>
      <c r="VV299" s="53"/>
      <c r="VW299" s="53"/>
      <c r="VX299" s="53"/>
      <c r="VY299" s="53"/>
      <c r="VZ299" s="53"/>
      <c r="WA299" s="53"/>
      <c r="WB299" s="53"/>
      <c r="WC299" s="53"/>
      <c r="WD299" s="53"/>
      <c r="WE299" s="53"/>
      <c r="WF299" s="53"/>
      <c r="WG299" s="53"/>
      <c r="WH299" s="53"/>
      <c r="WI299" s="53"/>
      <c r="WJ299" s="53"/>
      <c r="WK299" s="53"/>
      <c r="WL299" s="53"/>
      <c r="WM299" s="53"/>
      <c r="WN299" s="53"/>
      <c r="WO299" s="53"/>
      <c r="WP299" s="53"/>
      <c r="WQ299" s="53"/>
      <c r="WR299" s="53"/>
      <c r="WS299" s="53"/>
      <c r="WT299" s="53"/>
      <c r="WU299" s="53"/>
      <c r="WV299" s="53"/>
      <c r="WW299" s="53"/>
      <c r="WX299" s="53"/>
      <c r="WY299" s="53"/>
      <c r="WZ299" s="53"/>
      <c r="XA299" s="53"/>
      <c r="XB299" s="53"/>
      <c r="XC299" s="53"/>
      <c r="XD299" s="53"/>
      <c r="XE299" s="53"/>
      <c r="XF299" s="53"/>
      <c r="XG299" s="53"/>
      <c r="XH299" s="53"/>
      <c r="XI299" s="53"/>
      <c r="XJ299" s="53"/>
      <c r="XK299" s="53"/>
      <c r="XL299" s="53"/>
      <c r="XM299" s="53"/>
      <c r="XN299" s="53"/>
      <c r="XO299" s="53"/>
      <c r="XP299" s="53"/>
      <c r="XQ299" s="53"/>
      <c r="XR299" s="53"/>
      <c r="XS299" s="53"/>
      <c r="XT299" s="53"/>
      <c r="XU299" s="53"/>
      <c r="XV299" s="53"/>
      <c r="XW299" s="53"/>
      <c r="XX299" s="53"/>
      <c r="XY299" s="53"/>
      <c r="XZ299" s="53"/>
      <c r="YA299" s="53"/>
      <c r="YB299" s="53"/>
      <c r="YC299" s="53"/>
      <c r="YD299" s="53"/>
      <c r="YE299" s="53"/>
      <c r="YF299" s="53"/>
      <c r="YG299" s="53"/>
      <c r="YH299" s="53"/>
      <c r="YI299" s="53"/>
      <c r="YJ299" s="53"/>
      <c r="YK299" s="53"/>
      <c r="YL299" s="53"/>
      <c r="YM299" s="53"/>
      <c r="YN299" s="53"/>
      <c r="YO299" s="53"/>
      <c r="YP299" s="53"/>
      <c r="YQ299" s="53"/>
      <c r="YR299" s="53"/>
      <c r="YS299" s="53"/>
      <c r="YT299" s="53"/>
      <c r="YU299" s="53"/>
      <c r="YV299" s="53"/>
      <c r="YW299" s="53"/>
      <c r="YX299" s="53"/>
      <c r="YY299" s="53"/>
      <c r="YZ299" s="53"/>
      <c r="ZA299" s="53"/>
      <c r="ZB299" s="53"/>
      <c r="ZC299" s="53"/>
      <c r="ZD299" s="53"/>
      <c r="ZE299" s="53"/>
      <c r="ZF299" s="53"/>
      <c r="ZG299" s="53"/>
      <c r="ZH299" s="53"/>
      <c r="ZI299" s="53"/>
      <c r="ZJ299" s="53"/>
      <c r="ZK299" s="53"/>
      <c r="ZL299" s="53"/>
      <c r="ZM299" s="53"/>
      <c r="ZN299" s="53"/>
      <c r="ZO299" s="53"/>
      <c r="ZP299" s="53"/>
      <c r="ZQ299" s="53"/>
      <c r="ZR299" s="53"/>
      <c r="ZS299" s="53"/>
      <c r="ZT299" s="53"/>
      <c r="ZU299" s="53"/>
      <c r="ZV299" s="53"/>
      <c r="ZW299" s="53"/>
      <c r="ZX299" s="53"/>
      <c r="ZY299" s="53"/>
      <c r="ZZ299" s="53"/>
      <c r="AAA299" s="53"/>
      <c r="AAB299" s="53"/>
      <c r="AAC299" s="53"/>
      <c r="AAD299" s="53"/>
      <c r="AAE299" s="53"/>
      <c r="AAF299" s="53"/>
      <c r="AAG299" s="53"/>
      <c r="AAH299" s="53"/>
      <c r="AAI299" s="53"/>
      <c r="AAJ299" s="53"/>
      <c r="AAK299" s="53"/>
      <c r="AAL299" s="53"/>
      <c r="AAM299" s="53"/>
      <c r="AAN299" s="53"/>
      <c r="AAO299" s="53"/>
      <c r="AAP299" s="53"/>
      <c r="AAQ299" s="53"/>
      <c r="AAR299" s="53"/>
      <c r="AAS299" s="53"/>
      <c r="AAT299" s="53"/>
      <c r="AAU299" s="53"/>
      <c r="AAV299" s="53"/>
      <c r="AAW299" s="53"/>
      <c r="AAX299" s="53"/>
      <c r="AAY299" s="53"/>
      <c r="AAZ299" s="53"/>
      <c r="ABA299" s="53"/>
      <c r="ABB299" s="53"/>
      <c r="ABC299" s="53"/>
      <c r="ABD299" s="53"/>
      <c r="ABE299" s="53"/>
      <c r="ABF299" s="53"/>
      <c r="ABG299" s="53"/>
      <c r="ABH299" s="53"/>
      <c r="ABI299" s="53"/>
      <c r="ABJ299" s="53"/>
      <c r="ABK299" s="53"/>
      <c r="ABL299" s="53"/>
      <c r="ABM299" s="53"/>
      <c r="ABN299" s="53"/>
      <c r="ABO299" s="53"/>
      <c r="ABP299" s="53"/>
      <c r="ABQ299" s="53"/>
      <c r="ABR299" s="53"/>
      <c r="ABS299" s="53"/>
      <c r="ABT299" s="53"/>
      <c r="ABU299" s="53"/>
      <c r="ABV299" s="53"/>
      <c r="ABW299" s="53"/>
      <c r="ABX299" s="53"/>
      <c r="ABY299" s="53"/>
      <c r="ABZ299" s="53"/>
      <c r="ACA299" s="53"/>
      <c r="ACB299" s="53"/>
      <c r="ACC299" s="53"/>
      <c r="ACD299" s="53"/>
      <c r="ACE299" s="53"/>
      <c r="ACF299" s="53"/>
      <c r="ACG299" s="53"/>
      <c r="ACH299" s="53"/>
      <c r="ACI299" s="53"/>
      <c r="ACJ299" s="53"/>
      <c r="ACK299" s="53"/>
      <c r="ACL299" s="53"/>
      <c r="ACM299" s="53"/>
      <c r="ACN299" s="53"/>
      <c r="ACO299" s="53"/>
      <c r="ACP299" s="53"/>
      <c r="ACQ299" s="53"/>
      <c r="ACR299" s="53"/>
      <c r="ACS299" s="53"/>
      <c r="ACT299" s="53"/>
      <c r="ACU299" s="53"/>
      <c r="ACV299" s="53"/>
      <c r="ACW299" s="53"/>
      <c r="ACX299" s="53"/>
      <c r="ACY299" s="53"/>
      <c r="ACZ299" s="53"/>
      <c r="ADA299" s="53"/>
      <c r="ADB299" s="53"/>
      <c r="ADC299" s="53"/>
      <c r="ADD299" s="53"/>
      <c r="ADE299" s="53"/>
      <c r="ADF299" s="53"/>
      <c r="ADG299" s="53"/>
      <c r="ADH299" s="53"/>
      <c r="ADI299" s="53"/>
      <c r="ADJ299" s="53"/>
      <c r="ADK299" s="53"/>
      <c r="ADL299" s="53"/>
      <c r="ADM299" s="53"/>
      <c r="ADN299" s="53"/>
      <c r="ADO299" s="53"/>
      <c r="ADP299" s="53"/>
      <c r="ADQ299" s="53"/>
      <c r="ADR299" s="53"/>
      <c r="ADS299" s="53"/>
      <c r="ADT299" s="53"/>
      <c r="ADU299" s="53"/>
      <c r="ADV299" s="53"/>
      <c r="ADW299" s="53"/>
      <c r="ADX299" s="53"/>
      <c r="ADY299" s="53"/>
      <c r="ADZ299" s="53"/>
      <c r="AEA299" s="53"/>
      <c r="AEB299" s="53"/>
      <c r="AEC299" s="53"/>
      <c r="AED299" s="53"/>
      <c r="AEE299" s="53"/>
      <c r="AEF299" s="53"/>
      <c r="AEG299" s="53"/>
      <c r="AEH299" s="53"/>
      <c r="AEI299" s="53"/>
      <c r="AEJ299" s="53"/>
      <c r="AEK299" s="53"/>
      <c r="AEL299" s="53"/>
      <c r="AEM299" s="53"/>
      <c r="AEN299" s="53"/>
      <c r="AEO299" s="53"/>
      <c r="AEP299" s="53"/>
      <c r="AEQ299" s="53"/>
      <c r="AER299" s="53"/>
      <c r="AES299" s="53"/>
      <c r="AET299" s="53"/>
      <c r="AEU299" s="53"/>
      <c r="AEV299" s="53"/>
      <c r="AEW299" s="53"/>
      <c r="AEX299" s="53"/>
      <c r="AEY299" s="53"/>
      <c r="AEZ299" s="53"/>
      <c r="AFA299" s="53"/>
      <c r="AFB299" s="53"/>
      <c r="AFC299" s="53"/>
      <c r="AFD299" s="53"/>
      <c r="AFE299" s="53"/>
      <c r="AFF299" s="53"/>
      <c r="AFG299" s="53"/>
      <c r="AFH299" s="53"/>
      <c r="AFI299" s="53"/>
      <c r="AFJ299" s="53"/>
      <c r="AFK299" s="53"/>
      <c r="AFL299" s="53"/>
      <c r="AFM299" s="53"/>
      <c r="AFN299" s="53"/>
      <c r="AFO299" s="53"/>
      <c r="AFP299" s="53"/>
      <c r="AFQ299" s="53"/>
      <c r="AFR299" s="53"/>
      <c r="AFS299" s="53"/>
      <c r="AFT299" s="53"/>
      <c r="AFU299" s="53"/>
      <c r="AFV299" s="53"/>
      <c r="AFW299" s="53"/>
      <c r="AFX299" s="53"/>
      <c r="AFY299" s="53"/>
      <c r="AFZ299" s="53"/>
      <c r="AGA299" s="53"/>
      <c r="AGB299" s="53"/>
      <c r="AGC299" s="53"/>
      <c r="AGD299" s="53"/>
      <c r="AGE299" s="53"/>
      <c r="AGF299" s="53"/>
      <c r="AGG299" s="53"/>
      <c r="AGH299" s="53"/>
      <c r="AGI299" s="53"/>
      <c r="AGJ299" s="53"/>
      <c r="AGK299" s="53"/>
      <c r="AGL299" s="53"/>
      <c r="AGM299" s="53"/>
      <c r="AGN299" s="53"/>
      <c r="AGO299" s="53"/>
      <c r="AGP299" s="53"/>
      <c r="AGQ299" s="53"/>
      <c r="AGR299" s="53"/>
      <c r="AGS299" s="53"/>
      <c r="AGT299" s="53"/>
      <c r="AGU299" s="53"/>
      <c r="AGV299" s="53"/>
      <c r="AGW299" s="53"/>
      <c r="AGX299" s="53"/>
      <c r="AGY299" s="53"/>
      <c r="AGZ299" s="53"/>
      <c r="AHA299" s="53"/>
      <c r="AHB299" s="53"/>
      <c r="AHC299" s="53"/>
      <c r="AHD299" s="53"/>
      <c r="AHE299" s="53"/>
      <c r="AHF299" s="53"/>
      <c r="AHG299" s="53"/>
      <c r="AHH299" s="53"/>
      <c r="AHI299" s="53"/>
      <c r="AHJ299" s="53"/>
      <c r="AHK299" s="53"/>
      <c r="AHL299" s="53"/>
      <c r="AHM299" s="53"/>
      <c r="AHN299" s="53"/>
      <c r="AHO299" s="53"/>
      <c r="AHP299" s="53"/>
      <c r="AHQ299" s="53"/>
      <c r="AHR299" s="53"/>
      <c r="AHS299" s="53"/>
      <c r="AHT299" s="53"/>
      <c r="AHU299" s="53"/>
      <c r="AHV299" s="53"/>
      <c r="AHW299" s="53"/>
      <c r="AHX299" s="53"/>
      <c r="AHY299" s="53"/>
      <c r="AHZ299" s="53"/>
      <c r="AIA299" s="53"/>
      <c r="AIB299" s="53"/>
      <c r="AIC299" s="53"/>
      <c r="AID299" s="53"/>
      <c r="AIE299" s="53"/>
      <c r="AIF299" s="53"/>
      <c r="AIG299" s="53"/>
      <c r="AIH299" s="53"/>
      <c r="AII299" s="53"/>
      <c r="AIJ299" s="53"/>
      <c r="AIK299" s="53"/>
      <c r="AIL299" s="53"/>
      <c r="AIM299" s="53"/>
      <c r="AIN299" s="53"/>
      <c r="AIO299" s="53"/>
      <c r="AIP299" s="53"/>
      <c r="AIQ299" s="53"/>
      <c r="AIR299" s="53"/>
      <c r="AIS299" s="53"/>
      <c r="AIT299" s="53"/>
      <c r="AIU299" s="53"/>
      <c r="AIV299" s="53"/>
      <c r="AIW299" s="53"/>
      <c r="AIX299" s="53"/>
      <c r="AIY299" s="53"/>
      <c r="AIZ299" s="53"/>
      <c r="AJA299" s="53"/>
      <c r="AJB299" s="53"/>
      <c r="AJC299" s="53"/>
      <c r="AJD299" s="53"/>
      <c r="AJE299" s="53"/>
      <c r="AJF299" s="53"/>
      <c r="AJG299" s="53"/>
      <c r="AJH299" s="53"/>
      <c r="AJI299" s="53"/>
      <c r="AJJ299" s="53"/>
      <c r="AJK299" s="53"/>
      <c r="AJL299" s="53"/>
      <c r="AJM299" s="53"/>
      <c r="AJN299" s="53"/>
      <c r="AJO299" s="53"/>
      <c r="AJP299" s="53"/>
      <c r="AJQ299" s="53"/>
      <c r="AJR299" s="53"/>
      <c r="AJS299" s="53"/>
      <c r="AJT299" s="53"/>
      <c r="AJU299" s="53"/>
      <c r="AJV299" s="53"/>
      <c r="AJW299" s="53"/>
      <c r="AJX299" s="53"/>
      <c r="AJY299" s="53"/>
      <c r="AJZ299" s="53"/>
      <c r="AKA299" s="53"/>
      <c r="AKB299" s="53"/>
      <c r="AKC299" s="53"/>
      <c r="AKD299" s="53"/>
      <c r="AKE299" s="53"/>
      <c r="AKF299" s="53"/>
      <c r="AKG299" s="53"/>
      <c r="AKH299" s="53"/>
      <c r="AKI299" s="53"/>
      <c r="AKJ299" s="53"/>
      <c r="AKK299" s="53"/>
      <c r="AKL299" s="53"/>
      <c r="AKM299" s="53"/>
      <c r="AKN299" s="53"/>
      <c r="AKO299" s="53"/>
      <c r="AKP299" s="53"/>
      <c r="AKQ299" s="53"/>
      <c r="AKR299" s="53"/>
      <c r="AKS299" s="53"/>
      <c r="AKT299" s="53"/>
      <c r="AKU299" s="53"/>
      <c r="AKV299" s="53"/>
      <c r="AKW299" s="53"/>
      <c r="AKX299" s="53"/>
      <c r="AKY299" s="53"/>
      <c r="AKZ299" s="53"/>
      <c r="ALA299" s="53"/>
      <c r="ALB299" s="53"/>
      <c r="ALC299" s="53"/>
      <c r="ALD299" s="53"/>
      <c r="ALE299" s="53"/>
      <c r="ALF299" s="53"/>
      <c r="ALG299" s="53"/>
      <c r="ALH299" s="53"/>
      <c r="ALI299" s="53"/>
      <c r="ALJ299" s="53"/>
      <c r="ALK299" s="53"/>
      <c r="ALL299" s="53"/>
      <c r="ALM299" s="53"/>
      <c r="ALN299" s="53"/>
      <c r="ALO299" s="53"/>
      <c r="ALP299" s="53"/>
      <c r="ALQ299" s="53"/>
      <c r="ALR299" s="53"/>
      <c r="ALS299" s="53"/>
      <c r="ALT299" s="53"/>
      <c r="ALU299" s="53"/>
      <c r="ALV299" s="53"/>
      <c r="ALW299" s="53"/>
      <c r="ALX299" s="53"/>
      <c r="ALY299" s="53"/>
      <c r="ALZ299" s="53"/>
      <c r="AMA299" s="53"/>
      <c r="AMB299" s="53"/>
      <c r="AMC299" s="53"/>
      <c r="AMD299" s="53"/>
      <c r="AME299" s="53"/>
      <c r="AMF299" s="53"/>
      <c r="AMG299" s="53"/>
      <c r="AMH299" s="53"/>
      <c r="AMI299" s="53"/>
      <c r="AMJ299" s="53"/>
    </row>
    <row r="300" spans="552:1024" x14ac:dyDescent="0.25">
      <c r="UF300" s="53"/>
      <c r="UG300" s="53"/>
      <c r="UH300" s="53"/>
      <c r="UI300" s="53"/>
      <c r="UJ300" s="53"/>
      <c r="UK300" s="53"/>
      <c r="UL300" s="53"/>
      <c r="UM300" s="53"/>
      <c r="UN300" s="53"/>
      <c r="UO300" s="53"/>
      <c r="UP300" s="53"/>
      <c r="UQ300" s="53"/>
      <c r="UR300" s="53"/>
      <c r="US300" s="53"/>
      <c r="UT300" s="53"/>
      <c r="UU300" s="53"/>
      <c r="UV300" s="53"/>
      <c r="UW300" s="53"/>
      <c r="UX300" s="53"/>
      <c r="UY300" s="53"/>
      <c r="UZ300" s="53"/>
      <c r="VA300" s="53"/>
      <c r="VB300" s="53"/>
      <c r="VC300" s="53"/>
      <c r="VD300" s="53"/>
      <c r="VE300" s="53"/>
      <c r="VF300" s="53"/>
      <c r="VG300" s="53"/>
      <c r="VH300" s="53"/>
      <c r="VI300" s="53"/>
      <c r="VJ300" s="53"/>
      <c r="VK300" s="53"/>
      <c r="VL300" s="53"/>
      <c r="VM300" s="53"/>
      <c r="VN300" s="53"/>
      <c r="VO300" s="53"/>
      <c r="VP300" s="53"/>
      <c r="VQ300" s="53"/>
      <c r="VR300" s="53"/>
      <c r="VS300" s="53"/>
      <c r="VT300" s="53"/>
      <c r="VU300" s="53"/>
      <c r="VV300" s="53"/>
      <c r="VW300" s="53"/>
      <c r="VX300" s="53"/>
      <c r="VY300" s="53"/>
      <c r="VZ300" s="53"/>
      <c r="WA300" s="53"/>
      <c r="WB300" s="53"/>
      <c r="WC300" s="53"/>
      <c r="WD300" s="53"/>
      <c r="WE300" s="53"/>
      <c r="WF300" s="53"/>
      <c r="WG300" s="53"/>
      <c r="WH300" s="53"/>
      <c r="WI300" s="53"/>
      <c r="WJ300" s="53"/>
      <c r="WK300" s="53"/>
      <c r="WL300" s="53"/>
      <c r="WM300" s="53"/>
      <c r="WN300" s="53"/>
      <c r="WO300" s="53"/>
      <c r="WP300" s="53"/>
      <c r="WQ300" s="53"/>
      <c r="WR300" s="53"/>
      <c r="WS300" s="53"/>
      <c r="WT300" s="53"/>
      <c r="WU300" s="53"/>
      <c r="WV300" s="53"/>
      <c r="WW300" s="53"/>
      <c r="WX300" s="53"/>
      <c r="WY300" s="53"/>
      <c r="WZ300" s="53"/>
      <c r="XA300" s="53"/>
      <c r="XB300" s="53"/>
      <c r="XC300" s="53"/>
      <c r="XD300" s="53"/>
      <c r="XE300" s="53"/>
      <c r="XF300" s="53"/>
      <c r="XG300" s="53"/>
      <c r="XH300" s="53"/>
      <c r="XI300" s="53"/>
      <c r="XJ300" s="53"/>
      <c r="XK300" s="53"/>
      <c r="XL300" s="53"/>
      <c r="XM300" s="53"/>
      <c r="XN300" s="53"/>
      <c r="XO300" s="53"/>
      <c r="XP300" s="53"/>
      <c r="XQ300" s="53"/>
      <c r="XR300" s="53"/>
      <c r="XS300" s="53"/>
      <c r="XT300" s="53"/>
      <c r="XU300" s="53"/>
      <c r="XV300" s="53"/>
      <c r="XW300" s="53"/>
      <c r="XX300" s="53"/>
      <c r="XY300" s="53"/>
      <c r="XZ300" s="53"/>
      <c r="YA300" s="53"/>
      <c r="YB300" s="53"/>
      <c r="YC300" s="53"/>
      <c r="YD300" s="53"/>
      <c r="YE300" s="53"/>
      <c r="YF300" s="53"/>
      <c r="YG300" s="53"/>
      <c r="YH300" s="53"/>
      <c r="YI300" s="53"/>
      <c r="YJ300" s="53"/>
      <c r="YK300" s="53"/>
      <c r="YL300" s="53"/>
      <c r="YM300" s="53"/>
      <c r="YN300" s="53"/>
      <c r="YO300" s="53"/>
      <c r="YP300" s="53"/>
      <c r="YQ300" s="53"/>
      <c r="YR300" s="53"/>
      <c r="YS300" s="53"/>
      <c r="YT300" s="53"/>
      <c r="YU300" s="53"/>
      <c r="YV300" s="53"/>
      <c r="YW300" s="53"/>
      <c r="YX300" s="53"/>
      <c r="YY300" s="53"/>
      <c r="YZ300" s="53"/>
      <c r="ZA300" s="53"/>
      <c r="ZB300" s="53"/>
      <c r="ZC300" s="53"/>
      <c r="ZD300" s="53"/>
      <c r="ZE300" s="53"/>
      <c r="ZF300" s="53"/>
      <c r="ZG300" s="53"/>
      <c r="ZH300" s="53"/>
      <c r="ZI300" s="53"/>
      <c r="ZJ300" s="53"/>
      <c r="ZK300" s="53"/>
      <c r="ZL300" s="53"/>
      <c r="ZM300" s="53"/>
      <c r="ZN300" s="53"/>
      <c r="ZO300" s="53"/>
      <c r="ZP300" s="53"/>
      <c r="ZQ300" s="53"/>
      <c r="ZR300" s="53"/>
      <c r="ZS300" s="53"/>
      <c r="ZT300" s="53"/>
      <c r="ZU300" s="53"/>
      <c r="ZV300" s="53"/>
      <c r="ZW300" s="53"/>
      <c r="ZX300" s="53"/>
      <c r="ZY300" s="53"/>
      <c r="ZZ300" s="53"/>
      <c r="AAA300" s="53"/>
      <c r="AAB300" s="53"/>
      <c r="AAC300" s="53"/>
      <c r="AAD300" s="53"/>
      <c r="AAE300" s="53"/>
      <c r="AAF300" s="53"/>
      <c r="AAG300" s="53"/>
      <c r="AAH300" s="53"/>
      <c r="AAI300" s="53"/>
      <c r="AAJ300" s="53"/>
      <c r="AAK300" s="53"/>
      <c r="AAL300" s="53"/>
      <c r="AAM300" s="53"/>
      <c r="AAN300" s="53"/>
      <c r="AAO300" s="53"/>
      <c r="AAP300" s="53"/>
      <c r="AAQ300" s="53"/>
      <c r="AAR300" s="53"/>
      <c r="AAS300" s="53"/>
      <c r="AAT300" s="53"/>
      <c r="AAU300" s="53"/>
      <c r="AAV300" s="53"/>
      <c r="AAW300" s="53"/>
      <c r="AAX300" s="53"/>
      <c r="AAY300" s="53"/>
      <c r="AAZ300" s="53"/>
      <c r="ABA300" s="53"/>
      <c r="ABB300" s="53"/>
      <c r="ABC300" s="53"/>
      <c r="ABD300" s="53"/>
      <c r="ABE300" s="53"/>
      <c r="ABF300" s="53"/>
      <c r="ABG300" s="53"/>
      <c r="ABH300" s="53"/>
      <c r="ABI300" s="53"/>
      <c r="ABJ300" s="53"/>
      <c r="ABK300" s="53"/>
      <c r="ABL300" s="53"/>
      <c r="ABM300" s="53"/>
      <c r="ABN300" s="53"/>
      <c r="ABO300" s="53"/>
      <c r="ABP300" s="53"/>
      <c r="ABQ300" s="53"/>
      <c r="ABR300" s="53"/>
      <c r="ABS300" s="53"/>
      <c r="ABT300" s="53"/>
      <c r="ABU300" s="53"/>
      <c r="ABV300" s="53"/>
      <c r="ABW300" s="53"/>
      <c r="ABX300" s="53"/>
      <c r="ABY300" s="53"/>
      <c r="ABZ300" s="53"/>
      <c r="ACA300" s="53"/>
      <c r="ACB300" s="53"/>
      <c r="ACC300" s="53"/>
      <c r="ACD300" s="53"/>
      <c r="ACE300" s="53"/>
      <c r="ACF300" s="53"/>
      <c r="ACG300" s="53"/>
      <c r="ACH300" s="53"/>
      <c r="ACI300" s="53"/>
      <c r="ACJ300" s="53"/>
      <c r="ACK300" s="53"/>
      <c r="ACL300" s="53"/>
      <c r="ACM300" s="53"/>
      <c r="ACN300" s="53"/>
      <c r="ACO300" s="53"/>
      <c r="ACP300" s="53"/>
      <c r="ACQ300" s="53"/>
      <c r="ACR300" s="53"/>
      <c r="ACS300" s="53"/>
      <c r="ACT300" s="53"/>
      <c r="ACU300" s="53"/>
      <c r="ACV300" s="53"/>
      <c r="ACW300" s="53"/>
      <c r="ACX300" s="53"/>
      <c r="ACY300" s="53"/>
      <c r="ACZ300" s="53"/>
      <c r="ADA300" s="53"/>
      <c r="ADB300" s="53"/>
      <c r="ADC300" s="53"/>
      <c r="ADD300" s="53"/>
      <c r="ADE300" s="53"/>
      <c r="ADF300" s="53"/>
      <c r="ADG300" s="53"/>
      <c r="ADH300" s="53"/>
      <c r="ADI300" s="53"/>
      <c r="ADJ300" s="53"/>
      <c r="ADK300" s="53"/>
      <c r="ADL300" s="53"/>
      <c r="ADM300" s="53"/>
      <c r="ADN300" s="53"/>
      <c r="ADO300" s="53"/>
      <c r="ADP300" s="53"/>
      <c r="ADQ300" s="53"/>
      <c r="ADR300" s="53"/>
      <c r="ADS300" s="53"/>
      <c r="ADT300" s="53"/>
      <c r="ADU300" s="53"/>
      <c r="ADV300" s="53"/>
      <c r="ADW300" s="53"/>
      <c r="ADX300" s="53"/>
      <c r="ADY300" s="53"/>
      <c r="ADZ300" s="53"/>
      <c r="AEA300" s="53"/>
      <c r="AEB300" s="53"/>
      <c r="AEC300" s="53"/>
      <c r="AED300" s="53"/>
      <c r="AEE300" s="53"/>
      <c r="AEF300" s="53"/>
      <c r="AEG300" s="53"/>
      <c r="AEH300" s="53"/>
      <c r="AEI300" s="53"/>
      <c r="AEJ300" s="53"/>
      <c r="AEK300" s="53"/>
      <c r="AEL300" s="53"/>
      <c r="AEM300" s="53"/>
      <c r="AEN300" s="53"/>
      <c r="AEO300" s="53"/>
      <c r="AEP300" s="53"/>
      <c r="AEQ300" s="53"/>
      <c r="AER300" s="53"/>
      <c r="AES300" s="53"/>
      <c r="AET300" s="53"/>
      <c r="AEU300" s="53"/>
      <c r="AEV300" s="53"/>
      <c r="AEW300" s="53"/>
      <c r="AEX300" s="53"/>
      <c r="AEY300" s="53"/>
      <c r="AEZ300" s="53"/>
      <c r="AFA300" s="53"/>
      <c r="AFB300" s="53"/>
      <c r="AFC300" s="53"/>
      <c r="AFD300" s="53"/>
      <c r="AFE300" s="53"/>
      <c r="AFF300" s="53"/>
      <c r="AFG300" s="53"/>
      <c r="AFH300" s="53"/>
      <c r="AFI300" s="53"/>
      <c r="AFJ300" s="53"/>
      <c r="AFK300" s="53"/>
      <c r="AFL300" s="53"/>
      <c r="AFM300" s="53"/>
      <c r="AFN300" s="53"/>
      <c r="AFO300" s="53"/>
      <c r="AFP300" s="53"/>
      <c r="AFQ300" s="53"/>
      <c r="AFR300" s="53"/>
      <c r="AFS300" s="53"/>
      <c r="AFT300" s="53"/>
      <c r="AFU300" s="53"/>
      <c r="AFV300" s="53"/>
      <c r="AFW300" s="53"/>
      <c r="AFX300" s="53"/>
      <c r="AFY300" s="53"/>
      <c r="AFZ300" s="53"/>
      <c r="AGA300" s="53"/>
      <c r="AGB300" s="53"/>
      <c r="AGC300" s="53"/>
      <c r="AGD300" s="53"/>
      <c r="AGE300" s="53"/>
      <c r="AGF300" s="53"/>
      <c r="AGG300" s="53"/>
      <c r="AGH300" s="53"/>
      <c r="AGI300" s="53"/>
      <c r="AGJ300" s="53"/>
      <c r="AGK300" s="53"/>
      <c r="AGL300" s="53"/>
      <c r="AGM300" s="53"/>
      <c r="AGN300" s="53"/>
      <c r="AGO300" s="53"/>
      <c r="AGP300" s="53"/>
      <c r="AGQ300" s="53"/>
      <c r="AGR300" s="53"/>
      <c r="AGS300" s="53"/>
      <c r="AGT300" s="53"/>
      <c r="AGU300" s="53"/>
      <c r="AGV300" s="53"/>
      <c r="AGW300" s="53"/>
      <c r="AGX300" s="53"/>
      <c r="AGY300" s="53"/>
      <c r="AGZ300" s="53"/>
      <c r="AHA300" s="53"/>
      <c r="AHB300" s="53"/>
      <c r="AHC300" s="53"/>
      <c r="AHD300" s="53"/>
      <c r="AHE300" s="53"/>
      <c r="AHF300" s="53"/>
      <c r="AHG300" s="53"/>
      <c r="AHH300" s="53"/>
      <c r="AHI300" s="53"/>
      <c r="AHJ300" s="53"/>
      <c r="AHK300" s="53"/>
      <c r="AHL300" s="53"/>
      <c r="AHM300" s="53"/>
      <c r="AHN300" s="53"/>
      <c r="AHO300" s="53"/>
      <c r="AHP300" s="53"/>
      <c r="AHQ300" s="53"/>
      <c r="AHR300" s="53"/>
      <c r="AHS300" s="53"/>
      <c r="AHT300" s="53"/>
      <c r="AHU300" s="53"/>
      <c r="AHV300" s="53"/>
      <c r="AHW300" s="53"/>
      <c r="AHX300" s="53"/>
      <c r="AHY300" s="53"/>
      <c r="AHZ300" s="53"/>
      <c r="AIA300" s="53"/>
      <c r="AIB300" s="53"/>
      <c r="AIC300" s="53"/>
      <c r="AID300" s="53"/>
      <c r="AIE300" s="53"/>
      <c r="AIF300" s="53"/>
      <c r="AIG300" s="53"/>
      <c r="AIH300" s="53"/>
      <c r="AII300" s="53"/>
      <c r="AIJ300" s="53"/>
      <c r="AIK300" s="53"/>
      <c r="AIL300" s="53"/>
      <c r="AIM300" s="53"/>
      <c r="AIN300" s="53"/>
      <c r="AIO300" s="53"/>
      <c r="AIP300" s="53"/>
      <c r="AIQ300" s="53"/>
      <c r="AIR300" s="53"/>
      <c r="AIS300" s="53"/>
      <c r="AIT300" s="53"/>
      <c r="AIU300" s="53"/>
      <c r="AIV300" s="53"/>
      <c r="AIW300" s="53"/>
      <c r="AIX300" s="53"/>
      <c r="AIY300" s="53"/>
      <c r="AIZ300" s="53"/>
      <c r="AJA300" s="53"/>
      <c r="AJB300" s="53"/>
      <c r="AJC300" s="53"/>
      <c r="AJD300" s="53"/>
      <c r="AJE300" s="53"/>
      <c r="AJF300" s="53"/>
      <c r="AJG300" s="53"/>
      <c r="AJH300" s="53"/>
      <c r="AJI300" s="53"/>
      <c r="AJJ300" s="53"/>
      <c r="AJK300" s="53"/>
      <c r="AJL300" s="53"/>
      <c r="AJM300" s="53"/>
      <c r="AJN300" s="53"/>
      <c r="AJO300" s="53"/>
      <c r="AJP300" s="53"/>
      <c r="AJQ300" s="53"/>
      <c r="AJR300" s="53"/>
      <c r="AJS300" s="53"/>
      <c r="AJT300" s="53"/>
      <c r="AJU300" s="53"/>
      <c r="AJV300" s="53"/>
      <c r="AJW300" s="53"/>
      <c r="AJX300" s="53"/>
      <c r="AJY300" s="53"/>
      <c r="AJZ300" s="53"/>
      <c r="AKA300" s="53"/>
      <c r="AKB300" s="53"/>
      <c r="AKC300" s="53"/>
      <c r="AKD300" s="53"/>
      <c r="AKE300" s="53"/>
      <c r="AKF300" s="53"/>
      <c r="AKG300" s="53"/>
      <c r="AKH300" s="53"/>
      <c r="AKI300" s="53"/>
      <c r="AKJ300" s="53"/>
      <c r="AKK300" s="53"/>
      <c r="AKL300" s="53"/>
      <c r="AKM300" s="53"/>
      <c r="AKN300" s="53"/>
      <c r="AKO300" s="53"/>
      <c r="AKP300" s="53"/>
      <c r="AKQ300" s="53"/>
      <c r="AKR300" s="53"/>
      <c r="AKS300" s="53"/>
      <c r="AKT300" s="53"/>
      <c r="AKU300" s="53"/>
      <c r="AKV300" s="53"/>
      <c r="AKW300" s="53"/>
      <c r="AKX300" s="53"/>
      <c r="AKY300" s="53"/>
      <c r="AKZ300" s="53"/>
      <c r="ALA300" s="53"/>
      <c r="ALB300" s="53"/>
      <c r="ALC300" s="53"/>
      <c r="ALD300" s="53"/>
      <c r="ALE300" s="53"/>
      <c r="ALF300" s="53"/>
      <c r="ALG300" s="53"/>
      <c r="ALH300" s="53"/>
      <c r="ALI300" s="53"/>
      <c r="ALJ300" s="53"/>
      <c r="ALK300" s="53"/>
      <c r="ALL300" s="53"/>
      <c r="ALM300" s="53"/>
      <c r="ALN300" s="53"/>
      <c r="ALO300" s="53"/>
      <c r="ALP300" s="53"/>
      <c r="ALQ300" s="53"/>
      <c r="ALR300" s="53"/>
      <c r="ALS300" s="53"/>
      <c r="ALT300" s="53"/>
      <c r="ALU300" s="53"/>
      <c r="ALV300" s="53"/>
      <c r="ALW300" s="53"/>
      <c r="ALX300" s="53"/>
      <c r="ALY300" s="53"/>
      <c r="ALZ300" s="53"/>
      <c r="AMA300" s="53"/>
      <c r="AMB300" s="53"/>
      <c r="AMC300" s="53"/>
      <c r="AMD300" s="53"/>
      <c r="AME300" s="53"/>
      <c r="AMF300" s="53"/>
      <c r="AMG300" s="53"/>
      <c r="AMH300" s="53"/>
      <c r="AMI300" s="53"/>
      <c r="AMJ300" s="53"/>
    </row>
    <row r="301" spans="552:1024" x14ac:dyDescent="0.25">
      <c r="UF301" s="53"/>
      <c r="UG301" s="53"/>
      <c r="UH301" s="53"/>
      <c r="UI301" s="53"/>
      <c r="UJ301" s="53"/>
      <c r="UK301" s="53"/>
      <c r="UL301" s="53"/>
      <c r="UM301" s="53"/>
      <c r="UN301" s="53"/>
      <c r="UO301" s="53"/>
      <c r="UP301" s="53"/>
      <c r="UQ301" s="53"/>
      <c r="UR301" s="53"/>
      <c r="US301" s="53"/>
      <c r="UT301" s="53"/>
      <c r="UU301" s="53"/>
      <c r="UV301" s="53"/>
      <c r="UW301" s="53"/>
      <c r="UX301" s="53"/>
      <c r="UY301" s="53"/>
      <c r="UZ301" s="53"/>
      <c r="VA301" s="53"/>
      <c r="VB301" s="53"/>
      <c r="VC301" s="53"/>
      <c r="VD301" s="53"/>
      <c r="VE301" s="53"/>
      <c r="VF301" s="53"/>
      <c r="VG301" s="53"/>
      <c r="VH301" s="53"/>
      <c r="VI301" s="53"/>
      <c r="VJ301" s="53"/>
      <c r="VK301" s="53"/>
      <c r="VL301" s="53"/>
      <c r="VM301" s="53"/>
      <c r="VN301" s="53"/>
      <c r="VO301" s="53"/>
      <c r="VP301" s="53"/>
      <c r="VQ301" s="53"/>
      <c r="VR301" s="53"/>
      <c r="VS301" s="53"/>
      <c r="VT301" s="53"/>
      <c r="VU301" s="53"/>
      <c r="VV301" s="53"/>
      <c r="VW301" s="53"/>
      <c r="VX301" s="53"/>
      <c r="VY301" s="53"/>
      <c r="VZ301" s="53"/>
      <c r="WA301" s="53"/>
      <c r="WB301" s="53"/>
      <c r="WC301" s="53"/>
      <c r="WD301" s="53"/>
      <c r="WE301" s="53"/>
      <c r="WF301" s="53"/>
      <c r="WG301" s="53"/>
      <c r="WH301" s="53"/>
      <c r="WI301" s="53"/>
      <c r="WJ301" s="53"/>
      <c r="WK301" s="53"/>
      <c r="WL301" s="53"/>
      <c r="WM301" s="53"/>
      <c r="WN301" s="53"/>
      <c r="WO301" s="53"/>
      <c r="WP301" s="53"/>
      <c r="WQ301" s="53"/>
      <c r="WR301" s="53"/>
      <c r="WS301" s="53"/>
      <c r="WT301" s="53"/>
      <c r="WU301" s="53"/>
      <c r="WV301" s="53"/>
      <c r="WW301" s="53"/>
      <c r="WX301" s="53"/>
      <c r="WY301" s="53"/>
      <c r="WZ301" s="53"/>
      <c r="XA301" s="53"/>
      <c r="XB301" s="53"/>
      <c r="XC301" s="53"/>
      <c r="XD301" s="53"/>
      <c r="XE301" s="53"/>
      <c r="XF301" s="53"/>
      <c r="XG301" s="53"/>
      <c r="XH301" s="53"/>
      <c r="XI301" s="53"/>
      <c r="XJ301" s="53"/>
      <c r="XK301" s="53"/>
      <c r="XL301" s="53"/>
      <c r="XM301" s="53"/>
      <c r="XN301" s="53"/>
      <c r="XO301" s="53"/>
      <c r="XP301" s="53"/>
      <c r="XQ301" s="53"/>
      <c r="XR301" s="53"/>
      <c r="XS301" s="53"/>
      <c r="XT301" s="53"/>
      <c r="XU301" s="53"/>
      <c r="XV301" s="53"/>
      <c r="XW301" s="53"/>
      <c r="XX301" s="53"/>
      <c r="XY301" s="53"/>
      <c r="XZ301" s="53"/>
      <c r="YA301" s="53"/>
      <c r="YB301" s="53"/>
      <c r="YC301" s="53"/>
      <c r="YD301" s="53"/>
      <c r="YE301" s="53"/>
      <c r="YF301" s="53"/>
      <c r="YG301" s="53"/>
      <c r="YH301" s="53"/>
      <c r="YI301" s="53"/>
      <c r="YJ301" s="53"/>
      <c r="YK301" s="53"/>
      <c r="YL301" s="53"/>
      <c r="YM301" s="53"/>
      <c r="YN301" s="53"/>
      <c r="YO301" s="53"/>
      <c r="YP301" s="53"/>
      <c r="YQ301" s="53"/>
      <c r="YR301" s="53"/>
      <c r="YS301" s="53"/>
      <c r="YT301" s="53"/>
      <c r="YU301" s="53"/>
      <c r="YV301" s="53"/>
      <c r="YW301" s="53"/>
      <c r="YX301" s="53"/>
      <c r="YY301" s="53"/>
      <c r="YZ301" s="53"/>
      <c r="ZA301" s="53"/>
      <c r="ZB301" s="53"/>
      <c r="ZC301" s="53"/>
      <c r="ZD301" s="53"/>
      <c r="ZE301" s="53"/>
      <c r="ZF301" s="53"/>
      <c r="ZG301" s="53"/>
      <c r="ZH301" s="53"/>
      <c r="ZI301" s="53"/>
      <c r="ZJ301" s="53"/>
      <c r="ZK301" s="53"/>
      <c r="ZL301" s="53"/>
      <c r="ZM301" s="53"/>
      <c r="ZN301" s="53"/>
      <c r="ZO301" s="53"/>
      <c r="ZP301" s="53"/>
      <c r="ZQ301" s="53"/>
      <c r="ZR301" s="53"/>
      <c r="ZS301" s="53"/>
      <c r="ZT301" s="53"/>
      <c r="ZU301" s="53"/>
      <c r="ZV301" s="53"/>
      <c r="ZW301" s="53"/>
      <c r="ZX301" s="53"/>
      <c r="ZY301" s="53"/>
      <c r="ZZ301" s="53"/>
      <c r="AAA301" s="53"/>
      <c r="AAB301" s="53"/>
      <c r="AAC301" s="53"/>
      <c r="AAD301" s="53"/>
      <c r="AAE301" s="53"/>
      <c r="AAF301" s="53"/>
      <c r="AAG301" s="53"/>
      <c r="AAH301" s="53"/>
      <c r="AAI301" s="53"/>
      <c r="AAJ301" s="53"/>
      <c r="AAK301" s="53"/>
      <c r="AAL301" s="53"/>
      <c r="AAM301" s="53"/>
      <c r="AAN301" s="53"/>
      <c r="AAO301" s="53"/>
      <c r="AAP301" s="53"/>
      <c r="AAQ301" s="53"/>
      <c r="AAR301" s="53"/>
      <c r="AAS301" s="53"/>
      <c r="AAT301" s="53"/>
      <c r="AAU301" s="53"/>
      <c r="AAV301" s="53"/>
      <c r="AAW301" s="53"/>
      <c r="AAX301" s="53"/>
      <c r="AAY301" s="53"/>
      <c r="AAZ301" s="53"/>
      <c r="ABA301" s="53"/>
      <c r="ABB301" s="53"/>
      <c r="ABC301" s="53"/>
      <c r="ABD301" s="53"/>
      <c r="ABE301" s="53"/>
      <c r="ABF301" s="53"/>
      <c r="ABG301" s="53"/>
      <c r="ABH301" s="53"/>
      <c r="ABI301" s="53"/>
      <c r="ABJ301" s="53"/>
      <c r="ABK301" s="53"/>
      <c r="ABL301" s="53"/>
      <c r="ABM301" s="53"/>
      <c r="ABN301" s="53"/>
      <c r="ABO301" s="53"/>
      <c r="ABP301" s="53"/>
      <c r="ABQ301" s="53"/>
      <c r="ABR301" s="53"/>
      <c r="ABS301" s="53"/>
      <c r="ABT301" s="53"/>
      <c r="ABU301" s="53"/>
      <c r="ABV301" s="53"/>
      <c r="ABW301" s="53"/>
      <c r="ABX301" s="53"/>
      <c r="ABY301" s="53"/>
      <c r="ABZ301" s="53"/>
      <c r="ACA301" s="53"/>
      <c r="ACB301" s="53"/>
      <c r="ACC301" s="53"/>
      <c r="ACD301" s="53"/>
      <c r="ACE301" s="53"/>
      <c r="ACF301" s="53"/>
      <c r="ACG301" s="53"/>
      <c r="ACH301" s="53"/>
      <c r="ACI301" s="53"/>
      <c r="ACJ301" s="53"/>
      <c r="ACK301" s="53"/>
      <c r="ACL301" s="53"/>
      <c r="ACM301" s="53"/>
      <c r="ACN301" s="53"/>
      <c r="ACO301" s="53"/>
      <c r="ACP301" s="53"/>
      <c r="ACQ301" s="53"/>
      <c r="ACR301" s="53"/>
      <c r="ACS301" s="53"/>
      <c r="ACT301" s="53"/>
      <c r="ACU301" s="53"/>
      <c r="ACV301" s="53"/>
      <c r="ACW301" s="53"/>
      <c r="ACX301" s="53"/>
      <c r="ACY301" s="53"/>
      <c r="ACZ301" s="53"/>
      <c r="ADA301" s="53"/>
      <c r="ADB301" s="53"/>
      <c r="ADC301" s="53"/>
      <c r="ADD301" s="53"/>
      <c r="ADE301" s="53"/>
      <c r="ADF301" s="53"/>
      <c r="ADG301" s="53"/>
      <c r="ADH301" s="53"/>
      <c r="ADI301" s="53"/>
      <c r="ADJ301" s="53"/>
      <c r="ADK301" s="53"/>
      <c r="ADL301" s="53"/>
      <c r="ADM301" s="53"/>
      <c r="ADN301" s="53"/>
      <c r="ADO301" s="53"/>
      <c r="ADP301" s="53"/>
      <c r="ADQ301" s="53"/>
      <c r="ADR301" s="53"/>
      <c r="ADS301" s="53"/>
      <c r="ADT301" s="53"/>
      <c r="ADU301" s="53"/>
      <c r="ADV301" s="53"/>
      <c r="ADW301" s="53"/>
      <c r="ADX301" s="53"/>
      <c r="ADY301" s="53"/>
      <c r="ADZ301" s="53"/>
      <c r="AEA301" s="53"/>
      <c r="AEB301" s="53"/>
      <c r="AEC301" s="53"/>
      <c r="AED301" s="53"/>
      <c r="AEE301" s="53"/>
      <c r="AEF301" s="53"/>
      <c r="AEG301" s="53"/>
      <c r="AEH301" s="53"/>
      <c r="AEI301" s="53"/>
      <c r="AEJ301" s="53"/>
      <c r="AEK301" s="53"/>
      <c r="AEL301" s="53"/>
      <c r="AEM301" s="53"/>
      <c r="AEN301" s="53"/>
      <c r="AEO301" s="53"/>
      <c r="AEP301" s="53"/>
      <c r="AEQ301" s="53"/>
      <c r="AER301" s="53"/>
      <c r="AES301" s="53"/>
      <c r="AET301" s="53"/>
      <c r="AEU301" s="53"/>
      <c r="AEV301" s="53"/>
      <c r="AEW301" s="53"/>
      <c r="AEX301" s="53"/>
      <c r="AEY301" s="53"/>
      <c r="AEZ301" s="53"/>
      <c r="AFA301" s="53"/>
      <c r="AFB301" s="53"/>
      <c r="AFC301" s="53"/>
      <c r="AFD301" s="53"/>
      <c r="AFE301" s="53"/>
      <c r="AFF301" s="53"/>
      <c r="AFG301" s="53"/>
      <c r="AFH301" s="53"/>
      <c r="AFI301" s="53"/>
      <c r="AFJ301" s="53"/>
      <c r="AFK301" s="53"/>
      <c r="AFL301" s="53"/>
      <c r="AFM301" s="53"/>
      <c r="AFN301" s="53"/>
      <c r="AFO301" s="53"/>
      <c r="AFP301" s="53"/>
      <c r="AFQ301" s="53"/>
      <c r="AFR301" s="53"/>
      <c r="AFS301" s="53"/>
      <c r="AFT301" s="53"/>
      <c r="AFU301" s="53"/>
      <c r="AFV301" s="53"/>
      <c r="AFW301" s="53"/>
      <c r="AFX301" s="53"/>
      <c r="AFY301" s="53"/>
      <c r="AFZ301" s="53"/>
      <c r="AGA301" s="53"/>
      <c r="AGB301" s="53"/>
      <c r="AGC301" s="53"/>
      <c r="AGD301" s="53"/>
      <c r="AGE301" s="53"/>
      <c r="AGF301" s="53"/>
      <c r="AGG301" s="53"/>
      <c r="AGH301" s="53"/>
      <c r="AGI301" s="53"/>
      <c r="AGJ301" s="53"/>
      <c r="AGK301" s="53"/>
      <c r="AGL301" s="53"/>
      <c r="AGM301" s="53"/>
      <c r="AGN301" s="53"/>
      <c r="AGO301" s="53"/>
      <c r="AGP301" s="53"/>
      <c r="AGQ301" s="53"/>
      <c r="AGR301" s="53"/>
      <c r="AGS301" s="53"/>
      <c r="AGT301" s="53"/>
      <c r="AGU301" s="53"/>
      <c r="AGV301" s="53"/>
      <c r="AGW301" s="53"/>
      <c r="AGX301" s="53"/>
      <c r="AGY301" s="53"/>
      <c r="AGZ301" s="53"/>
      <c r="AHA301" s="53"/>
      <c r="AHB301" s="53"/>
      <c r="AHC301" s="53"/>
      <c r="AHD301" s="53"/>
      <c r="AHE301" s="53"/>
      <c r="AHF301" s="53"/>
      <c r="AHG301" s="53"/>
      <c r="AHH301" s="53"/>
      <c r="AHI301" s="53"/>
      <c r="AHJ301" s="53"/>
      <c r="AHK301" s="53"/>
      <c r="AHL301" s="53"/>
      <c r="AHM301" s="53"/>
      <c r="AHN301" s="53"/>
      <c r="AHO301" s="53"/>
      <c r="AHP301" s="53"/>
      <c r="AHQ301" s="53"/>
      <c r="AHR301" s="53"/>
      <c r="AHS301" s="53"/>
      <c r="AHT301" s="53"/>
      <c r="AHU301" s="53"/>
      <c r="AHV301" s="53"/>
      <c r="AHW301" s="53"/>
      <c r="AHX301" s="53"/>
      <c r="AHY301" s="53"/>
      <c r="AHZ301" s="53"/>
      <c r="AIA301" s="53"/>
      <c r="AIB301" s="53"/>
      <c r="AIC301" s="53"/>
      <c r="AID301" s="53"/>
      <c r="AIE301" s="53"/>
      <c r="AIF301" s="53"/>
      <c r="AIG301" s="53"/>
      <c r="AIH301" s="53"/>
      <c r="AII301" s="53"/>
      <c r="AIJ301" s="53"/>
      <c r="AIK301" s="53"/>
      <c r="AIL301" s="53"/>
      <c r="AIM301" s="53"/>
      <c r="AIN301" s="53"/>
      <c r="AIO301" s="53"/>
      <c r="AIP301" s="53"/>
      <c r="AIQ301" s="53"/>
      <c r="AIR301" s="53"/>
      <c r="AIS301" s="53"/>
      <c r="AIT301" s="53"/>
      <c r="AIU301" s="53"/>
      <c r="AIV301" s="53"/>
      <c r="AIW301" s="53"/>
      <c r="AIX301" s="53"/>
      <c r="AIY301" s="53"/>
      <c r="AIZ301" s="53"/>
      <c r="AJA301" s="53"/>
      <c r="AJB301" s="53"/>
      <c r="AJC301" s="53"/>
      <c r="AJD301" s="53"/>
      <c r="AJE301" s="53"/>
      <c r="AJF301" s="53"/>
      <c r="AJG301" s="53"/>
      <c r="AJH301" s="53"/>
      <c r="AJI301" s="53"/>
      <c r="AJJ301" s="53"/>
      <c r="AJK301" s="53"/>
      <c r="AJL301" s="53"/>
      <c r="AJM301" s="53"/>
      <c r="AJN301" s="53"/>
      <c r="AJO301" s="53"/>
      <c r="AJP301" s="53"/>
      <c r="AJQ301" s="53"/>
      <c r="AJR301" s="53"/>
      <c r="AJS301" s="53"/>
      <c r="AJT301" s="53"/>
      <c r="AJU301" s="53"/>
      <c r="AJV301" s="53"/>
      <c r="AJW301" s="53"/>
      <c r="AJX301" s="53"/>
      <c r="AJY301" s="53"/>
      <c r="AJZ301" s="53"/>
      <c r="AKA301" s="53"/>
      <c r="AKB301" s="53"/>
      <c r="AKC301" s="53"/>
      <c r="AKD301" s="53"/>
      <c r="AKE301" s="53"/>
      <c r="AKF301" s="53"/>
      <c r="AKG301" s="53"/>
      <c r="AKH301" s="53"/>
      <c r="AKI301" s="53"/>
      <c r="AKJ301" s="53"/>
      <c r="AKK301" s="53"/>
      <c r="AKL301" s="53"/>
      <c r="AKM301" s="53"/>
      <c r="AKN301" s="53"/>
      <c r="AKO301" s="53"/>
      <c r="AKP301" s="53"/>
      <c r="AKQ301" s="53"/>
      <c r="AKR301" s="53"/>
      <c r="AKS301" s="53"/>
      <c r="AKT301" s="53"/>
      <c r="AKU301" s="53"/>
      <c r="AKV301" s="53"/>
      <c r="AKW301" s="53"/>
      <c r="AKX301" s="53"/>
      <c r="AKY301" s="53"/>
      <c r="AKZ301" s="53"/>
      <c r="ALA301" s="53"/>
      <c r="ALB301" s="53"/>
      <c r="ALC301" s="53"/>
      <c r="ALD301" s="53"/>
      <c r="ALE301" s="53"/>
      <c r="ALF301" s="53"/>
      <c r="ALG301" s="53"/>
      <c r="ALH301" s="53"/>
      <c r="ALI301" s="53"/>
      <c r="ALJ301" s="53"/>
      <c r="ALK301" s="53"/>
      <c r="ALL301" s="53"/>
      <c r="ALM301" s="53"/>
      <c r="ALN301" s="53"/>
      <c r="ALO301" s="53"/>
      <c r="ALP301" s="53"/>
      <c r="ALQ301" s="53"/>
      <c r="ALR301" s="53"/>
      <c r="ALS301" s="53"/>
      <c r="ALT301" s="53"/>
      <c r="ALU301" s="53"/>
      <c r="ALV301" s="53"/>
      <c r="ALW301" s="53"/>
      <c r="ALX301" s="53"/>
      <c r="ALY301" s="53"/>
      <c r="ALZ301" s="53"/>
      <c r="AMA301" s="53"/>
      <c r="AMB301" s="53"/>
      <c r="AMC301" s="53"/>
      <c r="AMD301" s="53"/>
      <c r="AME301" s="53"/>
      <c r="AMF301" s="53"/>
      <c r="AMG301" s="53"/>
      <c r="AMH301" s="53"/>
      <c r="AMI301" s="53"/>
      <c r="AMJ301" s="53"/>
    </row>
    <row r="302" spans="552:1024" x14ac:dyDescent="0.25">
      <c r="UF302" s="53"/>
      <c r="UG302" s="53"/>
      <c r="UH302" s="53"/>
      <c r="UI302" s="53"/>
      <c r="UJ302" s="53"/>
      <c r="UK302" s="53"/>
      <c r="UL302" s="53"/>
      <c r="UM302" s="53"/>
      <c r="UN302" s="53"/>
      <c r="UO302" s="53"/>
      <c r="UP302" s="53"/>
      <c r="UQ302" s="53"/>
      <c r="UR302" s="53"/>
      <c r="US302" s="53"/>
      <c r="UT302" s="53"/>
      <c r="UU302" s="53"/>
      <c r="UV302" s="53"/>
      <c r="UW302" s="53"/>
      <c r="UX302" s="53"/>
      <c r="UY302" s="53"/>
      <c r="UZ302" s="53"/>
      <c r="VA302" s="53"/>
      <c r="VB302" s="53"/>
      <c r="VC302" s="53"/>
      <c r="VD302" s="53"/>
      <c r="VE302" s="53"/>
      <c r="VF302" s="53"/>
      <c r="VG302" s="53"/>
      <c r="VH302" s="53"/>
      <c r="VI302" s="53"/>
      <c r="VJ302" s="53"/>
      <c r="VK302" s="53"/>
      <c r="VL302" s="53"/>
      <c r="VM302" s="53"/>
      <c r="VN302" s="53"/>
      <c r="VO302" s="53"/>
      <c r="VP302" s="53"/>
      <c r="VQ302" s="53"/>
      <c r="VR302" s="53"/>
      <c r="VS302" s="53"/>
      <c r="VT302" s="53"/>
      <c r="VU302" s="53"/>
      <c r="VV302" s="53"/>
      <c r="VW302" s="53"/>
      <c r="VX302" s="53"/>
      <c r="VY302" s="53"/>
      <c r="VZ302" s="53"/>
      <c r="WA302" s="53"/>
      <c r="WB302" s="53"/>
      <c r="WC302" s="53"/>
      <c r="WD302" s="53"/>
      <c r="WE302" s="53"/>
      <c r="WF302" s="53"/>
      <c r="WG302" s="53"/>
      <c r="WH302" s="53"/>
      <c r="WI302" s="53"/>
      <c r="WJ302" s="53"/>
      <c r="WK302" s="53"/>
      <c r="WL302" s="53"/>
      <c r="WM302" s="53"/>
      <c r="WN302" s="53"/>
      <c r="WO302" s="53"/>
      <c r="WP302" s="53"/>
      <c r="WQ302" s="53"/>
      <c r="WR302" s="53"/>
      <c r="WS302" s="53"/>
      <c r="WT302" s="53"/>
      <c r="WU302" s="53"/>
      <c r="WV302" s="53"/>
      <c r="WW302" s="53"/>
      <c r="WX302" s="53"/>
      <c r="WY302" s="53"/>
      <c r="WZ302" s="53"/>
      <c r="XA302" s="53"/>
      <c r="XB302" s="53"/>
      <c r="XC302" s="53"/>
      <c r="XD302" s="53"/>
      <c r="XE302" s="53"/>
      <c r="XF302" s="53"/>
      <c r="XG302" s="53"/>
      <c r="XH302" s="53"/>
      <c r="XI302" s="53"/>
      <c r="XJ302" s="53"/>
      <c r="XK302" s="53"/>
      <c r="XL302" s="53"/>
      <c r="XM302" s="53"/>
      <c r="XN302" s="53"/>
      <c r="XO302" s="53"/>
      <c r="XP302" s="53"/>
      <c r="XQ302" s="53"/>
      <c r="XR302" s="53"/>
      <c r="XS302" s="53"/>
      <c r="XT302" s="53"/>
      <c r="XU302" s="53"/>
      <c r="XV302" s="53"/>
      <c r="XW302" s="53"/>
      <c r="XX302" s="53"/>
      <c r="XY302" s="53"/>
      <c r="XZ302" s="53"/>
      <c r="YA302" s="53"/>
      <c r="YB302" s="53"/>
      <c r="YC302" s="53"/>
      <c r="YD302" s="53"/>
      <c r="YE302" s="53"/>
      <c r="YF302" s="53"/>
      <c r="YG302" s="53"/>
      <c r="YH302" s="53"/>
      <c r="YI302" s="53"/>
      <c r="YJ302" s="53"/>
      <c r="YK302" s="53"/>
      <c r="YL302" s="53"/>
      <c r="YM302" s="53"/>
      <c r="YN302" s="53"/>
      <c r="YO302" s="53"/>
      <c r="YP302" s="53"/>
      <c r="YQ302" s="53"/>
      <c r="YR302" s="53"/>
      <c r="YS302" s="53"/>
      <c r="YT302" s="53"/>
      <c r="YU302" s="53"/>
      <c r="YV302" s="53"/>
      <c r="YW302" s="53"/>
      <c r="YX302" s="53"/>
      <c r="YY302" s="53"/>
      <c r="YZ302" s="53"/>
      <c r="ZA302" s="53"/>
      <c r="ZB302" s="53"/>
      <c r="ZC302" s="53"/>
      <c r="ZD302" s="53"/>
      <c r="ZE302" s="53"/>
      <c r="ZF302" s="53"/>
      <c r="ZG302" s="53"/>
      <c r="ZH302" s="53"/>
      <c r="ZI302" s="53"/>
      <c r="ZJ302" s="53"/>
      <c r="ZK302" s="53"/>
      <c r="ZL302" s="53"/>
      <c r="ZM302" s="53"/>
      <c r="ZN302" s="53"/>
      <c r="ZO302" s="53"/>
      <c r="ZP302" s="53"/>
      <c r="ZQ302" s="53"/>
      <c r="ZR302" s="53"/>
      <c r="ZS302" s="53"/>
      <c r="ZT302" s="53"/>
      <c r="ZU302" s="53"/>
      <c r="ZV302" s="53"/>
      <c r="ZW302" s="53"/>
      <c r="ZX302" s="53"/>
      <c r="ZY302" s="53"/>
      <c r="ZZ302" s="53"/>
      <c r="AAA302" s="53"/>
      <c r="AAB302" s="53"/>
      <c r="AAC302" s="53"/>
      <c r="AAD302" s="53"/>
      <c r="AAE302" s="53"/>
      <c r="AAF302" s="53"/>
      <c r="AAG302" s="53"/>
      <c r="AAH302" s="53"/>
      <c r="AAI302" s="53"/>
      <c r="AAJ302" s="53"/>
      <c r="AAK302" s="53"/>
      <c r="AAL302" s="53"/>
      <c r="AAM302" s="53"/>
      <c r="AAN302" s="53"/>
      <c r="AAO302" s="53"/>
      <c r="AAP302" s="53"/>
      <c r="AAQ302" s="53"/>
      <c r="AAR302" s="53"/>
      <c r="AAS302" s="53"/>
      <c r="AAT302" s="53"/>
      <c r="AAU302" s="53"/>
      <c r="AAV302" s="53"/>
      <c r="AAW302" s="53"/>
      <c r="AAX302" s="53"/>
      <c r="AAY302" s="53"/>
      <c r="AAZ302" s="53"/>
      <c r="ABA302" s="53"/>
      <c r="ABB302" s="53"/>
      <c r="ABC302" s="53"/>
      <c r="ABD302" s="53"/>
      <c r="ABE302" s="53"/>
      <c r="ABF302" s="53"/>
      <c r="ABG302" s="53"/>
      <c r="ABH302" s="53"/>
      <c r="ABI302" s="53"/>
      <c r="ABJ302" s="53"/>
      <c r="ABK302" s="53"/>
      <c r="ABL302" s="53"/>
      <c r="ABM302" s="53"/>
      <c r="ABN302" s="53"/>
      <c r="ABO302" s="53"/>
      <c r="ABP302" s="53"/>
      <c r="ABQ302" s="53"/>
      <c r="ABR302" s="53"/>
      <c r="ABS302" s="53"/>
      <c r="ABT302" s="53"/>
      <c r="ABU302" s="53"/>
      <c r="ABV302" s="53"/>
      <c r="ABW302" s="53"/>
      <c r="ABX302" s="53"/>
      <c r="ABY302" s="53"/>
      <c r="ABZ302" s="53"/>
      <c r="ACA302" s="53"/>
      <c r="ACB302" s="53"/>
      <c r="ACC302" s="53"/>
      <c r="ACD302" s="53"/>
      <c r="ACE302" s="53"/>
      <c r="ACF302" s="53"/>
      <c r="ACG302" s="53"/>
      <c r="ACH302" s="53"/>
      <c r="ACI302" s="53"/>
      <c r="ACJ302" s="53"/>
      <c r="ACK302" s="53"/>
      <c r="ACL302" s="53"/>
      <c r="ACM302" s="53"/>
      <c r="ACN302" s="53"/>
      <c r="ACO302" s="53"/>
      <c r="ACP302" s="53"/>
      <c r="ACQ302" s="53"/>
      <c r="ACR302" s="53"/>
      <c r="ACS302" s="53"/>
      <c r="ACT302" s="53"/>
      <c r="ACU302" s="53"/>
      <c r="ACV302" s="53"/>
      <c r="ACW302" s="53"/>
      <c r="ACX302" s="53"/>
      <c r="ACY302" s="53"/>
      <c r="ACZ302" s="53"/>
      <c r="ADA302" s="53"/>
      <c r="ADB302" s="53"/>
      <c r="ADC302" s="53"/>
      <c r="ADD302" s="53"/>
      <c r="ADE302" s="53"/>
      <c r="ADF302" s="53"/>
      <c r="ADG302" s="53"/>
      <c r="ADH302" s="53"/>
      <c r="ADI302" s="53"/>
      <c r="ADJ302" s="53"/>
      <c r="ADK302" s="53"/>
      <c r="ADL302" s="53"/>
      <c r="ADM302" s="53"/>
      <c r="ADN302" s="53"/>
      <c r="ADO302" s="53"/>
      <c r="ADP302" s="53"/>
      <c r="ADQ302" s="53"/>
      <c r="ADR302" s="53"/>
      <c r="ADS302" s="53"/>
      <c r="ADT302" s="53"/>
      <c r="ADU302" s="53"/>
      <c r="ADV302" s="53"/>
      <c r="ADW302" s="53"/>
      <c r="ADX302" s="53"/>
      <c r="ADY302" s="53"/>
      <c r="ADZ302" s="53"/>
      <c r="AEA302" s="53"/>
      <c r="AEB302" s="53"/>
      <c r="AEC302" s="53"/>
      <c r="AED302" s="53"/>
      <c r="AEE302" s="53"/>
      <c r="AEF302" s="53"/>
      <c r="AEG302" s="53"/>
      <c r="AEH302" s="53"/>
      <c r="AEI302" s="53"/>
      <c r="AEJ302" s="53"/>
      <c r="AEK302" s="53"/>
      <c r="AEL302" s="53"/>
      <c r="AEM302" s="53"/>
      <c r="AEN302" s="53"/>
      <c r="AEO302" s="53"/>
      <c r="AEP302" s="53"/>
      <c r="AEQ302" s="53"/>
      <c r="AER302" s="53"/>
      <c r="AES302" s="53"/>
      <c r="AET302" s="53"/>
      <c r="AEU302" s="53"/>
      <c r="AEV302" s="53"/>
      <c r="AEW302" s="53"/>
      <c r="AEX302" s="53"/>
      <c r="AEY302" s="53"/>
      <c r="AEZ302" s="53"/>
      <c r="AFA302" s="53"/>
      <c r="AFB302" s="53"/>
      <c r="AFC302" s="53"/>
      <c r="AFD302" s="53"/>
      <c r="AFE302" s="53"/>
      <c r="AFF302" s="53"/>
      <c r="AFG302" s="53"/>
      <c r="AFH302" s="53"/>
      <c r="AFI302" s="53"/>
      <c r="AFJ302" s="53"/>
      <c r="AFK302" s="53"/>
      <c r="AFL302" s="53"/>
      <c r="AFM302" s="53"/>
      <c r="AFN302" s="53"/>
      <c r="AFO302" s="53"/>
      <c r="AFP302" s="53"/>
      <c r="AFQ302" s="53"/>
      <c r="AFR302" s="53"/>
      <c r="AFS302" s="53"/>
      <c r="AFT302" s="53"/>
      <c r="AFU302" s="53"/>
      <c r="AFV302" s="53"/>
      <c r="AFW302" s="53"/>
      <c r="AFX302" s="53"/>
      <c r="AFY302" s="53"/>
      <c r="AFZ302" s="53"/>
      <c r="AGA302" s="53"/>
      <c r="AGB302" s="53"/>
      <c r="AGC302" s="53"/>
      <c r="AGD302" s="53"/>
      <c r="AGE302" s="53"/>
      <c r="AGF302" s="53"/>
      <c r="AGG302" s="53"/>
      <c r="AGH302" s="53"/>
      <c r="AGI302" s="53"/>
      <c r="AGJ302" s="53"/>
      <c r="AGK302" s="53"/>
      <c r="AGL302" s="53"/>
      <c r="AGM302" s="53"/>
      <c r="AGN302" s="53"/>
      <c r="AGO302" s="53"/>
      <c r="AGP302" s="53"/>
      <c r="AGQ302" s="53"/>
      <c r="AGR302" s="53"/>
      <c r="AGS302" s="53"/>
      <c r="AGT302" s="53"/>
      <c r="AGU302" s="53"/>
      <c r="AGV302" s="53"/>
      <c r="AGW302" s="53"/>
      <c r="AGX302" s="53"/>
      <c r="AGY302" s="53"/>
      <c r="AGZ302" s="53"/>
      <c r="AHA302" s="53"/>
      <c r="AHB302" s="53"/>
      <c r="AHC302" s="53"/>
      <c r="AHD302" s="53"/>
      <c r="AHE302" s="53"/>
      <c r="AHF302" s="53"/>
      <c r="AHG302" s="53"/>
      <c r="AHH302" s="53"/>
      <c r="AHI302" s="53"/>
      <c r="AHJ302" s="53"/>
      <c r="AHK302" s="53"/>
      <c r="AHL302" s="53"/>
      <c r="AHM302" s="53"/>
      <c r="AHN302" s="53"/>
      <c r="AHO302" s="53"/>
      <c r="AHP302" s="53"/>
      <c r="AHQ302" s="53"/>
      <c r="AHR302" s="53"/>
      <c r="AHS302" s="53"/>
      <c r="AHT302" s="53"/>
      <c r="AHU302" s="53"/>
      <c r="AHV302" s="53"/>
      <c r="AHW302" s="53"/>
      <c r="AHX302" s="53"/>
      <c r="AHY302" s="53"/>
      <c r="AHZ302" s="53"/>
      <c r="AIA302" s="53"/>
      <c r="AIB302" s="53"/>
      <c r="AIC302" s="53"/>
      <c r="AID302" s="53"/>
      <c r="AIE302" s="53"/>
      <c r="AIF302" s="53"/>
      <c r="AIG302" s="53"/>
      <c r="AIH302" s="53"/>
      <c r="AII302" s="53"/>
      <c r="AIJ302" s="53"/>
      <c r="AIK302" s="53"/>
      <c r="AIL302" s="53"/>
      <c r="AIM302" s="53"/>
      <c r="AIN302" s="53"/>
      <c r="AIO302" s="53"/>
      <c r="AIP302" s="53"/>
      <c r="AIQ302" s="53"/>
      <c r="AIR302" s="53"/>
      <c r="AIS302" s="53"/>
      <c r="AIT302" s="53"/>
      <c r="AIU302" s="53"/>
      <c r="AIV302" s="53"/>
      <c r="AIW302" s="53"/>
      <c r="AIX302" s="53"/>
      <c r="AIY302" s="53"/>
      <c r="AIZ302" s="53"/>
      <c r="AJA302" s="53"/>
      <c r="AJB302" s="53"/>
      <c r="AJC302" s="53"/>
      <c r="AJD302" s="53"/>
      <c r="AJE302" s="53"/>
      <c r="AJF302" s="53"/>
      <c r="AJG302" s="53"/>
      <c r="AJH302" s="53"/>
      <c r="AJI302" s="53"/>
      <c r="AJJ302" s="53"/>
      <c r="AJK302" s="53"/>
      <c r="AJL302" s="53"/>
      <c r="AJM302" s="53"/>
      <c r="AJN302" s="53"/>
      <c r="AJO302" s="53"/>
      <c r="AJP302" s="53"/>
      <c r="AJQ302" s="53"/>
      <c r="AJR302" s="53"/>
      <c r="AJS302" s="53"/>
      <c r="AJT302" s="53"/>
      <c r="AJU302" s="53"/>
      <c r="AJV302" s="53"/>
      <c r="AJW302" s="53"/>
      <c r="AJX302" s="53"/>
      <c r="AJY302" s="53"/>
      <c r="AJZ302" s="53"/>
      <c r="AKA302" s="53"/>
      <c r="AKB302" s="53"/>
      <c r="AKC302" s="53"/>
      <c r="AKD302" s="53"/>
      <c r="AKE302" s="53"/>
      <c r="AKF302" s="53"/>
      <c r="AKG302" s="53"/>
      <c r="AKH302" s="53"/>
      <c r="AKI302" s="53"/>
      <c r="AKJ302" s="53"/>
      <c r="AKK302" s="53"/>
      <c r="AKL302" s="53"/>
      <c r="AKM302" s="53"/>
      <c r="AKN302" s="53"/>
      <c r="AKO302" s="53"/>
      <c r="AKP302" s="53"/>
      <c r="AKQ302" s="53"/>
      <c r="AKR302" s="53"/>
      <c r="AKS302" s="53"/>
      <c r="AKT302" s="53"/>
      <c r="AKU302" s="53"/>
      <c r="AKV302" s="53"/>
      <c r="AKW302" s="53"/>
      <c r="AKX302" s="53"/>
      <c r="AKY302" s="53"/>
      <c r="AKZ302" s="53"/>
      <c r="ALA302" s="53"/>
      <c r="ALB302" s="53"/>
      <c r="ALC302" s="53"/>
      <c r="ALD302" s="53"/>
      <c r="ALE302" s="53"/>
      <c r="ALF302" s="53"/>
      <c r="ALG302" s="53"/>
      <c r="ALH302" s="53"/>
      <c r="ALI302" s="53"/>
      <c r="ALJ302" s="53"/>
      <c r="ALK302" s="53"/>
      <c r="ALL302" s="53"/>
      <c r="ALM302" s="53"/>
      <c r="ALN302" s="53"/>
      <c r="ALO302" s="53"/>
      <c r="ALP302" s="53"/>
      <c r="ALQ302" s="53"/>
      <c r="ALR302" s="53"/>
      <c r="ALS302" s="53"/>
      <c r="ALT302" s="53"/>
      <c r="ALU302" s="53"/>
      <c r="ALV302" s="53"/>
      <c r="ALW302" s="53"/>
      <c r="ALX302" s="53"/>
      <c r="ALY302" s="53"/>
      <c r="ALZ302" s="53"/>
      <c r="AMA302" s="53"/>
      <c r="AMB302" s="53"/>
      <c r="AMC302" s="53"/>
      <c r="AMD302" s="53"/>
      <c r="AME302" s="53"/>
      <c r="AMF302" s="53"/>
      <c r="AMG302" s="53"/>
      <c r="AMH302" s="53"/>
      <c r="AMI302" s="53"/>
      <c r="AMJ302" s="53"/>
    </row>
    <row r="303" spans="552:1024" x14ac:dyDescent="0.25">
      <c r="UF303" s="53"/>
      <c r="UG303" s="53"/>
      <c r="UH303" s="53"/>
      <c r="UI303" s="53"/>
      <c r="UJ303" s="53"/>
      <c r="UK303" s="53"/>
      <c r="UL303" s="53"/>
      <c r="UM303" s="53"/>
      <c r="UN303" s="53"/>
      <c r="UO303" s="53"/>
      <c r="UP303" s="53"/>
      <c r="UQ303" s="53"/>
      <c r="UR303" s="53"/>
      <c r="US303" s="53"/>
      <c r="UT303" s="53"/>
      <c r="UU303" s="53"/>
      <c r="UV303" s="53"/>
      <c r="UW303" s="53"/>
      <c r="UX303" s="53"/>
      <c r="UY303" s="53"/>
      <c r="UZ303" s="53"/>
      <c r="VA303" s="53"/>
      <c r="VB303" s="53"/>
      <c r="VC303" s="53"/>
      <c r="VD303" s="53"/>
      <c r="VE303" s="53"/>
      <c r="VF303" s="53"/>
      <c r="VG303" s="53"/>
      <c r="VH303" s="53"/>
      <c r="VI303" s="53"/>
      <c r="VJ303" s="53"/>
      <c r="VK303" s="53"/>
      <c r="VL303" s="53"/>
      <c r="VM303" s="53"/>
      <c r="VN303" s="53"/>
      <c r="VO303" s="53"/>
      <c r="VP303" s="53"/>
      <c r="VQ303" s="53"/>
      <c r="VR303" s="53"/>
      <c r="VS303" s="53"/>
      <c r="VT303" s="53"/>
      <c r="VU303" s="53"/>
      <c r="VV303" s="53"/>
      <c r="VW303" s="53"/>
      <c r="VX303" s="53"/>
      <c r="VY303" s="53"/>
      <c r="VZ303" s="53"/>
      <c r="WA303" s="53"/>
      <c r="WB303" s="53"/>
      <c r="WC303" s="53"/>
      <c r="WD303" s="53"/>
      <c r="WE303" s="53"/>
      <c r="WF303" s="53"/>
      <c r="WG303" s="53"/>
      <c r="WH303" s="53"/>
      <c r="WI303" s="53"/>
      <c r="WJ303" s="53"/>
      <c r="WK303" s="53"/>
      <c r="WL303" s="53"/>
      <c r="WM303" s="53"/>
      <c r="WN303" s="53"/>
      <c r="WO303" s="53"/>
      <c r="WP303" s="53"/>
      <c r="WQ303" s="53"/>
      <c r="WR303" s="53"/>
      <c r="WS303" s="53"/>
      <c r="WT303" s="53"/>
      <c r="WU303" s="53"/>
      <c r="WV303" s="53"/>
      <c r="WW303" s="53"/>
      <c r="WX303" s="53"/>
      <c r="WY303" s="53"/>
      <c r="WZ303" s="53"/>
      <c r="XA303" s="53"/>
      <c r="XB303" s="53"/>
      <c r="XC303" s="53"/>
      <c r="XD303" s="53"/>
      <c r="XE303" s="53"/>
      <c r="XF303" s="53"/>
      <c r="XG303" s="53"/>
      <c r="XH303" s="53"/>
      <c r="XI303" s="53"/>
      <c r="XJ303" s="53"/>
      <c r="XK303" s="53"/>
      <c r="XL303" s="53"/>
      <c r="XM303" s="53"/>
      <c r="XN303" s="53"/>
      <c r="XO303" s="53"/>
      <c r="XP303" s="53"/>
      <c r="XQ303" s="53"/>
      <c r="XR303" s="53"/>
      <c r="XS303" s="53"/>
      <c r="XT303" s="53"/>
      <c r="XU303" s="53"/>
      <c r="XV303" s="53"/>
      <c r="XW303" s="53"/>
      <c r="XX303" s="53"/>
      <c r="XY303" s="53"/>
      <c r="XZ303" s="53"/>
      <c r="YA303" s="53"/>
      <c r="YB303" s="53"/>
      <c r="YC303" s="53"/>
      <c r="YD303" s="53"/>
      <c r="YE303" s="53"/>
      <c r="YF303" s="53"/>
      <c r="YG303" s="53"/>
      <c r="YH303" s="53"/>
      <c r="YI303" s="53"/>
      <c r="YJ303" s="53"/>
      <c r="YK303" s="53"/>
      <c r="YL303" s="53"/>
      <c r="YM303" s="53"/>
      <c r="YN303" s="53"/>
      <c r="YO303" s="53"/>
      <c r="YP303" s="53"/>
      <c r="YQ303" s="53"/>
      <c r="YR303" s="53"/>
      <c r="YS303" s="53"/>
      <c r="YT303" s="53"/>
      <c r="YU303" s="53"/>
      <c r="YV303" s="53"/>
      <c r="YW303" s="53"/>
      <c r="YX303" s="53"/>
      <c r="YY303" s="53"/>
      <c r="YZ303" s="53"/>
      <c r="ZA303" s="53"/>
      <c r="ZB303" s="53"/>
      <c r="ZC303" s="53"/>
      <c r="ZD303" s="53"/>
      <c r="ZE303" s="53"/>
      <c r="ZF303" s="53"/>
      <c r="ZG303" s="53"/>
      <c r="ZH303" s="53"/>
      <c r="ZI303" s="53"/>
      <c r="ZJ303" s="53"/>
      <c r="ZK303" s="53"/>
      <c r="ZL303" s="53"/>
      <c r="ZM303" s="53"/>
      <c r="ZN303" s="53"/>
      <c r="ZO303" s="53"/>
      <c r="ZP303" s="53"/>
      <c r="ZQ303" s="53"/>
      <c r="ZR303" s="53"/>
      <c r="ZS303" s="53"/>
      <c r="ZT303" s="53"/>
      <c r="ZU303" s="53"/>
      <c r="ZV303" s="53"/>
      <c r="ZW303" s="53"/>
      <c r="ZX303" s="53"/>
      <c r="ZY303" s="53"/>
      <c r="ZZ303" s="53"/>
      <c r="AAA303" s="53"/>
      <c r="AAB303" s="53"/>
      <c r="AAC303" s="53"/>
      <c r="AAD303" s="53"/>
      <c r="AAE303" s="53"/>
      <c r="AAF303" s="53"/>
      <c r="AAG303" s="53"/>
      <c r="AAH303" s="53"/>
      <c r="AAI303" s="53"/>
      <c r="AAJ303" s="53"/>
      <c r="AAK303" s="53"/>
      <c r="AAL303" s="53"/>
      <c r="AAM303" s="53"/>
      <c r="AAN303" s="53"/>
      <c r="AAO303" s="53"/>
      <c r="AAP303" s="53"/>
      <c r="AAQ303" s="53"/>
      <c r="AAR303" s="53"/>
      <c r="AAS303" s="53"/>
      <c r="AAT303" s="53"/>
      <c r="AAU303" s="53"/>
      <c r="AAV303" s="53"/>
      <c r="AAW303" s="53"/>
      <c r="AAX303" s="53"/>
      <c r="AAY303" s="53"/>
      <c r="AAZ303" s="53"/>
      <c r="ABA303" s="53"/>
      <c r="ABB303" s="53"/>
      <c r="ABC303" s="53"/>
      <c r="ABD303" s="53"/>
      <c r="ABE303" s="53"/>
      <c r="ABF303" s="53"/>
      <c r="ABG303" s="53"/>
      <c r="ABH303" s="53"/>
      <c r="ABI303" s="53"/>
      <c r="ABJ303" s="53"/>
      <c r="ABK303" s="53"/>
      <c r="ABL303" s="53"/>
      <c r="ABM303" s="53"/>
      <c r="ABN303" s="53"/>
      <c r="ABO303" s="53"/>
      <c r="ABP303" s="53"/>
      <c r="ABQ303" s="53"/>
      <c r="ABR303" s="53"/>
      <c r="ABS303" s="53"/>
      <c r="ABT303" s="53"/>
      <c r="ABU303" s="53"/>
      <c r="ABV303" s="53"/>
      <c r="ABW303" s="53"/>
      <c r="ABX303" s="53"/>
      <c r="ABY303" s="53"/>
      <c r="ABZ303" s="53"/>
      <c r="ACA303" s="53"/>
      <c r="ACB303" s="53"/>
      <c r="ACC303" s="53"/>
      <c r="ACD303" s="53"/>
      <c r="ACE303" s="53"/>
      <c r="ACF303" s="53"/>
      <c r="ACG303" s="53"/>
      <c r="ACH303" s="53"/>
      <c r="ACI303" s="53"/>
      <c r="ACJ303" s="53"/>
      <c r="ACK303" s="53"/>
      <c r="ACL303" s="53"/>
      <c r="ACM303" s="53"/>
      <c r="ACN303" s="53"/>
      <c r="ACO303" s="53"/>
      <c r="ACP303" s="53"/>
      <c r="ACQ303" s="53"/>
      <c r="ACR303" s="53"/>
      <c r="ACS303" s="53"/>
      <c r="ACT303" s="53"/>
      <c r="ACU303" s="53"/>
      <c r="ACV303" s="53"/>
      <c r="ACW303" s="53"/>
      <c r="ACX303" s="53"/>
      <c r="ACY303" s="53"/>
      <c r="ACZ303" s="53"/>
      <c r="ADA303" s="53"/>
      <c r="ADB303" s="53"/>
      <c r="ADC303" s="53"/>
      <c r="ADD303" s="53"/>
      <c r="ADE303" s="53"/>
      <c r="ADF303" s="53"/>
      <c r="ADG303" s="53"/>
      <c r="ADH303" s="53"/>
      <c r="ADI303" s="53"/>
      <c r="ADJ303" s="53"/>
      <c r="ADK303" s="53"/>
      <c r="ADL303" s="53"/>
      <c r="ADM303" s="53"/>
      <c r="ADN303" s="53"/>
      <c r="ADO303" s="53"/>
      <c r="ADP303" s="53"/>
      <c r="ADQ303" s="53"/>
      <c r="ADR303" s="53"/>
      <c r="ADS303" s="53"/>
      <c r="ADT303" s="53"/>
      <c r="ADU303" s="53"/>
      <c r="ADV303" s="53"/>
      <c r="ADW303" s="53"/>
      <c r="ADX303" s="53"/>
      <c r="ADY303" s="53"/>
      <c r="ADZ303" s="53"/>
      <c r="AEA303" s="53"/>
      <c r="AEB303" s="53"/>
      <c r="AEC303" s="53"/>
      <c r="AED303" s="53"/>
      <c r="AEE303" s="53"/>
      <c r="AEF303" s="53"/>
      <c r="AEG303" s="53"/>
      <c r="AEH303" s="53"/>
      <c r="AEI303" s="53"/>
      <c r="AEJ303" s="53"/>
      <c r="AEK303" s="53"/>
      <c r="AEL303" s="53"/>
      <c r="AEM303" s="53"/>
      <c r="AEN303" s="53"/>
      <c r="AEO303" s="53"/>
      <c r="AEP303" s="53"/>
      <c r="AEQ303" s="53"/>
      <c r="AER303" s="53"/>
      <c r="AES303" s="53"/>
      <c r="AET303" s="53"/>
      <c r="AEU303" s="53"/>
      <c r="AEV303" s="53"/>
      <c r="AEW303" s="53"/>
      <c r="AEX303" s="53"/>
      <c r="AEY303" s="53"/>
      <c r="AEZ303" s="53"/>
      <c r="AFA303" s="53"/>
      <c r="AFB303" s="53"/>
      <c r="AFC303" s="53"/>
      <c r="AFD303" s="53"/>
      <c r="AFE303" s="53"/>
      <c r="AFF303" s="53"/>
      <c r="AFG303" s="53"/>
      <c r="AFH303" s="53"/>
      <c r="AFI303" s="53"/>
      <c r="AFJ303" s="53"/>
      <c r="AFK303" s="53"/>
      <c r="AFL303" s="53"/>
      <c r="AFM303" s="53"/>
      <c r="AFN303" s="53"/>
      <c r="AFO303" s="53"/>
      <c r="AFP303" s="53"/>
      <c r="AFQ303" s="53"/>
      <c r="AFR303" s="53"/>
      <c r="AFS303" s="53"/>
      <c r="AFT303" s="53"/>
      <c r="AFU303" s="53"/>
      <c r="AFV303" s="53"/>
      <c r="AFW303" s="53"/>
      <c r="AFX303" s="53"/>
      <c r="AFY303" s="53"/>
      <c r="AFZ303" s="53"/>
      <c r="AGA303" s="53"/>
      <c r="AGB303" s="53"/>
      <c r="AGC303" s="53"/>
      <c r="AGD303" s="53"/>
      <c r="AGE303" s="53"/>
      <c r="AGF303" s="53"/>
      <c r="AGG303" s="53"/>
      <c r="AGH303" s="53"/>
      <c r="AGI303" s="53"/>
      <c r="AGJ303" s="53"/>
      <c r="AGK303" s="53"/>
      <c r="AGL303" s="53"/>
      <c r="AGM303" s="53"/>
      <c r="AGN303" s="53"/>
      <c r="AGO303" s="53"/>
      <c r="AGP303" s="53"/>
      <c r="AGQ303" s="53"/>
      <c r="AGR303" s="53"/>
      <c r="AGS303" s="53"/>
      <c r="AGT303" s="53"/>
      <c r="AGU303" s="53"/>
      <c r="AGV303" s="53"/>
      <c r="AGW303" s="53"/>
      <c r="AGX303" s="53"/>
      <c r="AGY303" s="53"/>
      <c r="AGZ303" s="53"/>
      <c r="AHA303" s="53"/>
      <c r="AHB303" s="53"/>
      <c r="AHC303" s="53"/>
      <c r="AHD303" s="53"/>
      <c r="AHE303" s="53"/>
      <c r="AHF303" s="53"/>
      <c r="AHG303" s="53"/>
      <c r="AHH303" s="53"/>
      <c r="AHI303" s="53"/>
      <c r="AHJ303" s="53"/>
      <c r="AHK303" s="53"/>
      <c r="AHL303" s="53"/>
      <c r="AHM303" s="53"/>
      <c r="AHN303" s="53"/>
      <c r="AHO303" s="53"/>
      <c r="AHP303" s="53"/>
      <c r="AHQ303" s="53"/>
      <c r="AHR303" s="53"/>
      <c r="AHS303" s="53"/>
      <c r="AHT303" s="53"/>
      <c r="AHU303" s="53"/>
      <c r="AHV303" s="53"/>
      <c r="AHW303" s="53"/>
      <c r="AHX303" s="53"/>
      <c r="AHY303" s="53"/>
      <c r="AHZ303" s="53"/>
      <c r="AIA303" s="53"/>
      <c r="AIB303" s="53"/>
      <c r="AIC303" s="53"/>
      <c r="AID303" s="53"/>
      <c r="AIE303" s="53"/>
      <c r="AIF303" s="53"/>
      <c r="AIG303" s="53"/>
      <c r="AIH303" s="53"/>
      <c r="AII303" s="53"/>
      <c r="AIJ303" s="53"/>
      <c r="AIK303" s="53"/>
      <c r="AIL303" s="53"/>
      <c r="AIM303" s="53"/>
      <c r="AIN303" s="53"/>
      <c r="AIO303" s="53"/>
      <c r="AIP303" s="53"/>
      <c r="AIQ303" s="53"/>
      <c r="AIR303" s="53"/>
      <c r="AIS303" s="53"/>
      <c r="AIT303" s="53"/>
      <c r="AIU303" s="53"/>
      <c r="AIV303" s="53"/>
      <c r="AIW303" s="53"/>
      <c r="AIX303" s="53"/>
      <c r="AIY303" s="53"/>
      <c r="AIZ303" s="53"/>
      <c r="AJA303" s="53"/>
      <c r="AJB303" s="53"/>
      <c r="AJC303" s="53"/>
      <c r="AJD303" s="53"/>
      <c r="AJE303" s="53"/>
      <c r="AJF303" s="53"/>
      <c r="AJG303" s="53"/>
      <c r="AJH303" s="53"/>
      <c r="AJI303" s="53"/>
      <c r="AJJ303" s="53"/>
      <c r="AJK303" s="53"/>
      <c r="AJL303" s="53"/>
      <c r="AJM303" s="53"/>
      <c r="AJN303" s="53"/>
      <c r="AJO303" s="53"/>
      <c r="AJP303" s="53"/>
      <c r="AJQ303" s="53"/>
      <c r="AJR303" s="53"/>
      <c r="AJS303" s="53"/>
      <c r="AJT303" s="53"/>
      <c r="AJU303" s="53"/>
      <c r="AJV303" s="53"/>
      <c r="AJW303" s="53"/>
      <c r="AJX303" s="53"/>
      <c r="AJY303" s="53"/>
      <c r="AJZ303" s="53"/>
      <c r="AKA303" s="53"/>
      <c r="AKB303" s="53"/>
      <c r="AKC303" s="53"/>
      <c r="AKD303" s="53"/>
      <c r="AKE303" s="53"/>
      <c r="AKF303" s="53"/>
      <c r="AKG303" s="53"/>
      <c r="AKH303" s="53"/>
      <c r="AKI303" s="53"/>
      <c r="AKJ303" s="53"/>
      <c r="AKK303" s="53"/>
      <c r="AKL303" s="53"/>
      <c r="AKM303" s="53"/>
      <c r="AKN303" s="53"/>
      <c r="AKO303" s="53"/>
      <c r="AKP303" s="53"/>
      <c r="AKQ303" s="53"/>
      <c r="AKR303" s="53"/>
      <c r="AKS303" s="53"/>
      <c r="AKT303" s="53"/>
      <c r="AKU303" s="53"/>
      <c r="AKV303" s="53"/>
      <c r="AKW303" s="53"/>
      <c r="AKX303" s="53"/>
      <c r="AKY303" s="53"/>
      <c r="AKZ303" s="53"/>
      <c r="ALA303" s="53"/>
      <c r="ALB303" s="53"/>
      <c r="ALC303" s="53"/>
      <c r="ALD303" s="53"/>
      <c r="ALE303" s="53"/>
      <c r="ALF303" s="53"/>
      <c r="ALG303" s="53"/>
      <c r="ALH303" s="53"/>
      <c r="ALI303" s="53"/>
      <c r="ALJ303" s="53"/>
      <c r="ALK303" s="53"/>
      <c r="ALL303" s="53"/>
      <c r="ALM303" s="53"/>
      <c r="ALN303" s="53"/>
      <c r="ALO303" s="53"/>
      <c r="ALP303" s="53"/>
      <c r="ALQ303" s="53"/>
      <c r="ALR303" s="53"/>
      <c r="ALS303" s="53"/>
      <c r="ALT303" s="53"/>
      <c r="ALU303" s="53"/>
      <c r="ALV303" s="53"/>
      <c r="ALW303" s="53"/>
      <c r="ALX303" s="53"/>
      <c r="ALY303" s="53"/>
      <c r="ALZ303" s="53"/>
      <c r="AMA303" s="53"/>
      <c r="AMB303" s="53"/>
      <c r="AMC303" s="53"/>
      <c r="AMD303" s="53"/>
      <c r="AME303" s="53"/>
      <c r="AMF303" s="53"/>
      <c r="AMG303" s="53"/>
      <c r="AMH303" s="53"/>
      <c r="AMI303" s="53"/>
      <c r="AMJ303" s="53"/>
    </row>
    <row r="304" spans="552:1024" x14ac:dyDescent="0.25">
      <c r="UF304" s="53"/>
      <c r="UG304" s="53"/>
      <c r="UH304" s="53"/>
      <c r="UI304" s="53"/>
      <c r="UJ304" s="53"/>
      <c r="UK304" s="53"/>
      <c r="UL304" s="53"/>
      <c r="UM304" s="53"/>
      <c r="UN304" s="53"/>
      <c r="UO304" s="53"/>
      <c r="UP304" s="53"/>
      <c r="UQ304" s="53"/>
      <c r="UR304" s="53"/>
      <c r="US304" s="53"/>
      <c r="UT304" s="53"/>
      <c r="UU304" s="53"/>
      <c r="UV304" s="53"/>
      <c r="UW304" s="53"/>
      <c r="UX304" s="53"/>
      <c r="UY304" s="53"/>
      <c r="UZ304" s="53"/>
      <c r="VA304" s="53"/>
      <c r="VB304" s="53"/>
      <c r="VC304" s="53"/>
      <c r="VD304" s="53"/>
      <c r="VE304" s="53"/>
      <c r="VF304" s="53"/>
      <c r="VG304" s="53"/>
      <c r="VH304" s="53"/>
      <c r="VI304" s="53"/>
      <c r="VJ304" s="53"/>
      <c r="VK304" s="53"/>
      <c r="VL304" s="53"/>
      <c r="VM304" s="53"/>
      <c r="VN304" s="53"/>
      <c r="VO304" s="53"/>
      <c r="VP304" s="53"/>
      <c r="VQ304" s="53"/>
      <c r="VR304" s="53"/>
      <c r="VS304" s="53"/>
      <c r="VT304" s="53"/>
      <c r="VU304" s="53"/>
      <c r="VV304" s="53"/>
      <c r="VW304" s="53"/>
      <c r="VX304" s="53"/>
      <c r="VY304" s="53"/>
      <c r="VZ304" s="53"/>
      <c r="WA304" s="53"/>
      <c r="WB304" s="53"/>
      <c r="WC304" s="53"/>
      <c r="WD304" s="53"/>
      <c r="WE304" s="53"/>
      <c r="WF304" s="53"/>
      <c r="WG304" s="53"/>
      <c r="WH304" s="53"/>
      <c r="WI304" s="53"/>
      <c r="WJ304" s="53"/>
      <c r="WK304" s="53"/>
      <c r="WL304" s="53"/>
      <c r="WM304" s="53"/>
      <c r="WN304" s="53"/>
      <c r="WO304" s="53"/>
      <c r="WP304" s="53"/>
      <c r="WQ304" s="53"/>
      <c r="WR304" s="53"/>
      <c r="WS304" s="53"/>
      <c r="WT304" s="53"/>
      <c r="WU304" s="53"/>
      <c r="WV304" s="53"/>
      <c r="WW304" s="53"/>
      <c r="WX304" s="53"/>
      <c r="WY304" s="53"/>
      <c r="WZ304" s="53"/>
      <c r="XA304" s="53"/>
      <c r="XB304" s="53"/>
      <c r="XC304" s="53"/>
      <c r="XD304" s="53"/>
      <c r="XE304" s="53"/>
      <c r="XF304" s="53"/>
      <c r="XG304" s="53"/>
      <c r="XH304" s="53"/>
      <c r="XI304" s="53"/>
      <c r="XJ304" s="53"/>
      <c r="XK304" s="53"/>
      <c r="XL304" s="53"/>
      <c r="XM304" s="53"/>
      <c r="XN304" s="53"/>
      <c r="XO304" s="53"/>
      <c r="XP304" s="53"/>
      <c r="XQ304" s="53"/>
      <c r="XR304" s="53"/>
      <c r="XS304" s="53"/>
      <c r="XT304" s="53"/>
      <c r="XU304" s="53"/>
      <c r="XV304" s="53"/>
      <c r="XW304" s="53"/>
      <c r="XX304" s="53"/>
      <c r="XY304" s="53"/>
      <c r="XZ304" s="53"/>
      <c r="YA304" s="53"/>
      <c r="YB304" s="53"/>
      <c r="YC304" s="53"/>
      <c r="YD304" s="53"/>
      <c r="YE304" s="53"/>
      <c r="YF304" s="53"/>
      <c r="YG304" s="53"/>
      <c r="YH304" s="53"/>
      <c r="YI304" s="53"/>
      <c r="YJ304" s="53"/>
      <c r="YK304" s="53"/>
      <c r="YL304" s="53"/>
      <c r="YM304" s="53"/>
      <c r="YN304" s="53"/>
      <c r="YO304" s="53"/>
      <c r="YP304" s="53"/>
      <c r="YQ304" s="53"/>
      <c r="YR304" s="53"/>
      <c r="YS304" s="53"/>
      <c r="YT304" s="53"/>
      <c r="YU304" s="53"/>
      <c r="YV304" s="53"/>
      <c r="YW304" s="53"/>
      <c r="YX304" s="53"/>
      <c r="YY304" s="53"/>
      <c r="YZ304" s="53"/>
      <c r="ZA304" s="53"/>
      <c r="ZB304" s="53"/>
      <c r="ZC304" s="53"/>
      <c r="ZD304" s="53"/>
      <c r="ZE304" s="53"/>
      <c r="ZF304" s="53"/>
      <c r="ZG304" s="53"/>
      <c r="ZH304" s="53"/>
      <c r="ZI304" s="53"/>
      <c r="ZJ304" s="53"/>
      <c r="ZK304" s="53"/>
      <c r="ZL304" s="53"/>
      <c r="ZM304" s="53"/>
      <c r="ZN304" s="53"/>
      <c r="ZO304" s="53"/>
      <c r="ZP304" s="53"/>
      <c r="ZQ304" s="53"/>
      <c r="ZR304" s="53"/>
      <c r="ZS304" s="53"/>
      <c r="ZT304" s="53"/>
      <c r="ZU304" s="53"/>
      <c r="ZV304" s="53"/>
      <c r="ZW304" s="53"/>
      <c r="ZX304" s="53"/>
      <c r="ZY304" s="53"/>
      <c r="ZZ304" s="53"/>
      <c r="AAA304" s="53"/>
      <c r="AAB304" s="53"/>
      <c r="AAC304" s="53"/>
      <c r="AAD304" s="53"/>
      <c r="AAE304" s="53"/>
      <c r="AAF304" s="53"/>
      <c r="AAG304" s="53"/>
      <c r="AAH304" s="53"/>
      <c r="AAI304" s="53"/>
      <c r="AAJ304" s="53"/>
      <c r="AAK304" s="53"/>
      <c r="AAL304" s="53"/>
      <c r="AAM304" s="53"/>
      <c r="AAN304" s="53"/>
      <c r="AAO304" s="53"/>
      <c r="AAP304" s="53"/>
      <c r="AAQ304" s="53"/>
      <c r="AAR304" s="53"/>
      <c r="AAS304" s="53"/>
      <c r="AAT304" s="53"/>
      <c r="AAU304" s="53"/>
      <c r="AAV304" s="53"/>
      <c r="AAW304" s="53"/>
      <c r="AAX304" s="53"/>
      <c r="AAY304" s="53"/>
      <c r="AAZ304" s="53"/>
      <c r="ABA304" s="53"/>
      <c r="ABB304" s="53"/>
      <c r="ABC304" s="53"/>
      <c r="ABD304" s="53"/>
      <c r="ABE304" s="53"/>
      <c r="ABF304" s="53"/>
      <c r="ABG304" s="53"/>
      <c r="ABH304" s="53"/>
      <c r="ABI304" s="53"/>
      <c r="ABJ304" s="53"/>
      <c r="ABK304" s="53"/>
      <c r="ABL304" s="53"/>
      <c r="ABM304" s="53"/>
      <c r="ABN304" s="53"/>
      <c r="ABO304" s="53"/>
      <c r="ABP304" s="53"/>
      <c r="ABQ304" s="53"/>
      <c r="ABR304" s="53"/>
      <c r="ABS304" s="53"/>
      <c r="ABT304" s="53"/>
      <c r="ABU304" s="53"/>
      <c r="ABV304" s="53"/>
      <c r="ABW304" s="53"/>
      <c r="ABX304" s="53"/>
      <c r="ABY304" s="53"/>
      <c r="ABZ304" s="53"/>
      <c r="ACA304" s="53"/>
      <c r="ACB304" s="53"/>
      <c r="ACC304" s="53"/>
      <c r="ACD304" s="53"/>
      <c r="ACE304" s="53"/>
      <c r="ACF304" s="53"/>
      <c r="ACG304" s="53"/>
      <c r="ACH304" s="53"/>
      <c r="ACI304" s="53"/>
      <c r="ACJ304" s="53"/>
      <c r="ACK304" s="53"/>
      <c r="ACL304" s="53"/>
      <c r="ACM304" s="53"/>
      <c r="ACN304" s="53"/>
      <c r="ACO304" s="53"/>
      <c r="ACP304" s="53"/>
      <c r="ACQ304" s="53"/>
      <c r="ACR304" s="53"/>
      <c r="ACS304" s="53"/>
      <c r="ACT304" s="53"/>
      <c r="ACU304" s="53"/>
      <c r="ACV304" s="53"/>
      <c r="ACW304" s="53"/>
      <c r="ACX304" s="53"/>
      <c r="ACY304" s="53"/>
      <c r="ACZ304" s="53"/>
      <c r="ADA304" s="53"/>
      <c r="ADB304" s="53"/>
      <c r="ADC304" s="53"/>
      <c r="ADD304" s="53"/>
      <c r="ADE304" s="53"/>
      <c r="ADF304" s="53"/>
      <c r="ADG304" s="53"/>
      <c r="ADH304" s="53"/>
      <c r="ADI304" s="53"/>
      <c r="ADJ304" s="53"/>
      <c r="ADK304" s="53"/>
      <c r="ADL304" s="53"/>
      <c r="ADM304" s="53"/>
      <c r="ADN304" s="53"/>
      <c r="ADO304" s="53"/>
      <c r="ADP304" s="53"/>
      <c r="ADQ304" s="53"/>
      <c r="ADR304" s="53"/>
      <c r="ADS304" s="53"/>
      <c r="ADT304" s="53"/>
      <c r="ADU304" s="53"/>
      <c r="ADV304" s="53"/>
      <c r="ADW304" s="53"/>
      <c r="ADX304" s="53"/>
      <c r="ADY304" s="53"/>
      <c r="ADZ304" s="53"/>
      <c r="AEA304" s="53"/>
      <c r="AEB304" s="53"/>
      <c r="AEC304" s="53"/>
      <c r="AED304" s="53"/>
      <c r="AEE304" s="53"/>
      <c r="AEF304" s="53"/>
      <c r="AEG304" s="53"/>
      <c r="AEH304" s="53"/>
      <c r="AEI304" s="53"/>
      <c r="AEJ304" s="53"/>
      <c r="AEK304" s="53"/>
      <c r="AEL304" s="53"/>
      <c r="AEM304" s="53"/>
      <c r="AEN304" s="53"/>
      <c r="AEO304" s="53"/>
      <c r="AEP304" s="53"/>
      <c r="AEQ304" s="53"/>
      <c r="AER304" s="53"/>
      <c r="AES304" s="53"/>
      <c r="AET304" s="53"/>
      <c r="AEU304" s="53"/>
      <c r="AEV304" s="53"/>
      <c r="AEW304" s="53"/>
      <c r="AEX304" s="53"/>
      <c r="AEY304" s="53"/>
      <c r="AEZ304" s="53"/>
      <c r="AFA304" s="53"/>
      <c r="AFB304" s="53"/>
      <c r="AFC304" s="53"/>
      <c r="AFD304" s="53"/>
      <c r="AFE304" s="53"/>
      <c r="AFF304" s="53"/>
      <c r="AFG304" s="53"/>
      <c r="AFH304" s="53"/>
      <c r="AFI304" s="53"/>
      <c r="AFJ304" s="53"/>
      <c r="AFK304" s="53"/>
      <c r="AFL304" s="53"/>
      <c r="AFM304" s="53"/>
      <c r="AFN304" s="53"/>
      <c r="AFO304" s="53"/>
      <c r="AFP304" s="53"/>
      <c r="AFQ304" s="53"/>
      <c r="AFR304" s="53"/>
      <c r="AFS304" s="53"/>
      <c r="AFT304" s="53"/>
      <c r="AFU304" s="53"/>
      <c r="AFV304" s="53"/>
      <c r="AFW304" s="53"/>
      <c r="AFX304" s="53"/>
      <c r="AFY304" s="53"/>
      <c r="AFZ304" s="53"/>
      <c r="AGA304" s="53"/>
      <c r="AGB304" s="53"/>
      <c r="AGC304" s="53"/>
      <c r="AGD304" s="53"/>
      <c r="AGE304" s="53"/>
      <c r="AGF304" s="53"/>
      <c r="AGG304" s="53"/>
      <c r="AGH304" s="53"/>
      <c r="AGI304" s="53"/>
      <c r="AGJ304" s="53"/>
      <c r="AGK304" s="53"/>
      <c r="AGL304" s="53"/>
      <c r="AGM304" s="53"/>
      <c r="AGN304" s="53"/>
      <c r="AGO304" s="53"/>
      <c r="AGP304" s="53"/>
      <c r="AGQ304" s="53"/>
      <c r="AGR304" s="53"/>
      <c r="AGS304" s="53"/>
      <c r="AGT304" s="53"/>
      <c r="AGU304" s="53"/>
      <c r="AGV304" s="53"/>
      <c r="AGW304" s="53"/>
      <c r="AGX304" s="53"/>
      <c r="AGY304" s="53"/>
      <c r="AGZ304" s="53"/>
      <c r="AHA304" s="53"/>
      <c r="AHB304" s="53"/>
      <c r="AHC304" s="53"/>
      <c r="AHD304" s="53"/>
      <c r="AHE304" s="53"/>
      <c r="AHF304" s="53"/>
      <c r="AHG304" s="53"/>
      <c r="AHH304" s="53"/>
      <c r="AHI304" s="53"/>
      <c r="AHJ304" s="53"/>
      <c r="AHK304" s="53"/>
      <c r="AHL304" s="53"/>
      <c r="AHM304" s="53"/>
      <c r="AHN304" s="53"/>
      <c r="AHO304" s="53"/>
      <c r="AHP304" s="53"/>
      <c r="AHQ304" s="53"/>
      <c r="AHR304" s="53"/>
      <c r="AHS304" s="53"/>
      <c r="AHT304" s="53"/>
      <c r="AHU304" s="53"/>
      <c r="AHV304" s="53"/>
      <c r="AHW304" s="53"/>
      <c r="AHX304" s="53"/>
      <c r="AHY304" s="53"/>
      <c r="AHZ304" s="53"/>
      <c r="AIA304" s="53"/>
      <c r="AIB304" s="53"/>
      <c r="AIC304" s="53"/>
      <c r="AID304" s="53"/>
      <c r="AIE304" s="53"/>
      <c r="AIF304" s="53"/>
      <c r="AIG304" s="53"/>
      <c r="AIH304" s="53"/>
      <c r="AII304" s="53"/>
      <c r="AIJ304" s="53"/>
      <c r="AIK304" s="53"/>
      <c r="AIL304" s="53"/>
      <c r="AIM304" s="53"/>
      <c r="AIN304" s="53"/>
      <c r="AIO304" s="53"/>
      <c r="AIP304" s="53"/>
      <c r="AIQ304" s="53"/>
      <c r="AIR304" s="53"/>
      <c r="AIS304" s="53"/>
      <c r="AIT304" s="53"/>
      <c r="AIU304" s="53"/>
      <c r="AIV304" s="53"/>
      <c r="AIW304" s="53"/>
      <c r="AIX304" s="53"/>
      <c r="AIY304" s="53"/>
      <c r="AIZ304" s="53"/>
      <c r="AJA304" s="53"/>
      <c r="AJB304" s="53"/>
      <c r="AJC304" s="53"/>
      <c r="AJD304" s="53"/>
      <c r="AJE304" s="53"/>
      <c r="AJF304" s="53"/>
      <c r="AJG304" s="53"/>
      <c r="AJH304" s="53"/>
      <c r="AJI304" s="53"/>
      <c r="AJJ304" s="53"/>
      <c r="AJK304" s="53"/>
      <c r="AJL304" s="53"/>
      <c r="AJM304" s="53"/>
      <c r="AJN304" s="53"/>
      <c r="AJO304" s="53"/>
      <c r="AJP304" s="53"/>
      <c r="AJQ304" s="53"/>
      <c r="AJR304" s="53"/>
      <c r="AJS304" s="53"/>
      <c r="AJT304" s="53"/>
      <c r="AJU304" s="53"/>
      <c r="AJV304" s="53"/>
      <c r="AJW304" s="53"/>
      <c r="AJX304" s="53"/>
      <c r="AJY304" s="53"/>
      <c r="AJZ304" s="53"/>
      <c r="AKA304" s="53"/>
      <c r="AKB304" s="53"/>
      <c r="AKC304" s="53"/>
      <c r="AKD304" s="53"/>
      <c r="AKE304" s="53"/>
      <c r="AKF304" s="53"/>
      <c r="AKG304" s="53"/>
      <c r="AKH304" s="53"/>
      <c r="AKI304" s="53"/>
      <c r="AKJ304" s="53"/>
      <c r="AKK304" s="53"/>
      <c r="AKL304" s="53"/>
      <c r="AKM304" s="53"/>
      <c r="AKN304" s="53"/>
      <c r="AKO304" s="53"/>
      <c r="AKP304" s="53"/>
      <c r="AKQ304" s="53"/>
      <c r="AKR304" s="53"/>
      <c r="AKS304" s="53"/>
      <c r="AKT304" s="53"/>
      <c r="AKU304" s="53"/>
      <c r="AKV304" s="53"/>
      <c r="AKW304" s="53"/>
      <c r="AKX304" s="53"/>
      <c r="AKY304" s="53"/>
      <c r="AKZ304" s="53"/>
      <c r="ALA304" s="53"/>
      <c r="ALB304" s="53"/>
      <c r="ALC304" s="53"/>
      <c r="ALD304" s="53"/>
      <c r="ALE304" s="53"/>
      <c r="ALF304" s="53"/>
      <c r="ALG304" s="53"/>
      <c r="ALH304" s="53"/>
      <c r="ALI304" s="53"/>
      <c r="ALJ304" s="53"/>
      <c r="ALK304" s="53"/>
      <c r="ALL304" s="53"/>
      <c r="ALM304" s="53"/>
      <c r="ALN304" s="53"/>
      <c r="ALO304" s="53"/>
      <c r="ALP304" s="53"/>
      <c r="ALQ304" s="53"/>
      <c r="ALR304" s="53"/>
      <c r="ALS304" s="53"/>
      <c r="ALT304" s="53"/>
      <c r="ALU304" s="53"/>
      <c r="ALV304" s="53"/>
      <c r="ALW304" s="53"/>
      <c r="ALX304" s="53"/>
      <c r="ALY304" s="53"/>
      <c r="ALZ304" s="53"/>
      <c r="AMA304" s="53"/>
      <c r="AMB304" s="53"/>
      <c r="AMC304" s="53"/>
      <c r="AMD304" s="53"/>
      <c r="AME304" s="53"/>
      <c r="AMF304" s="53"/>
      <c r="AMG304" s="53"/>
      <c r="AMH304" s="53"/>
      <c r="AMI304" s="53"/>
      <c r="AMJ304" s="53"/>
    </row>
    <row r="305" spans="1:1024" x14ac:dyDescent="0.25">
      <c r="UF305" s="53"/>
      <c r="UG305" s="53"/>
      <c r="UH305" s="53"/>
      <c r="UI305" s="53"/>
      <c r="UJ305" s="53"/>
      <c r="UK305" s="53"/>
      <c r="UL305" s="53"/>
      <c r="UM305" s="53"/>
      <c r="UN305" s="53"/>
      <c r="UO305" s="53"/>
      <c r="UP305" s="53"/>
      <c r="UQ305" s="53"/>
      <c r="UR305" s="53"/>
      <c r="US305" s="53"/>
      <c r="UT305" s="53"/>
      <c r="UU305" s="53"/>
      <c r="UV305" s="53"/>
      <c r="UW305" s="53"/>
      <c r="UX305" s="53"/>
      <c r="UY305" s="53"/>
      <c r="UZ305" s="53"/>
      <c r="VA305" s="53"/>
      <c r="VB305" s="53"/>
      <c r="VC305" s="53"/>
      <c r="VD305" s="53"/>
      <c r="VE305" s="53"/>
      <c r="VF305" s="53"/>
      <c r="VG305" s="53"/>
      <c r="VH305" s="53"/>
      <c r="VI305" s="53"/>
      <c r="VJ305" s="53"/>
      <c r="VK305" s="53"/>
      <c r="VL305" s="53"/>
      <c r="VM305" s="53"/>
      <c r="VN305" s="53"/>
      <c r="VO305" s="53"/>
      <c r="VP305" s="53"/>
      <c r="VQ305" s="53"/>
      <c r="VR305" s="53"/>
      <c r="VS305" s="53"/>
      <c r="VT305" s="53"/>
      <c r="VU305" s="53"/>
      <c r="VV305" s="53"/>
      <c r="VW305" s="53"/>
      <c r="VX305" s="53"/>
      <c r="VY305" s="53"/>
      <c r="VZ305" s="53"/>
      <c r="WA305" s="53"/>
      <c r="WB305" s="53"/>
      <c r="WC305" s="53"/>
      <c r="WD305" s="53"/>
      <c r="WE305" s="53"/>
      <c r="WF305" s="53"/>
      <c r="WG305" s="53"/>
      <c r="WH305" s="53"/>
      <c r="WI305" s="53"/>
      <c r="WJ305" s="53"/>
      <c r="WK305" s="53"/>
      <c r="WL305" s="53"/>
      <c r="WM305" s="53"/>
      <c r="WN305" s="53"/>
      <c r="WO305" s="53"/>
      <c r="WP305" s="53"/>
      <c r="WQ305" s="53"/>
      <c r="WR305" s="53"/>
      <c r="WS305" s="53"/>
      <c r="WT305" s="53"/>
      <c r="WU305" s="53"/>
      <c r="WV305" s="53"/>
      <c r="WW305" s="53"/>
      <c r="WX305" s="53"/>
      <c r="WY305" s="53"/>
      <c r="WZ305" s="53"/>
      <c r="XA305" s="53"/>
      <c r="XB305" s="53"/>
      <c r="XC305" s="53"/>
      <c r="XD305" s="53"/>
      <c r="XE305" s="53"/>
      <c r="XF305" s="53"/>
      <c r="XG305" s="53"/>
      <c r="XH305" s="53"/>
      <c r="XI305" s="53"/>
      <c r="XJ305" s="53"/>
      <c r="XK305" s="53"/>
      <c r="XL305" s="53"/>
      <c r="XM305" s="53"/>
      <c r="XN305" s="53"/>
      <c r="XO305" s="53"/>
      <c r="XP305" s="53"/>
      <c r="XQ305" s="53"/>
      <c r="XR305" s="53"/>
      <c r="XS305" s="53"/>
      <c r="XT305" s="53"/>
      <c r="XU305" s="53"/>
      <c r="XV305" s="53"/>
      <c r="XW305" s="53"/>
      <c r="XX305" s="53"/>
      <c r="XY305" s="53"/>
      <c r="XZ305" s="53"/>
      <c r="YA305" s="53"/>
      <c r="YB305" s="53"/>
      <c r="YC305" s="53"/>
      <c r="YD305" s="53"/>
      <c r="YE305" s="53"/>
      <c r="YF305" s="53"/>
      <c r="YG305" s="53"/>
      <c r="YH305" s="53"/>
      <c r="YI305" s="53"/>
      <c r="YJ305" s="53"/>
      <c r="YK305" s="53"/>
      <c r="YL305" s="53"/>
      <c r="YM305" s="53"/>
      <c r="YN305" s="53"/>
      <c r="YO305" s="53"/>
      <c r="YP305" s="53"/>
      <c r="YQ305" s="53"/>
      <c r="YR305" s="53"/>
      <c r="YS305" s="53"/>
      <c r="YT305" s="53"/>
      <c r="YU305" s="53"/>
      <c r="YV305" s="53"/>
      <c r="YW305" s="53"/>
      <c r="YX305" s="53"/>
      <c r="YY305" s="53"/>
      <c r="YZ305" s="53"/>
      <c r="ZA305" s="53"/>
      <c r="ZB305" s="53"/>
      <c r="ZC305" s="53"/>
      <c r="ZD305" s="53"/>
      <c r="ZE305" s="53"/>
      <c r="ZF305" s="53"/>
      <c r="ZG305" s="53"/>
      <c r="ZH305" s="53"/>
      <c r="ZI305" s="53"/>
      <c r="ZJ305" s="53"/>
      <c r="ZK305" s="53"/>
      <c r="ZL305" s="53"/>
      <c r="ZM305" s="53"/>
      <c r="ZN305" s="53"/>
      <c r="ZO305" s="53"/>
      <c r="ZP305" s="53"/>
      <c r="ZQ305" s="53"/>
      <c r="ZR305" s="53"/>
      <c r="ZS305" s="53"/>
      <c r="ZT305" s="53"/>
      <c r="ZU305" s="53"/>
      <c r="ZV305" s="53"/>
      <c r="ZW305" s="53"/>
      <c r="ZX305" s="53"/>
      <c r="ZY305" s="53"/>
      <c r="ZZ305" s="53"/>
      <c r="AAA305" s="53"/>
      <c r="AAB305" s="53"/>
      <c r="AAC305" s="53"/>
      <c r="AAD305" s="53"/>
      <c r="AAE305" s="53"/>
      <c r="AAF305" s="53"/>
      <c r="AAG305" s="53"/>
      <c r="AAH305" s="53"/>
      <c r="AAI305" s="53"/>
      <c r="AAJ305" s="53"/>
      <c r="AAK305" s="53"/>
      <c r="AAL305" s="53"/>
      <c r="AAM305" s="53"/>
      <c r="AAN305" s="53"/>
      <c r="AAO305" s="53"/>
      <c r="AAP305" s="53"/>
      <c r="AAQ305" s="53"/>
      <c r="AAR305" s="53"/>
      <c r="AAS305" s="53"/>
      <c r="AAT305" s="53"/>
      <c r="AAU305" s="53"/>
      <c r="AAV305" s="53"/>
      <c r="AAW305" s="53"/>
      <c r="AAX305" s="53"/>
      <c r="AAY305" s="53"/>
      <c r="AAZ305" s="53"/>
      <c r="ABA305" s="53"/>
      <c r="ABB305" s="53"/>
      <c r="ABC305" s="53"/>
      <c r="ABD305" s="53"/>
      <c r="ABE305" s="53"/>
      <c r="ABF305" s="53"/>
      <c r="ABG305" s="53"/>
      <c r="ABH305" s="53"/>
      <c r="ABI305" s="53"/>
      <c r="ABJ305" s="53"/>
      <c r="ABK305" s="53"/>
      <c r="ABL305" s="53"/>
      <c r="ABM305" s="53"/>
      <c r="ABN305" s="53"/>
      <c r="ABO305" s="53"/>
      <c r="ABP305" s="53"/>
      <c r="ABQ305" s="53"/>
      <c r="ABR305" s="53"/>
      <c r="ABS305" s="53"/>
      <c r="ABT305" s="53"/>
      <c r="ABU305" s="53"/>
      <c r="ABV305" s="53"/>
      <c r="ABW305" s="53"/>
      <c r="ABX305" s="53"/>
      <c r="ABY305" s="53"/>
      <c r="ABZ305" s="53"/>
      <c r="ACA305" s="53"/>
      <c r="ACB305" s="53"/>
      <c r="ACC305" s="53"/>
      <c r="ACD305" s="53"/>
      <c r="ACE305" s="53"/>
      <c r="ACF305" s="53"/>
      <c r="ACG305" s="53"/>
      <c r="ACH305" s="53"/>
      <c r="ACI305" s="53"/>
      <c r="ACJ305" s="53"/>
      <c r="ACK305" s="53"/>
      <c r="ACL305" s="53"/>
      <c r="ACM305" s="53"/>
      <c r="ACN305" s="53"/>
      <c r="ACO305" s="53"/>
      <c r="ACP305" s="53"/>
      <c r="ACQ305" s="53"/>
      <c r="ACR305" s="53"/>
      <c r="ACS305" s="53"/>
      <c r="ACT305" s="53"/>
      <c r="ACU305" s="53"/>
      <c r="ACV305" s="53"/>
      <c r="ACW305" s="53"/>
      <c r="ACX305" s="53"/>
      <c r="ACY305" s="53"/>
      <c r="ACZ305" s="53"/>
      <c r="ADA305" s="53"/>
      <c r="ADB305" s="53"/>
      <c r="ADC305" s="53"/>
      <c r="ADD305" s="53"/>
      <c r="ADE305" s="53"/>
      <c r="ADF305" s="53"/>
      <c r="ADG305" s="53"/>
      <c r="ADH305" s="53"/>
      <c r="ADI305" s="53"/>
      <c r="ADJ305" s="53"/>
      <c r="ADK305" s="53"/>
      <c r="ADL305" s="53"/>
      <c r="ADM305" s="53"/>
      <c r="ADN305" s="53"/>
      <c r="ADO305" s="53"/>
      <c r="ADP305" s="53"/>
      <c r="ADQ305" s="53"/>
      <c r="ADR305" s="53"/>
      <c r="ADS305" s="53"/>
      <c r="ADT305" s="53"/>
      <c r="ADU305" s="53"/>
      <c r="ADV305" s="53"/>
      <c r="ADW305" s="53"/>
      <c r="ADX305" s="53"/>
      <c r="ADY305" s="53"/>
      <c r="ADZ305" s="53"/>
      <c r="AEA305" s="53"/>
      <c r="AEB305" s="53"/>
      <c r="AEC305" s="53"/>
      <c r="AED305" s="53"/>
      <c r="AEE305" s="53"/>
      <c r="AEF305" s="53"/>
      <c r="AEG305" s="53"/>
      <c r="AEH305" s="53"/>
      <c r="AEI305" s="53"/>
      <c r="AEJ305" s="53"/>
      <c r="AEK305" s="53"/>
      <c r="AEL305" s="53"/>
      <c r="AEM305" s="53"/>
      <c r="AEN305" s="53"/>
      <c r="AEO305" s="53"/>
      <c r="AEP305" s="53"/>
      <c r="AEQ305" s="53"/>
      <c r="AER305" s="53"/>
      <c r="AES305" s="53"/>
      <c r="AET305" s="53"/>
      <c r="AEU305" s="53"/>
      <c r="AEV305" s="53"/>
      <c r="AEW305" s="53"/>
      <c r="AEX305" s="53"/>
      <c r="AEY305" s="53"/>
      <c r="AEZ305" s="53"/>
      <c r="AFA305" s="53"/>
      <c r="AFB305" s="53"/>
      <c r="AFC305" s="53"/>
      <c r="AFD305" s="53"/>
      <c r="AFE305" s="53"/>
      <c r="AFF305" s="53"/>
      <c r="AFG305" s="53"/>
      <c r="AFH305" s="53"/>
      <c r="AFI305" s="53"/>
      <c r="AFJ305" s="53"/>
      <c r="AFK305" s="53"/>
      <c r="AFL305" s="53"/>
      <c r="AFM305" s="53"/>
      <c r="AFN305" s="53"/>
      <c r="AFO305" s="53"/>
      <c r="AFP305" s="53"/>
      <c r="AFQ305" s="53"/>
      <c r="AFR305" s="53"/>
      <c r="AFS305" s="53"/>
      <c r="AFT305" s="53"/>
      <c r="AFU305" s="53"/>
      <c r="AFV305" s="53"/>
      <c r="AFW305" s="53"/>
      <c r="AFX305" s="53"/>
      <c r="AFY305" s="53"/>
      <c r="AFZ305" s="53"/>
      <c r="AGA305" s="53"/>
      <c r="AGB305" s="53"/>
      <c r="AGC305" s="53"/>
      <c r="AGD305" s="53"/>
      <c r="AGE305" s="53"/>
      <c r="AGF305" s="53"/>
      <c r="AGG305" s="53"/>
      <c r="AGH305" s="53"/>
      <c r="AGI305" s="53"/>
      <c r="AGJ305" s="53"/>
      <c r="AGK305" s="53"/>
      <c r="AGL305" s="53"/>
      <c r="AGM305" s="53"/>
      <c r="AGN305" s="53"/>
      <c r="AGO305" s="53"/>
      <c r="AGP305" s="53"/>
      <c r="AGQ305" s="53"/>
      <c r="AGR305" s="53"/>
      <c r="AGS305" s="53"/>
      <c r="AGT305" s="53"/>
      <c r="AGU305" s="53"/>
      <c r="AGV305" s="53"/>
      <c r="AGW305" s="53"/>
      <c r="AGX305" s="53"/>
      <c r="AGY305" s="53"/>
      <c r="AGZ305" s="53"/>
      <c r="AHA305" s="53"/>
      <c r="AHB305" s="53"/>
      <c r="AHC305" s="53"/>
      <c r="AHD305" s="53"/>
      <c r="AHE305" s="53"/>
      <c r="AHF305" s="53"/>
      <c r="AHG305" s="53"/>
      <c r="AHH305" s="53"/>
      <c r="AHI305" s="53"/>
      <c r="AHJ305" s="53"/>
      <c r="AHK305" s="53"/>
      <c r="AHL305" s="53"/>
      <c r="AHM305" s="53"/>
      <c r="AHN305" s="53"/>
      <c r="AHO305" s="53"/>
      <c r="AHP305" s="53"/>
      <c r="AHQ305" s="53"/>
      <c r="AHR305" s="53"/>
      <c r="AHS305" s="53"/>
      <c r="AHT305" s="53"/>
      <c r="AHU305" s="53"/>
      <c r="AHV305" s="53"/>
      <c r="AHW305" s="53"/>
      <c r="AHX305" s="53"/>
      <c r="AHY305" s="53"/>
      <c r="AHZ305" s="53"/>
      <c r="AIA305" s="53"/>
      <c r="AIB305" s="53"/>
      <c r="AIC305" s="53"/>
      <c r="AID305" s="53"/>
      <c r="AIE305" s="53"/>
      <c r="AIF305" s="53"/>
      <c r="AIG305" s="53"/>
      <c r="AIH305" s="53"/>
      <c r="AII305" s="53"/>
      <c r="AIJ305" s="53"/>
      <c r="AIK305" s="53"/>
      <c r="AIL305" s="53"/>
      <c r="AIM305" s="53"/>
      <c r="AIN305" s="53"/>
      <c r="AIO305" s="53"/>
      <c r="AIP305" s="53"/>
      <c r="AIQ305" s="53"/>
      <c r="AIR305" s="53"/>
      <c r="AIS305" s="53"/>
      <c r="AIT305" s="53"/>
      <c r="AIU305" s="53"/>
      <c r="AIV305" s="53"/>
      <c r="AIW305" s="53"/>
      <c r="AIX305" s="53"/>
      <c r="AIY305" s="53"/>
      <c r="AIZ305" s="53"/>
      <c r="AJA305" s="53"/>
      <c r="AJB305" s="53"/>
      <c r="AJC305" s="53"/>
      <c r="AJD305" s="53"/>
      <c r="AJE305" s="53"/>
      <c r="AJF305" s="53"/>
      <c r="AJG305" s="53"/>
      <c r="AJH305" s="53"/>
      <c r="AJI305" s="53"/>
      <c r="AJJ305" s="53"/>
      <c r="AJK305" s="53"/>
      <c r="AJL305" s="53"/>
      <c r="AJM305" s="53"/>
      <c r="AJN305" s="53"/>
      <c r="AJO305" s="53"/>
      <c r="AJP305" s="53"/>
      <c r="AJQ305" s="53"/>
      <c r="AJR305" s="53"/>
      <c r="AJS305" s="53"/>
      <c r="AJT305" s="53"/>
      <c r="AJU305" s="53"/>
      <c r="AJV305" s="53"/>
      <c r="AJW305" s="53"/>
      <c r="AJX305" s="53"/>
      <c r="AJY305" s="53"/>
      <c r="AJZ305" s="53"/>
      <c r="AKA305" s="53"/>
      <c r="AKB305" s="53"/>
      <c r="AKC305" s="53"/>
      <c r="AKD305" s="53"/>
      <c r="AKE305" s="53"/>
      <c r="AKF305" s="53"/>
      <c r="AKG305" s="53"/>
      <c r="AKH305" s="53"/>
      <c r="AKI305" s="53"/>
      <c r="AKJ305" s="53"/>
      <c r="AKK305" s="53"/>
      <c r="AKL305" s="53"/>
      <c r="AKM305" s="53"/>
      <c r="AKN305" s="53"/>
      <c r="AKO305" s="53"/>
      <c r="AKP305" s="53"/>
      <c r="AKQ305" s="53"/>
      <c r="AKR305" s="53"/>
      <c r="AKS305" s="53"/>
      <c r="AKT305" s="53"/>
      <c r="AKU305" s="53"/>
      <c r="AKV305" s="53"/>
      <c r="AKW305" s="53"/>
      <c r="AKX305" s="53"/>
      <c r="AKY305" s="53"/>
      <c r="AKZ305" s="53"/>
      <c r="ALA305" s="53"/>
      <c r="ALB305" s="53"/>
      <c r="ALC305" s="53"/>
      <c r="ALD305" s="53"/>
      <c r="ALE305" s="53"/>
      <c r="ALF305" s="53"/>
      <c r="ALG305" s="53"/>
      <c r="ALH305" s="53"/>
      <c r="ALI305" s="53"/>
      <c r="ALJ305" s="53"/>
      <c r="ALK305" s="53"/>
      <c r="ALL305" s="53"/>
      <c r="ALM305" s="53"/>
      <c r="ALN305" s="53"/>
      <c r="ALO305" s="53"/>
      <c r="ALP305" s="53"/>
      <c r="ALQ305" s="53"/>
      <c r="ALR305" s="53"/>
      <c r="ALS305" s="53"/>
      <c r="ALT305" s="53"/>
      <c r="ALU305" s="53"/>
      <c r="ALV305" s="53"/>
      <c r="ALW305" s="53"/>
      <c r="ALX305" s="53"/>
      <c r="ALY305" s="53"/>
      <c r="ALZ305" s="53"/>
      <c r="AMA305" s="53"/>
      <c r="AMB305" s="53"/>
      <c r="AMC305" s="53"/>
      <c r="AMD305" s="53"/>
      <c r="AME305" s="53"/>
      <c r="AMF305" s="53"/>
      <c r="AMG305" s="53"/>
      <c r="AMH305" s="53"/>
      <c r="AMI305" s="53"/>
      <c r="AMJ305" s="53"/>
    </row>
    <row r="306" spans="1:1024" x14ac:dyDescent="0.25">
      <c r="UF306" s="53"/>
      <c r="UG306" s="53"/>
      <c r="UH306" s="53"/>
      <c r="UI306" s="53"/>
      <c r="UJ306" s="53"/>
      <c r="UK306" s="53"/>
      <c r="UL306" s="53"/>
      <c r="UM306" s="53"/>
      <c r="UN306" s="53"/>
      <c r="UO306" s="53"/>
      <c r="UP306" s="53"/>
      <c r="UQ306" s="53"/>
      <c r="UR306" s="53"/>
      <c r="US306" s="53"/>
      <c r="UT306" s="53"/>
      <c r="UU306" s="53"/>
      <c r="UV306" s="53"/>
      <c r="UW306" s="53"/>
      <c r="UX306" s="53"/>
      <c r="UY306" s="53"/>
      <c r="UZ306" s="53"/>
      <c r="VA306" s="53"/>
      <c r="VB306" s="53"/>
      <c r="VC306" s="53"/>
      <c r="VD306" s="53"/>
      <c r="VE306" s="53"/>
      <c r="VF306" s="53"/>
      <c r="VG306" s="53"/>
      <c r="VH306" s="53"/>
      <c r="VI306" s="53"/>
      <c r="VJ306" s="53"/>
      <c r="VK306" s="53"/>
      <c r="VL306" s="53"/>
      <c r="VM306" s="53"/>
      <c r="VN306" s="53"/>
      <c r="VO306" s="53"/>
      <c r="VP306" s="53"/>
      <c r="VQ306" s="53"/>
      <c r="VR306" s="53"/>
      <c r="VS306" s="53"/>
      <c r="VT306" s="53"/>
      <c r="VU306" s="53"/>
      <c r="VV306" s="53"/>
      <c r="VW306" s="53"/>
      <c r="VX306" s="53"/>
      <c r="VY306" s="53"/>
      <c r="VZ306" s="53"/>
      <c r="WA306" s="53"/>
      <c r="WB306" s="53"/>
      <c r="WC306" s="53"/>
      <c r="WD306" s="53"/>
      <c r="WE306" s="53"/>
      <c r="WF306" s="53"/>
      <c r="WG306" s="53"/>
      <c r="WH306" s="53"/>
      <c r="WI306" s="53"/>
      <c r="WJ306" s="53"/>
      <c r="WK306" s="53"/>
      <c r="WL306" s="53"/>
      <c r="WM306" s="53"/>
      <c r="WN306" s="53"/>
      <c r="WO306" s="53"/>
      <c r="WP306" s="53"/>
      <c r="WQ306" s="53"/>
      <c r="WR306" s="53"/>
      <c r="WS306" s="53"/>
      <c r="WT306" s="53"/>
      <c r="WU306" s="53"/>
      <c r="WV306" s="53"/>
      <c r="WW306" s="53"/>
      <c r="WX306" s="53"/>
      <c r="WY306" s="53"/>
      <c r="WZ306" s="53"/>
      <c r="XA306" s="53"/>
      <c r="XB306" s="53"/>
      <c r="XC306" s="53"/>
      <c r="XD306" s="53"/>
      <c r="XE306" s="53"/>
      <c r="XF306" s="53"/>
      <c r="XG306" s="53"/>
      <c r="XH306" s="53"/>
      <c r="XI306" s="53"/>
      <c r="XJ306" s="53"/>
      <c r="XK306" s="53"/>
      <c r="XL306" s="53"/>
      <c r="XM306" s="53"/>
      <c r="XN306" s="53"/>
      <c r="XO306" s="53"/>
      <c r="XP306" s="53"/>
      <c r="XQ306" s="53"/>
      <c r="XR306" s="53"/>
      <c r="XS306" s="53"/>
      <c r="XT306" s="53"/>
      <c r="XU306" s="53"/>
      <c r="XV306" s="53"/>
      <c r="XW306" s="53"/>
      <c r="XX306" s="53"/>
      <c r="XY306" s="53"/>
      <c r="XZ306" s="53"/>
      <c r="YA306" s="53"/>
      <c r="YB306" s="53"/>
      <c r="YC306" s="53"/>
      <c r="YD306" s="53"/>
      <c r="YE306" s="53"/>
      <c r="YF306" s="53"/>
      <c r="YG306" s="53"/>
      <c r="YH306" s="53"/>
      <c r="YI306" s="53"/>
      <c r="YJ306" s="53"/>
      <c r="YK306" s="53"/>
      <c r="YL306" s="53"/>
      <c r="YM306" s="53"/>
      <c r="YN306" s="53"/>
      <c r="YO306" s="53"/>
      <c r="YP306" s="53"/>
      <c r="YQ306" s="53"/>
      <c r="YR306" s="53"/>
      <c r="YS306" s="53"/>
      <c r="YT306" s="53"/>
      <c r="YU306" s="53"/>
      <c r="YV306" s="53"/>
      <c r="YW306" s="53"/>
      <c r="YX306" s="53"/>
      <c r="YY306" s="53"/>
      <c r="YZ306" s="53"/>
      <c r="ZA306" s="53"/>
      <c r="ZB306" s="53"/>
      <c r="ZC306" s="53"/>
      <c r="ZD306" s="53"/>
      <c r="ZE306" s="53"/>
      <c r="ZF306" s="53"/>
      <c r="ZG306" s="53"/>
      <c r="ZH306" s="53"/>
      <c r="ZI306" s="53"/>
      <c r="ZJ306" s="53"/>
      <c r="ZK306" s="53"/>
      <c r="ZL306" s="53"/>
      <c r="ZM306" s="53"/>
      <c r="ZN306" s="53"/>
      <c r="ZO306" s="53"/>
      <c r="ZP306" s="53"/>
      <c r="ZQ306" s="53"/>
      <c r="ZR306" s="53"/>
      <c r="ZS306" s="53"/>
      <c r="ZT306" s="53"/>
      <c r="ZU306" s="53"/>
      <c r="ZV306" s="53"/>
      <c r="ZW306" s="53"/>
      <c r="ZX306" s="53"/>
      <c r="ZY306" s="53"/>
      <c r="ZZ306" s="53"/>
      <c r="AAA306" s="53"/>
      <c r="AAB306" s="53"/>
      <c r="AAC306" s="53"/>
      <c r="AAD306" s="53"/>
      <c r="AAE306" s="53"/>
      <c r="AAF306" s="53"/>
      <c r="AAG306" s="53"/>
      <c r="AAH306" s="53"/>
      <c r="AAI306" s="53"/>
      <c r="AAJ306" s="53"/>
      <c r="AAK306" s="53"/>
      <c r="AAL306" s="53"/>
      <c r="AAM306" s="53"/>
      <c r="AAN306" s="53"/>
      <c r="AAO306" s="53"/>
      <c r="AAP306" s="53"/>
      <c r="AAQ306" s="53"/>
      <c r="AAR306" s="53"/>
      <c r="AAS306" s="53"/>
      <c r="AAT306" s="53"/>
      <c r="AAU306" s="53"/>
      <c r="AAV306" s="53"/>
      <c r="AAW306" s="53"/>
      <c r="AAX306" s="53"/>
      <c r="AAY306" s="53"/>
      <c r="AAZ306" s="53"/>
      <c r="ABA306" s="53"/>
      <c r="ABB306" s="53"/>
      <c r="ABC306" s="53"/>
      <c r="ABD306" s="53"/>
      <c r="ABE306" s="53"/>
      <c r="ABF306" s="53"/>
      <c r="ABG306" s="53"/>
      <c r="ABH306" s="53"/>
      <c r="ABI306" s="53"/>
      <c r="ABJ306" s="53"/>
      <c r="ABK306" s="53"/>
      <c r="ABL306" s="53"/>
      <c r="ABM306" s="53"/>
      <c r="ABN306" s="53"/>
      <c r="ABO306" s="53"/>
      <c r="ABP306" s="53"/>
      <c r="ABQ306" s="53"/>
      <c r="ABR306" s="53"/>
      <c r="ABS306" s="53"/>
      <c r="ABT306" s="53"/>
      <c r="ABU306" s="53"/>
      <c r="ABV306" s="53"/>
      <c r="ABW306" s="53"/>
      <c r="ABX306" s="53"/>
      <c r="ABY306" s="53"/>
      <c r="ABZ306" s="53"/>
      <c r="ACA306" s="53"/>
      <c r="ACB306" s="53"/>
      <c r="ACC306" s="53"/>
      <c r="ACD306" s="53"/>
      <c r="ACE306" s="53"/>
      <c r="ACF306" s="53"/>
      <c r="ACG306" s="53"/>
      <c r="ACH306" s="53"/>
      <c r="ACI306" s="53"/>
      <c r="ACJ306" s="53"/>
      <c r="ACK306" s="53"/>
      <c r="ACL306" s="53"/>
      <c r="ACM306" s="53"/>
      <c r="ACN306" s="53"/>
      <c r="ACO306" s="53"/>
      <c r="ACP306" s="53"/>
      <c r="ACQ306" s="53"/>
      <c r="ACR306" s="53"/>
      <c r="ACS306" s="53"/>
      <c r="ACT306" s="53"/>
      <c r="ACU306" s="53"/>
      <c r="ACV306" s="53"/>
      <c r="ACW306" s="53"/>
      <c r="ACX306" s="53"/>
      <c r="ACY306" s="53"/>
      <c r="ACZ306" s="53"/>
      <c r="ADA306" s="53"/>
      <c r="ADB306" s="53"/>
      <c r="ADC306" s="53"/>
      <c r="ADD306" s="53"/>
      <c r="ADE306" s="53"/>
      <c r="ADF306" s="53"/>
      <c r="ADG306" s="53"/>
      <c r="ADH306" s="53"/>
      <c r="ADI306" s="53"/>
      <c r="ADJ306" s="53"/>
      <c r="ADK306" s="53"/>
      <c r="ADL306" s="53"/>
      <c r="ADM306" s="53"/>
      <c r="ADN306" s="53"/>
      <c r="ADO306" s="53"/>
      <c r="ADP306" s="53"/>
      <c r="ADQ306" s="53"/>
      <c r="ADR306" s="53"/>
      <c r="ADS306" s="53"/>
      <c r="ADT306" s="53"/>
      <c r="ADU306" s="53"/>
      <c r="ADV306" s="53"/>
      <c r="ADW306" s="53"/>
      <c r="ADX306" s="53"/>
      <c r="ADY306" s="53"/>
      <c r="ADZ306" s="53"/>
      <c r="AEA306" s="53"/>
      <c r="AEB306" s="53"/>
      <c r="AEC306" s="53"/>
      <c r="AED306" s="53"/>
      <c r="AEE306" s="53"/>
      <c r="AEF306" s="53"/>
      <c r="AEG306" s="53"/>
      <c r="AEH306" s="53"/>
      <c r="AEI306" s="53"/>
      <c r="AEJ306" s="53"/>
      <c r="AEK306" s="53"/>
      <c r="AEL306" s="53"/>
      <c r="AEM306" s="53"/>
      <c r="AEN306" s="53"/>
      <c r="AEO306" s="53"/>
      <c r="AEP306" s="53"/>
      <c r="AEQ306" s="53"/>
      <c r="AER306" s="53"/>
      <c r="AES306" s="53"/>
      <c r="AET306" s="53"/>
      <c r="AEU306" s="53"/>
      <c r="AEV306" s="53"/>
      <c r="AEW306" s="53"/>
      <c r="AEX306" s="53"/>
      <c r="AEY306" s="53"/>
      <c r="AEZ306" s="53"/>
      <c r="AFA306" s="53"/>
      <c r="AFB306" s="53"/>
      <c r="AFC306" s="53"/>
      <c r="AFD306" s="53"/>
      <c r="AFE306" s="53"/>
      <c r="AFF306" s="53"/>
      <c r="AFG306" s="53"/>
      <c r="AFH306" s="53"/>
      <c r="AFI306" s="53"/>
      <c r="AFJ306" s="53"/>
      <c r="AFK306" s="53"/>
      <c r="AFL306" s="53"/>
      <c r="AFM306" s="53"/>
      <c r="AFN306" s="53"/>
      <c r="AFO306" s="53"/>
      <c r="AFP306" s="53"/>
      <c r="AFQ306" s="53"/>
      <c r="AFR306" s="53"/>
      <c r="AFS306" s="53"/>
      <c r="AFT306" s="53"/>
      <c r="AFU306" s="53"/>
      <c r="AFV306" s="53"/>
      <c r="AFW306" s="53"/>
      <c r="AFX306" s="53"/>
      <c r="AFY306" s="53"/>
      <c r="AFZ306" s="53"/>
      <c r="AGA306" s="53"/>
      <c r="AGB306" s="53"/>
      <c r="AGC306" s="53"/>
      <c r="AGD306" s="53"/>
      <c r="AGE306" s="53"/>
      <c r="AGF306" s="53"/>
      <c r="AGG306" s="53"/>
      <c r="AGH306" s="53"/>
      <c r="AGI306" s="53"/>
      <c r="AGJ306" s="53"/>
      <c r="AGK306" s="53"/>
      <c r="AGL306" s="53"/>
      <c r="AGM306" s="53"/>
      <c r="AGN306" s="53"/>
      <c r="AGO306" s="53"/>
      <c r="AGP306" s="53"/>
      <c r="AGQ306" s="53"/>
      <c r="AGR306" s="53"/>
      <c r="AGS306" s="53"/>
      <c r="AGT306" s="53"/>
      <c r="AGU306" s="53"/>
      <c r="AGV306" s="53"/>
      <c r="AGW306" s="53"/>
      <c r="AGX306" s="53"/>
      <c r="AGY306" s="53"/>
      <c r="AGZ306" s="53"/>
      <c r="AHA306" s="53"/>
      <c r="AHB306" s="53"/>
      <c r="AHC306" s="53"/>
      <c r="AHD306" s="53"/>
      <c r="AHE306" s="53"/>
      <c r="AHF306" s="53"/>
      <c r="AHG306" s="53"/>
      <c r="AHH306" s="53"/>
      <c r="AHI306" s="53"/>
      <c r="AHJ306" s="53"/>
      <c r="AHK306" s="53"/>
      <c r="AHL306" s="53"/>
      <c r="AHM306" s="53"/>
      <c r="AHN306" s="53"/>
      <c r="AHO306" s="53"/>
      <c r="AHP306" s="53"/>
      <c r="AHQ306" s="53"/>
      <c r="AHR306" s="53"/>
      <c r="AHS306" s="53"/>
      <c r="AHT306" s="53"/>
      <c r="AHU306" s="53"/>
      <c r="AHV306" s="53"/>
      <c r="AHW306" s="53"/>
      <c r="AHX306" s="53"/>
      <c r="AHY306" s="53"/>
      <c r="AHZ306" s="53"/>
      <c r="AIA306" s="53"/>
      <c r="AIB306" s="53"/>
      <c r="AIC306" s="53"/>
      <c r="AID306" s="53"/>
      <c r="AIE306" s="53"/>
      <c r="AIF306" s="53"/>
      <c r="AIG306" s="53"/>
      <c r="AIH306" s="53"/>
      <c r="AII306" s="53"/>
      <c r="AIJ306" s="53"/>
      <c r="AIK306" s="53"/>
      <c r="AIL306" s="53"/>
      <c r="AIM306" s="53"/>
      <c r="AIN306" s="53"/>
      <c r="AIO306" s="53"/>
      <c r="AIP306" s="53"/>
      <c r="AIQ306" s="53"/>
      <c r="AIR306" s="53"/>
      <c r="AIS306" s="53"/>
      <c r="AIT306" s="53"/>
      <c r="AIU306" s="53"/>
      <c r="AIV306" s="53"/>
      <c r="AIW306" s="53"/>
      <c r="AIX306" s="53"/>
      <c r="AIY306" s="53"/>
      <c r="AIZ306" s="53"/>
      <c r="AJA306" s="53"/>
      <c r="AJB306" s="53"/>
      <c r="AJC306" s="53"/>
      <c r="AJD306" s="53"/>
      <c r="AJE306" s="53"/>
      <c r="AJF306" s="53"/>
      <c r="AJG306" s="53"/>
      <c r="AJH306" s="53"/>
      <c r="AJI306" s="53"/>
      <c r="AJJ306" s="53"/>
      <c r="AJK306" s="53"/>
      <c r="AJL306" s="53"/>
      <c r="AJM306" s="53"/>
      <c r="AJN306" s="53"/>
      <c r="AJO306" s="53"/>
      <c r="AJP306" s="53"/>
      <c r="AJQ306" s="53"/>
      <c r="AJR306" s="53"/>
      <c r="AJS306" s="53"/>
      <c r="AJT306" s="53"/>
      <c r="AJU306" s="53"/>
      <c r="AJV306" s="53"/>
      <c r="AJW306" s="53"/>
      <c r="AJX306" s="53"/>
      <c r="AJY306" s="53"/>
      <c r="AJZ306" s="53"/>
      <c r="AKA306" s="53"/>
      <c r="AKB306" s="53"/>
      <c r="AKC306" s="53"/>
      <c r="AKD306" s="53"/>
      <c r="AKE306" s="53"/>
      <c r="AKF306" s="53"/>
      <c r="AKG306" s="53"/>
      <c r="AKH306" s="53"/>
      <c r="AKI306" s="53"/>
      <c r="AKJ306" s="53"/>
      <c r="AKK306" s="53"/>
      <c r="AKL306" s="53"/>
      <c r="AKM306" s="53"/>
      <c r="AKN306" s="53"/>
      <c r="AKO306" s="53"/>
      <c r="AKP306" s="53"/>
      <c r="AKQ306" s="53"/>
      <c r="AKR306" s="53"/>
      <c r="AKS306" s="53"/>
      <c r="AKT306" s="53"/>
      <c r="AKU306" s="53"/>
      <c r="AKV306" s="53"/>
      <c r="AKW306" s="53"/>
      <c r="AKX306" s="53"/>
      <c r="AKY306" s="53"/>
      <c r="AKZ306" s="53"/>
      <c r="ALA306" s="53"/>
      <c r="ALB306" s="53"/>
      <c r="ALC306" s="53"/>
      <c r="ALD306" s="53"/>
      <c r="ALE306" s="53"/>
      <c r="ALF306" s="53"/>
      <c r="ALG306" s="53"/>
      <c r="ALH306" s="53"/>
      <c r="ALI306" s="53"/>
      <c r="ALJ306" s="53"/>
      <c r="ALK306" s="53"/>
      <c r="ALL306" s="53"/>
      <c r="ALM306" s="53"/>
      <c r="ALN306" s="53"/>
      <c r="ALO306" s="53"/>
      <c r="ALP306" s="53"/>
      <c r="ALQ306" s="53"/>
      <c r="ALR306" s="53"/>
      <c r="ALS306" s="53"/>
      <c r="ALT306" s="53"/>
      <c r="ALU306" s="53"/>
      <c r="ALV306" s="53"/>
      <c r="ALW306" s="53"/>
      <c r="ALX306" s="53"/>
      <c r="ALY306" s="53"/>
      <c r="ALZ306" s="53"/>
      <c r="AMA306" s="53"/>
      <c r="AMB306" s="53"/>
      <c r="AMC306" s="53"/>
      <c r="AMD306" s="53"/>
      <c r="AME306" s="53"/>
      <c r="AMF306" s="53"/>
      <c r="AMG306" s="53"/>
      <c r="AMH306" s="53"/>
      <c r="AMI306" s="53"/>
      <c r="AMJ306" s="53"/>
    </row>
    <row r="307" spans="1:1024" x14ac:dyDescent="0.25">
      <c r="UF307" s="53"/>
      <c r="UG307" s="53"/>
      <c r="UH307" s="53"/>
      <c r="UI307" s="53"/>
      <c r="UJ307" s="53"/>
      <c r="UK307" s="53"/>
      <c r="UL307" s="53"/>
      <c r="UM307" s="53"/>
      <c r="UN307" s="53"/>
      <c r="UO307" s="53"/>
      <c r="UP307" s="53"/>
      <c r="UQ307" s="53"/>
      <c r="UR307" s="53"/>
      <c r="US307" s="53"/>
      <c r="UT307" s="53"/>
      <c r="UU307" s="53"/>
      <c r="UV307" s="53"/>
      <c r="UW307" s="53"/>
      <c r="UX307" s="53"/>
      <c r="UY307" s="53"/>
      <c r="UZ307" s="53"/>
      <c r="VA307" s="53"/>
      <c r="VB307" s="53"/>
      <c r="VC307" s="53"/>
      <c r="VD307" s="53"/>
      <c r="VE307" s="53"/>
      <c r="VF307" s="53"/>
      <c r="VG307" s="53"/>
      <c r="VH307" s="53"/>
      <c r="VI307" s="53"/>
      <c r="VJ307" s="53"/>
      <c r="VK307" s="53"/>
      <c r="VL307" s="53"/>
      <c r="VM307" s="53"/>
      <c r="VN307" s="53"/>
      <c r="VO307" s="53"/>
      <c r="VP307" s="53"/>
      <c r="VQ307" s="53"/>
      <c r="VR307" s="53"/>
      <c r="VS307" s="53"/>
      <c r="VT307" s="53"/>
      <c r="VU307" s="53"/>
      <c r="VV307" s="53"/>
      <c r="VW307" s="53"/>
      <c r="VX307" s="53"/>
      <c r="VY307" s="53"/>
      <c r="VZ307" s="53"/>
      <c r="WA307" s="53"/>
      <c r="WB307" s="53"/>
      <c r="WC307" s="53"/>
      <c r="WD307" s="53"/>
      <c r="WE307" s="53"/>
      <c r="WF307" s="53"/>
      <c r="WG307" s="53"/>
      <c r="WH307" s="53"/>
      <c r="WI307" s="53"/>
      <c r="WJ307" s="53"/>
      <c r="WK307" s="53"/>
      <c r="WL307" s="53"/>
      <c r="WM307" s="53"/>
      <c r="WN307" s="53"/>
      <c r="WO307" s="53"/>
      <c r="WP307" s="53"/>
      <c r="WQ307" s="53"/>
      <c r="WR307" s="53"/>
      <c r="WS307" s="53"/>
      <c r="WT307" s="53"/>
      <c r="WU307" s="53"/>
      <c r="WV307" s="53"/>
      <c r="WW307" s="53"/>
      <c r="WX307" s="53"/>
      <c r="WY307" s="53"/>
      <c r="WZ307" s="53"/>
      <c r="XA307" s="53"/>
      <c r="XB307" s="53"/>
      <c r="XC307" s="53"/>
      <c r="XD307" s="53"/>
      <c r="XE307" s="53"/>
      <c r="XF307" s="53"/>
      <c r="XG307" s="53"/>
      <c r="XH307" s="53"/>
      <c r="XI307" s="53"/>
      <c r="XJ307" s="53"/>
      <c r="XK307" s="53"/>
      <c r="XL307" s="53"/>
      <c r="XM307" s="53"/>
      <c r="XN307" s="53"/>
      <c r="XO307" s="53"/>
      <c r="XP307" s="53"/>
      <c r="XQ307" s="53"/>
      <c r="XR307" s="53"/>
      <c r="XS307" s="53"/>
      <c r="XT307" s="53"/>
      <c r="XU307" s="53"/>
      <c r="XV307" s="53"/>
      <c r="XW307" s="53"/>
      <c r="XX307" s="53"/>
      <c r="XY307" s="53"/>
      <c r="XZ307" s="53"/>
      <c r="YA307" s="53"/>
      <c r="YB307" s="53"/>
      <c r="YC307" s="53"/>
      <c r="YD307" s="53"/>
      <c r="YE307" s="53"/>
      <c r="YF307" s="53"/>
      <c r="YG307" s="53"/>
      <c r="YH307" s="53"/>
      <c r="YI307" s="53"/>
      <c r="YJ307" s="53"/>
      <c r="YK307" s="53"/>
      <c r="YL307" s="53"/>
      <c r="YM307" s="53"/>
      <c r="YN307" s="53"/>
      <c r="YO307" s="53"/>
      <c r="YP307" s="53"/>
      <c r="YQ307" s="53"/>
      <c r="YR307" s="53"/>
      <c r="YS307" s="53"/>
      <c r="YT307" s="53"/>
      <c r="YU307" s="53"/>
      <c r="YV307" s="53"/>
      <c r="YW307" s="53"/>
      <c r="YX307" s="53"/>
      <c r="YY307" s="53"/>
      <c r="YZ307" s="53"/>
      <c r="ZA307" s="53"/>
      <c r="ZB307" s="53"/>
      <c r="ZC307" s="53"/>
      <c r="ZD307" s="53"/>
      <c r="ZE307" s="53"/>
      <c r="ZF307" s="53"/>
      <c r="ZG307" s="53"/>
      <c r="ZH307" s="53"/>
      <c r="ZI307" s="53"/>
      <c r="ZJ307" s="53"/>
      <c r="ZK307" s="53"/>
      <c r="ZL307" s="53"/>
      <c r="ZM307" s="53"/>
      <c r="ZN307" s="53"/>
      <c r="ZO307" s="53"/>
      <c r="ZP307" s="53"/>
      <c r="ZQ307" s="53"/>
      <c r="ZR307" s="53"/>
      <c r="ZS307" s="53"/>
      <c r="ZT307" s="53"/>
      <c r="ZU307" s="53"/>
      <c r="ZV307" s="53"/>
      <c r="ZW307" s="53"/>
      <c r="ZX307" s="53"/>
      <c r="ZY307" s="53"/>
      <c r="ZZ307" s="53"/>
      <c r="AAA307" s="53"/>
      <c r="AAB307" s="53"/>
      <c r="AAC307" s="53"/>
      <c r="AAD307" s="53"/>
      <c r="AAE307" s="53"/>
      <c r="AAF307" s="53"/>
      <c r="AAG307" s="53"/>
      <c r="AAH307" s="53"/>
      <c r="AAI307" s="53"/>
      <c r="AAJ307" s="53"/>
      <c r="AAK307" s="53"/>
      <c r="AAL307" s="53"/>
      <c r="AAM307" s="53"/>
      <c r="AAN307" s="53"/>
      <c r="AAO307" s="53"/>
      <c r="AAP307" s="53"/>
      <c r="AAQ307" s="53"/>
      <c r="AAR307" s="53"/>
      <c r="AAS307" s="53"/>
      <c r="AAT307" s="53"/>
      <c r="AAU307" s="53"/>
      <c r="AAV307" s="53"/>
      <c r="AAW307" s="53"/>
      <c r="AAX307" s="53"/>
      <c r="AAY307" s="53"/>
      <c r="AAZ307" s="53"/>
      <c r="ABA307" s="53"/>
      <c r="ABB307" s="53"/>
      <c r="ABC307" s="53"/>
      <c r="ABD307" s="53"/>
      <c r="ABE307" s="53"/>
      <c r="ABF307" s="53"/>
      <c r="ABG307" s="53"/>
      <c r="ABH307" s="53"/>
      <c r="ABI307" s="53"/>
      <c r="ABJ307" s="53"/>
      <c r="ABK307" s="53"/>
      <c r="ABL307" s="53"/>
      <c r="ABM307" s="53"/>
      <c r="ABN307" s="53"/>
      <c r="ABO307" s="53"/>
      <c r="ABP307" s="53"/>
      <c r="ABQ307" s="53"/>
      <c r="ABR307" s="53"/>
      <c r="ABS307" s="53"/>
      <c r="ABT307" s="53"/>
      <c r="ABU307" s="53"/>
      <c r="ABV307" s="53"/>
      <c r="ABW307" s="53"/>
      <c r="ABX307" s="53"/>
      <c r="ABY307" s="53"/>
      <c r="ABZ307" s="53"/>
      <c r="ACA307" s="53"/>
      <c r="ACB307" s="53"/>
      <c r="ACC307" s="53"/>
      <c r="ACD307" s="53"/>
      <c r="ACE307" s="53"/>
      <c r="ACF307" s="53"/>
      <c r="ACG307" s="53"/>
      <c r="ACH307" s="53"/>
      <c r="ACI307" s="53"/>
      <c r="ACJ307" s="53"/>
      <c r="ACK307" s="53"/>
      <c r="ACL307" s="53"/>
      <c r="ACM307" s="53"/>
      <c r="ACN307" s="53"/>
      <c r="ACO307" s="53"/>
      <c r="ACP307" s="53"/>
      <c r="ACQ307" s="53"/>
      <c r="ACR307" s="53"/>
      <c r="ACS307" s="53"/>
      <c r="ACT307" s="53"/>
      <c r="ACU307" s="53"/>
      <c r="ACV307" s="53"/>
      <c r="ACW307" s="53"/>
      <c r="ACX307" s="53"/>
      <c r="ACY307" s="53"/>
      <c r="ACZ307" s="53"/>
      <c r="ADA307" s="53"/>
      <c r="ADB307" s="53"/>
      <c r="ADC307" s="53"/>
      <c r="ADD307" s="53"/>
      <c r="ADE307" s="53"/>
      <c r="ADF307" s="53"/>
      <c r="ADG307" s="53"/>
      <c r="ADH307" s="53"/>
      <c r="ADI307" s="53"/>
      <c r="ADJ307" s="53"/>
      <c r="ADK307" s="53"/>
      <c r="ADL307" s="53"/>
      <c r="ADM307" s="53"/>
      <c r="ADN307" s="53"/>
      <c r="ADO307" s="53"/>
      <c r="ADP307" s="53"/>
      <c r="ADQ307" s="53"/>
      <c r="ADR307" s="53"/>
      <c r="ADS307" s="53"/>
      <c r="ADT307" s="53"/>
      <c r="ADU307" s="53"/>
      <c r="ADV307" s="53"/>
      <c r="ADW307" s="53"/>
      <c r="ADX307" s="53"/>
      <c r="ADY307" s="53"/>
      <c r="ADZ307" s="53"/>
      <c r="AEA307" s="53"/>
      <c r="AEB307" s="53"/>
      <c r="AEC307" s="53"/>
      <c r="AED307" s="53"/>
      <c r="AEE307" s="53"/>
      <c r="AEF307" s="53"/>
      <c r="AEG307" s="53"/>
      <c r="AEH307" s="53"/>
      <c r="AEI307" s="53"/>
      <c r="AEJ307" s="53"/>
      <c r="AEK307" s="53"/>
      <c r="AEL307" s="53"/>
      <c r="AEM307" s="53"/>
      <c r="AEN307" s="53"/>
      <c r="AEO307" s="53"/>
      <c r="AEP307" s="53"/>
      <c r="AEQ307" s="53"/>
      <c r="AER307" s="53"/>
      <c r="AES307" s="53"/>
      <c r="AET307" s="53"/>
      <c r="AEU307" s="53"/>
      <c r="AEV307" s="53"/>
      <c r="AEW307" s="53"/>
      <c r="AEX307" s="53"/>
      <c r="AEY307" s="53"/>
      <c r="AEZ307" s="53"/>
      <c r="AFA307" s="53"/>
      <c r="AFB307" s="53"/>
      <c r="AFC307" s="53"/>
      <c r="AFD307" s="53"/>
      <c r="AFE307" s="53"/>
      <c r="AFF307" s="53"/>
      <c r="AFG307" s="53"/>
      <c r="AFH307" s="53"/>
      <c r="AFI307" s="53"/>
      <c r="AFJ307" s="53"/>
      <c r="AFK307" s="53"/>
      <c r="AFL307" s="53"/>
      <c r="AFM307" s="53"/>
      <c r="AFN307" s="53"/>
      <c r="AFO307" s="53"/>
      <c r="AFP307" s="53"/>
      <c r="AFQ307" s="53"/>
      <c r="AFR307" s="53"/>
      <c r="AFS307" s="53"/>
      <c r="AFT307" s="53"/>
      <c r="AFU307" s="53"/>
      <c r="AFV307" s="53"/>
      <c r="AFW307" s="53"/>
      <c r="AFX307" s="53"/>
      <c r="AFY307" s="53"/>
      <c r="AFZ307" s="53"/>
      <c r="AGA307" s="53"/>
      <c r="AGB307" s="53"/>
      <c r="AGC307" s="53"/>
      <c r="AGD307" s="53"/>
      <c r="AGE307" s="53"/>
      <c r="AGF307" s="53"/>
      <c r="AGG307" s="53"/>
      <c r="AGH307" s="53"/>
      <c r="AGI307" s="53"/>
      <c r="AGJ307" s="53"/>
      <c r="AGK307" s="53"/>
      <c r="AGL307" s="53"/>
      <c r="AGM307" s="53"/>
      <c r="AGN307" s="53"/>
      <c r="AGO307" s="53"/>
      <c r="AGP307" s="53"/>
      <c r="AGQ307" s="53"/>
      <c r="AGR307" s="53"/>
      <c r="AGS307" s="53"/>
      <c r="AGT307" s="53"/>
      <c r="AGU307" s="53"/>
      <c r="AGV307" s="53"/>
      <c r="AGW307" s="53"/>
      <c r="AGX307" s="53"/>
      <c r="AGY307" s="53"/>
      <c r="AGZ307" s="53"/>
      <c r="AHA307" s="53"/>
      <c r="AHB307" s="53"/>
      <c r="AHC307" s="53"/>
      <c r="AHD307" s="53"/>
      <c r="AHE307" s="53"/>
      <c r="AHF307" s="53"/>
      <c r="AHG307" s="53"/>
      <c r="AHH307" s="53"/>
      <c r="AHI307" s="53"/>
      <c r="AHJ307" s="53"/>
      <c r="AHK307" s="53"/>
      <c r="AHL307" s="53"/>
      <c r="AHM307" s="53"/>
      <c r="AHN307" s="53"/>
      <c r="AHO307" s="53"/>
      <c r="AHP307" s="53"/>
      <c r="AHQ307" s="53"/>
      <c r="AHR307" s="53"/>
      <c r="AHS307" s="53"/>
      <c r="AHT307" s="53"/>
      <c r="AHU307" s="53"/>
      <c r="AHV307" s="53"/>
      <c r="AHW307" s="53"/>
      <c r="AHX307" s="53"/>
      <c r="AHY307" s="53"/>
      <c r="AHZ307" s="53"/>
      <c r="AIA307" s="53"/>
      <c r="AIB307" s="53"/>
      <c r="AIC307" s="53"/>
      <c r="AID307" s="53"/>
      <c r="AIE307" s="53"/>
      <c r="AIF307" s="53"/>
      <c r="AIG307" s="53"/>
      <c r="AIH307" s="53"/>
      <c r="AII307" s="53"/>
      <c r="AIJ307" s="53"/>
      <c r="AIK307" s="53"/>
      <c r="AIL307" s="53"/>
      <c r="AIM307" s="53"/>
      <c r="AIN307" s="53"/>
      <c r="AIO307" s="53"/>
      <c r="AIP307" s="53"/>
      <c r="AIQ307" s="53"/>
      <c r="AIR307" s="53"/>
      <c r="AIS307" s="53"/>
      <c r="AIT307" s="53"/>
      <c r="AIU307" s="53"/>
      <c r="AIV307" s="53"/>
      <c r="AIW307" s="53"/>
      <c r="AIX307" s="53"/>
      <c r="AIY307" s="53"/>
      <c r="AIZ307" s="53"/>
      <c r="AJA307" s="53"/>
      <c r="AJB307" s="53"/>
      <c r="AJC307" s="53"/>
      <c r="AJD307" s="53"/>
      <c r="AJE307" s="53"/>
      <c r="AJF307" s="53"/>
      <c r="AJG307" s="53"/>
      <c r="AJH307" s="53"/>
      <c r="AJI307" s="53"/>
      <c r="AJJ307" s="53"/>
      <c r="AJK307" s="53"/>
      <c r="AJL307" s="53"/>
      <c r="AJM307" s="53"/>
      <c r="AJN307" s="53"/>
      <c r="AJO307" s="53"/>
      <c r="AJP307" s="53"/>
      <c r="AJQ307" s="53"/>
      <c r="AJR307" s="53"/>
      <c r="AJS307" s="53"/>
      <c r="AJT307" s="53"/>
      <c r="AJU307" s="53"/>
      <c r="AJV307" s="53"/>
      <c r="AJW307" s="53"/>
      <c r="AJX307" s="53"/>
      <c r="AJY307" s="53"/>
      <c r="AJZ307" s="53"/>
      <c r="AKA307" s="53"/>
      <c r="AKB307" s="53"/>
      <c r="AKC307" s="53"/>
      <c r="AKD307" s="53"/>
      <c r="AKE307" s="53"/>
      <c r="AKF307" s="53"/>
      <c r="AKG307" s="53"/>
      <c r="AKH307" s="53"/>
      <c r="AKI307" s="53"/>
      <c r="AKJ307" s="53"/>
      <c r="AKK307" s="53"/>
      <c r="AKL307" s="53"/>
      <c r="AKM307" s="53"/>
      <c r="AKN307" s="53"/>
      <c r="AKO307" s="53"/>
      <c r="AKP307" s="53"/>
      <c r="AKQ307" s="53"/>
      <c r="AKR307" s="53"/>
      <c r="AKS307" s="53"/>
      <c r="AKT307" s="53"/>
      <c r="AKU307" s="53"/>
      <c r="AKV307" s="53"/>
      <c r="AKW307" s="53"/>
      <c r="AKX307" s="53"/>
      <c r="AKY307" s="53"/>
      <c r="AKZ307" s="53"/>
      <c r="ALA307" s="53"/>
      <c r="ALB307" s="53"/>
      <c r="ALC307" s="53"/>
      <c r="ALD307" s="53"/>
      <c r="ALE307" s="53"/>
      <c r="ALF307" s="53"/>
      <c r="ALG307" s="53"/>
      <c r="ALH307" s="53"/>
      <c r="ALI307" s="53"/>
      <c r="ALJ307" s="53"/>
      <c r="ALK307" s="53"/>
      <c r="ALL307" s="53"/>
      <c r="ALM307" s="53"/>
      <c r="ALN307" s="53"/>
      <c r="ALO307" s="53"/>
      <c r="ALP307" s="53"/>
      <c r="ALQ307" s="53"/>
      <c r="ALR307" s="53"/>
      <c r="ALS307" s="53"/>
      <c r="ALT307" s="53"/>
      <c r="ALU307" s="53"/>
      <c r="ALV307" s="53"/>
      <c r="ALW307" s="53"/>
      <c r="ALX307" s="53"/>
      <c r="ALY307" s="53"/>
      <c r="ALZ307" s="53"/>
      <c r="AMA307" s="53"/>
      <c r="AMB307" s="53"/>
      <c r="AMC307" s="53"/>
      <c r="AMD307" s="53"/>
      <c r="AME307" s="53"/>
      <c r="AMF307" s="53"/>
      <c r="AMG307" s="53"/>
      <c r="AMH307" s="53"/>
      <c r="AMI307" s="53"/>
      <c r="AMJ307" s="53"/>
    </row>
    <row r="308" spans="1:1024" x14ac:dyDescent="0.25">
      <c r="UF308" s="53"/>
      <c r="UG308" s="53"/>
      <c r="UH308" s="53"/>
      <c r="UI308" s="53"/>
      <c r="UJ308" s="53"/>
      <c r="UK308" s="53"/>
      <c r="UL308" s="53"/>
      <c r="UM308" s="53"/>
      <c r="UN308" s="53"/>
      <c r="UO308" s="53"/>
      <c r="UP308" s="53"/>
      <c r="UQ308" s="53"/>
      <c r="UR308" s="53"/>
      <c r="US308" s="53"/>
      <c r="UT308" s="53"/>
      <c r="UU308" s="53"/>
      <c r="UV308" s="53"/>
      <c r="UW308" s="53"/>
      <c r="UX308" s="53"/>
      <c r="UY308" s="53"/>
      <c r="UZ308" s="53"/>
      <c r="VA308" s="53"/>
      <c r="VB308" s="53"/>
      <c r="VC308" s="53"/>
      <c r="VD308" s="53"/>
      <c r="VE308" s="53"/>
      <c r="VF308" s="53"/>
      <c r="VG308" s="53"/>
      <c r="VH308" s="53"/>
      <c r="VI308" s="53"/>
      <c r="VJ308" s="53"/>
      <c r="VK308" s="53"/>
      <c r="VL308" s="53"/>
      <c r="VM308" s="53"/>
      <c r="VN308" s="53"/>
      <c r="VO308" s="53"/>
      <c r="VP308" s="53"/>
      <c r="VQ308" s="53"/>
      <c r="VR308" s="53"/>
      <c r="VS308" s="53"/>
      <c r="VT308" s="53"/>
      <c r="VU308" s="53"/>
      <c r="VV308" s="53"/>
      <c r="VW308" s="53"/>
      <c r="VX308" s="53"/>
      <c r="VY308" s="53"/>
      <c r="VZ308" s="53"/>
      <c r="WA308" s="53"/>
      <c r="WB308" s="53"/>
      <c r="WC308" s="53"/>
      <c r="WD308" s="53"/>
      <c r="WE308" s="53"/>
      <c r="WF308" s="53"/>
      <c r="WG308" s="53"/>
      <c r="WH308" s="53"/>
      <c r="WI308" s="53"/>
      <c r="WJ308" s="53"/>
      <c r="WK308" s="53"/>
      <c r="WL308" s="53"/>
      <c r="WM308" s="53"/>
      <c r="WN308" s="53"/>
      <c r="WO308" s="53"/>
      <c r="WP308" s="53"/>
      <c r="WQ308" s="53"/>
      <c r="WR308" s="53"/>
      <c r="WS308" s="53"/>
      <c r="WT308" s="53"/>
      <c r="WU308" s="53"/>
      <c r="WV308" s="53"/>
      <c r="WW308" s="53"/>
      <c r="WX308" s="53"/>
      <c r="WY308" s="53"/>
      <c r="WZ308" s="53"/>
      <c r="XA308" s="53"/>
      <c r="XB308" s="53"/>
      <c r="XC308" s="53"/>
      <c r="XD308" s="53"/>
      <c r="XE308" s="53"/>
      <c r="XF308" s="53"/>
      <c r="XG308" s="53"/>
      <c r="XH308" s="53"/>
      <c r="XI308" s="53"/>
      <c r="XJ308" s="53"/>
      <c r="XK308" s="53"/>
      <c r="XL308" s="53"/>
      <c r="XM308" s="53"/>
      <c r="XN308" s="53"/>
      <c r="XO308" s="53"/>
      <c r="XP308" s="53"/>
      <c r="XQ308" s="53"/>
      <c r="XR308" s="53"/>
      <c r="XS308" s="53"/>
      <c r="XT308" s="53"/>
      <c r="XU308" s="53"/>
      <c r="XV308" s="53"/>
      <c r="XW308" s="53"/>
      <c r="XX308" s="53"/>
      <c r="XY308" s="53"/>
      <c r="XZ308" s="53"/>
      <c r="YA308" s="53"/>
      <c r="YB308" s="53"/>
      <c r="YC308" s="53"/>
      <c r="YD308" s="53"/>
      <c r="YE308" s="53"/>
      <c r="YF308" s="53"/>
      <c r="YG308" s="53"/>
      <c r="YH308" s="53"/>
      <c r="YI308" s="53"/>
      <c r="YJ308" s="53"/>
      <c r="YK308" s="53"/>
      <c r="YL308" s="53"/>
      <c r="YM308" s="53"/>
      <c r="YN308" s="53"/>
      <c r="YO308" s="53"/>
      <c r="YP308" s="53"/>
      <c r="YQ308" s="53"/>
      <c r="YR308" s="53"/>
      <c r="YS308" s="53"/>
      <c r="YT308" s="53"/>
      <c r="YU308" s="53"/>
      <c r="YV308" s="53"/>
      <c r="YW308" s="53"/>
      <c r="YX308" s="53"/>
      <c r="YY308" s="53"/>
      <c r="YZ308" s="53"/>
      <c r="ZA308" s="53"/>
      <c r="ZB308" s="53"/>
      <c r="ZC308" s="53"/>
      <c r="ZD308" s="53"/>
      <c r="ZE308" s="53"/>
      <c r="ZF308" s="53"/>
      <c r="ZG308" s="53"/>
      <c r="ZH308" s="53"/>
      <c r="ZI308" s="53"/>
      <c r="ZJ308" s="53"/>
      <c r="ZK308" s="53"/>
      <c r="ZL308" s="53"/>
      <c r="ZM308" s="53"/>
      <c r="ZN308" s="53"/>
      <c r="ZO308" s="53"/>
      <c r="ZP308" s="53"/>
      <c r="ZQ308" s="53"/>
      <c r="ZR308" s="53"/>
      <c r="ZS308" s="53"/>
      <c r="ZT308" s="53"/>
      <c r="ZU308" s="53"/>
      <c r="ZV308" s="53"/>
      <c r="ZW308" s="53"/>
      <c r="ZX308" s="53"/>
      <c r="ZY308" s="53"/>
      <c r="ZZ308" s="53"/>
      <c r="AAA308" s="53"/>
      <c r="AAB308" s="53"/>
      <c r="AAC308" s="53"/>
      <c r="AAD308" s="53"/>
      <c r="AAE308" s="53"/>
      <c r="AAF308" s="53"/>
      <c r="AAG308" s="53"/>
      <c r="AAH308" s="53"/>
      <c r="AAI308" s="53"/>
      <c r="AAJ308" s="53"/>
      <c r="AAK308" s="53"/>
      <c r="AAL308" s="53"/>
      <c r="AAM308" s="53"/>
      <c r="AAN308" s="53"/>
      <c r="AAO308" s="53"/>
      <c r="AAP308" s="53"/>
      <c r="AAQ308" s="53"/>
      <c r="AAR308" s="53"/>
      <c r="AAS308" s="53"/>
      <c r="AAT308" s="53"/>
      <c r="AAU308" s="53"/>
      <c r="AAV308" s="53"/>
      <c r="AAW308" s="53"/>
      <c r="AAX308" s="53"/>
      <c r="AAY308" s="53"/>
      <c r="AAZ308" s="53"/>
      <c r="ABA308" s="53"/>
      <c r="ABB308" s="53"/>
      <c r="ABC308" s="53"/>
      <c r="ABD308" s="53"/>
      <c r="ABE308" s="53"/>
      <c r="ABF308" s="53"/>
      <c r="ABG308" s="53"/>
      <c r="ABH308" s="53"/>
      <c r="ABI308" s="53"/>
      <c r="ABJ308" s="53"/>
      <c r="ABK308" s="53"/>
      <c r="ABL308" s="53"/>
      <c r="ABM308" s="53"/>
      <c r="ABN308" s="53"/>
      <c r="ABO308" s="53"/>
      <c r="ABP308" s="53"/>
      <c r="ABQ308" s="53"/>
      <c r="ABR308" s="53"/>
      <c r="ABS308" s="53"/>
      <c r="ABT308" s="53"/>
      <c r="ABU308" s="53"/>
      <c r="ABV308" s="53"/>
      <c r="ABW308" s="53"/>
      <c r="ABX308" s="53"/>
      <c r="ABY308" s="53"/>
      <c r="ABZ308" s="53"/>
      <c r="ACA308" s="53"/>
      <c r="ACB308" s="53"/>
      <c r="ACC308" s="53"/>
      <c r="ACD308" s="53"/>
      <c r="ACE308" s="53"/>
      <c r="ACF308" s="53"/>
      <c r="ACG308" s="53"/>
      <c r="ACH308" s="53"/>
      <c r="ACI308" s="53"/>
      <c r="ACJ308" s="53"/>
      <c r="ACK308" s="53"/>
      <c r="ACL308" s="53"/>
      <c r="ACM308" s="53"/>
      <c r="ACN308" s="53"/>
      <c r="ACO308" s="53"/>
      <c r="ACP308" s="53"/>
      <c r="ACQ308" s="53"/>
      <c r="ACR308" s="53"/>
      <c r="ACS308" s="53"/>
      <c r="ACT308" s="53"/>
      <c r="ACU308" s="53"/>
      <c r="ACV308" s="53"/>
      <c r="ACW308" s="53"/>
      <c r="ACX308" s="53"/>
      <c r="ACY308" s="53"/>
      <c r="ACZ308" s="53"/>
      <c r="ADA308" s="53"/>
      <c r="ADB308" s="53"/>
      <c r="ADC308" s="53"/>
      <c r="ADD308" s="53"/>
      <c r="ADE308" s="53"/>
      <c r="ADF308" s="53"/>
      <c r="ADG308" s="53"/>
      <c r="ADH308" s="53"/>
      <c r="ADI308" s="53"/>
      <c r="ADJ308" s="53"/>
      <c r="ADK308" s="53"/>
      <c r="ADL308" s="53"/>
      <c r="ADM308" s="53"/>
      <c r="ADN308" s="53"/>
      <c r="ADO308" s="53"/>
      <c r="ADP308" s="53"/>
      <c r="ADQ308" s="53"/>
      <c r="ADR308" s="53"/>
      <c r="ADS308" s="53"/>
      <c r="ADT308" s="53"/>
      <c r="ADU308" s="53"/>
      <c r="ADV308" s="53"/>
      <c r="ADW308" s="53"/>
      <c r="ADX308" s="53"/>
      <c r="ADY308" s="53"/>
      <c r="ADZ308" s="53"/>
      <c r="AEA308" s="53"/>
      <c r="AEB308" s="53"/>
      <c r="AEC308" s="53"/>
      <c r="AED308" s="53"/>
      <c r="AEE308" s="53"/>
      <c r="AEF308" s="53"/>
      <c r="AEG308" s="53"/>
      <c r="AEH308" s="53"/>
      <c r="AEI308" s="53"/>
      <c r="AEJ308" s="53"/>
      <c r="AEK308" s="53"/>
      <c r="AEL308" s="53"/>
      <c r="AEM308" s="53"/>
      <c r="AEN308" s="53"/>
      <c r="AEO308" s="53"/>
      <c r="AEP308" s="53"/>
      <c r="AEQ308" s="53"/>
      <c r="AER308" s="53"/>
      <c r="AES308" s="53"/>
      <c r="AET308" s="53"/>
      <c r="AEU308" s="53"/>
      <c r="AEV308" s="53"/>
      <c r="AEW308" s="53"/>
      <c r="AEX308" s="53"/>
      <c r="AEY308" s="53"/>
      <c r="AEZ308" s="53"/>
      <c r="AFA308" s="53"/>
      <c r="AFB308" s="53"/>
      <c r="AFC308" s="53"/>
      <c r="AFD308" s="53"/>
      <c r="AFE308" s="53"/>
      <c r="AFF308" s="53"/>
      <c r="AFG308" s="53"/>
      <c r="AFH308" s="53"/>
      <c r="AFI308" s="53"/>
      <c r="AFJ308" s="53"/>
      <c r="AFK308" s="53"/>
      <c r="AFL308" s="53"/>
      <c r="AFM308" s="53"/>
      <c r="AFN308" s="53"/>
      <c r="AFO308" s="53"/>
      <c r="AFP308" s="53"/>
      <c r="AFQ308" s="53"/>
      <c r="AFR308" s="53"/>
      <c r="AFS308" s="53"/>
      <c r="AFT308" s="53"/>
      <c r="AFU308" s="53"/>
      <c r="AFV308" s="53"/>
      <c r="AFW308" s="53"/>
      <c r="AFX308" s="53"/>
      <c r="AFY308" s="53"/>
      <c r="AFZ308" s="53"/>
      <c r="AGA308" s="53"/>
      <c r="AGB308" s="53"/>
      <c r="AGC308" s="53"/>
      <c r="AGD308" s="53"/>
      <c r="AGE308" s="53"/>
      <c r="AGF308" s="53"/>
      <c r="AGG308" s="53"/>
      <c r="AGH308" s="53"/>
      <c r="AGI308" s="53"/>
      <c r="AGJ308" s="53"/>
      <c r="AGK308" s="53"/>
      <c r="AGL308" s="53"/>
      <c r="AGM308" s="53"/>
      <c r="AGN308" s="53"/>
      <c r="AGO308" s="53"/>
      <c r="AGP308" s="53"/>
      <c r="AGQ308" s="53"/>
      <c r="AGR308" s="53"/>
      <c r="AGS308" s="53"/>
      <c r="AGT308" s="53"/>
      <c r="AGU308" s="53"/>
      <c r="AGV308" s="53"/>
      <c r="AGW308" s="53"/>
      <c r="AGX308" s="53"/>
      <c r="AGY308" s="53"/>
      <c r="AGZ308" s="53"/>
      <c r="AHA308" s="53"/>
      <c r="AHB308" s="53"/>
      <c r="AHC308" s="53"/>
      <c r="AHD308" s="53"/>
      <c r="AHE308" s="53"/>
      <c r="AHF308" s="53"/>
      <c r="AHG308" s="53"/>
      <c r="AHH308" s="53"/>
      <c r="AHI308" s="53"/>
      <c r="AHJ308" s="53"/>
      <c r="AHK308" s="53"/>
      <c r="AHL308" s="53"/>
      <c r="AHM308" s="53"/>
      <c r="AHN308" s="53"/>
      <c r="AHO308" s="53"/>
      <c r="AHP308" s="53"/>
      <c r="AHQ308" s="53"/>
      <c r="AHR308" s="53"/>
      <c r="AHS308" s="53"/>
      <c r="AHT308" s="53"/>
      <c r="AHU308" s="53"/>
      <c r="AHV308" s="53"/>
      <c r="AHW308" s="53"/>
      <c r="AHX308" s="53"/>
      <c r="AHY308" s="53"/>
      <c r="AHZ308" s="53"/>
      <c r="AIA308" s="53"/>
      <c r="AIB308" s="53"/>
      <c r="AIC308" s="53"/>
      <c r="AID308" s="53"/>
      <c r="AIE308" s="53"/>
      <c r="AIF308" s="53"/>
      <c r="AIG308" s="53"/>
      <c r="AIH308" s="53"/>
      <c r="AII308" s="53"/>
      <c r="AIJ308" s="53"/>
      <c r="AIK308" s="53"/>
      <c r="AIL308" s="53"/>
      <c r="AIM308" s="53"/>
      <c r="AIN308" s="53"/>
      <c r="AIO308" s="53"/>
      <c r="AIP308" s="53"/>
      <c r="AIQ308" s="53"/>
      <c r="AIR308" s="53"/>
      <c r="AIS308" s="53"/>
      <c r="AIT308" s="53"/>
      <c r="AIU308" s="53"/>
      <c r="AIV308" s="53"/>
      <c r="AIW308" s="53"/>
      <c r="AIX308" s="53"/>
      <c r="AIY308" s="53"/>
      <c r="AIZ308" s="53"/>
      <c r="AJA308" s="53"/>
      <c r="AJB308" s="53"/>
      <c r="AJC308" s="53"/>
      <c r="AJD308" s="53"/>
      <c r="AJE308" s="53"/>
      <c r="AJF308" s="53"/>
      <c r="AJG308" s="53"/>
      <c r="AJH308" s="53"/>
      <c r="AJI308" s="53"/>
      <c r="AJJ308" s="53"/>
      <c r="AJK308" s="53"/>
      <c r="AJL308" s="53"/>
      <c r="AJM308" s="53"/>
      <c r="AJN308" s="53"/>
      <c r="AJO308" s="53"/>
      <c r="AJP308" s="53"/>
      <c r="AJQ308" s="53"/>
      <c r="AJR308" s="53"/>
      <c r="AJS308" s="53"/>
      <c r="AJT308" s="53"/>
      <c r="AJU308" s="53"/>
      <c r="AJV308" s="53"/>
      <c r="AJW308" s="53"/>
      <c r="AJX308" s="53"/>
      <c r="AJY308" s="53"/>
      <c r="AJZ308" s="53"/>
      <c r="AKA308" s="53"/>
      <c r="AKB308" s="53"/>
      <c r="AKC308" s="53"/>
      <c r="AKD308" s="53"/>
      <c r="AKE308" s="53"/>
      <c r="AKF308" s="53"/>
      <c r="AKG308" s="53"/>
      <c r="AKH308" s="53"/>
      <c r="AKI308" s="53"/>
      <c r="AKJ308" s="53"/>
      <c r="AKK308" s="53"/>
      <c r="AKL308" s="53"/>
      <c r="AKM308" s="53"/>
      <c r="AKN308" s="53"/>
      <c r="AKO308" s="53"/>
      <c r="AKP308" s="53"/>
      <c r="AKQ308" s="53"/>
      <c r="AKR308" s="53"/>
      <c r="AKS308" s="53"/>
      <c r="AKT308" s="53"/>
      <c r="AKU308" s="53"/>
      <c r="AKV308" s="53"/>
      <c r="AKW308" s="53"/>
      <c r="AKX308" s="53"/>
      <c r="AKY308" s="53"/>
      <c r="AKZ308" s="53"/>
      <c r="ALA308" s="53"/>
      <c r="ALB308" s="53"/>
      <c r="ALC308" s="53"/>
      <c r="ALD308" s="53"/>
      <c r="ALE308" s="53"/>
      <c r="ALF308" s="53"/>
      <c r="ALG308" s="53"/>
      <c r="ALH308" s="53"/>
      <c r="ALI308" s="53"/>
      <c r="ALJ308" s="53"/>
      <c r="ALK308" s="53"/>
      <c r="ALL308" s="53"/>
      <c r="ALM308" s="53"/>
      <c r="ALN308" s="53"/>
      <c r="ALO308" s="53"/>
      <c r="ALP308" s="53"/>
      <c r="ALQ308" s="53"/>
      <c r="ALR308" s="53"/>
      <c r="ALS308" s="53"/>
      <c r="ALT308" s="53"/>
      <c r="ALU308" s="53"/>
      <c r="ALV308" s="53"/>
      <c r="ALW308" s="53"/>
      <c r="ALX308" s="53"/>
      <c r="ALY308" s="53"/>
      <c r="ALZ308" s="53"/>
      <c r="AMA308" s="53"/>
      <c r="AMB308" s="53"/>
      <c r="AMC308" s="53"/>
      <c r="AMD308" s="53"/>
      <c r="AME308" s="53"/>
      <c r="AMF308" s="53"/>
      <c r="AMG308" s="53"/>
      <c r="AMH308" s="53"/>
      <c r="AMI308" s="53"/>
      <c r="AMJ308" s="53"/>
    </row>
    <row r="309" spans="1:1024" x14ac:dyDescent="0.25">
      <c r="UF309" s="53"/>
      <c r="UG309" s="53"/>
      <c r="UH309" s="53"/>
      <c r="UI309" s="53"/>
      <c r="UJ309" s="53"/>
      <c r="UK309" s="53"/>
      <c r="UL309" s="53"/>
      <c r="UM309" s="53"/>
      <c r="UN309" s="53"/>
      <c r="UO309" s="53"/>
      <c r="UP309" s="53"/>
      <c r="UQ309" s="53"/>
      <c r="UR309" s="53"/>
      <c r="US309" s="53"/>
      <c r="UT309" s="53"/>
      <c r="UU309" s="53"/>
      <c r="UV309" s="53"/>
      <c r="UW309" s="53"/>
      <c r="UX309" s="53"/>
      <c r="UY309" s="53"/>
      <c r="UZ309" s="53"/>
      <c r="VA309" s="53"/>
      <c r="VB309" s="53"/>
      <c r="VC309" s="53"/>
      <c r="VD309" s="53"/>
      <c r="VE309" s="53"/>
      <c r="VF309" s="53"/>
      <c r="VG309" s="53"/>
      <c r="VH309" s="53"/>
      <c r="VI309" s="53"/>
      <c r="VJ309" s="53"/>
      <c r="VK309" s="53"/>
      <c r="VL309" s="53"/>
      <c r="VM309" s="53"/>
      <c r="VN309" s="53"/>
      <c r="VO309" s="53"/>
      <c r="VP309" s="53"/>
      <c r="VQ309" s="53"/>
      <c r="VR309" s="53"/>
      <c r="VS309" s="53"/>
      <c r="VT309" s="53"/>
      <c r="VU309" s="53"/>
      <c r="VV309" s="53"/>
      <c r="VW309" s="53"/>
      <c r="VX309" s="53"/>
      <c r="VY309" s="53"/>
      <c r="VZ309" s="53"/>
      <c r="WA309" s="53"/>
      <c r="WB309" s="53"/>
      <c r="WC309" s="53"/>
      <c r="WD309" s="53"/>
      <c r="WE309" s="53"/>
      <c r="WF309" s="53"/>
      <c r="WG309" s="53"/>
      <c r="WH309" s="53"/>
      <c r="WI309" s="53"/>
      <c r="WJ309" s="53"/>
      <c r="WK309" s="53"/>
      <c r="WL309" s="53"/>
      <c r="WM309" s="53"/>
      <c r="WN309" s="53"/>
      <c r="WO309" s="53"/>
      <c r="WP309" s="53"/>
      <c r="WQ309" s="53"/>
      <c r="WR309" s="53"/>
      <c r="WS309" s="53"/>
      <c r="WT309" s="53"/>
      <c r="WU309" s="53"/>
      <c r="WV309" s="53"/>
      <c r="WW309" s="53"/>
      <c r="WX309" s="53"/>
      <c r="WY309" s="53"/>
      <c r="WZ309" s="53"/>
      <c r="XA309" s="53"/>
      <c r="XB309" s="53"/>
      <c r="XC309" s="53"/>
      <c r="XD309" s="53"/>
      <c r="XE309" s="53"/>
      <c r="XF309" s="53"/>
      <c r="XG309" s="53"/>
      <c r="XH309" s="53"/>
      <c r="XI309" s="53"/>
      <c r="XJ309" s="53"/>
      <c r="XK309" s="53"/>
      <c r="XL309" s="53"/>
      <c r="XM309" s="53"/>
      <c r="XN309" s="53"/>
      <c r="XO309" s="53"/>
      <c r="XP309" s="53"/>
      <c r="XQ309" s="53"/>
      <c r="XR309" s="53"/>
      <c r="XS309" s="53"/>
      <c r="XT309" s="53"/>
      <c r="XU309" s="53"/>
      <c r="XV309" s="53"/>
      <c r="XW309" s="53"/>
      <c r="XX309" s="53"/>
      <c r="XY309" s="53"/>
      <c r="XZ309" s="53"/>
      <c r="YA309" s="53"/>
      <c r="YB309" s="53"/>
      <c r="YC309" s="53"/>
      <c r="YD309" s="53"/>
      <c r="YE309" s="53"/>
      <c r="YF309" s="53"/>
      <c r="YG309" s="53"/>
      <c r="YH309" s="53"/>
      <c r="YI309" s="53"/>
      <c r="YJ309" s="53"/>
      <c r="YK309" s="53"/>
      <c r="YL309" s="53"/>
      <c r="YM309" s="53"/>
      <c r="YN309" s="53"/>
      <c r="YO309" s="53"/>
      <c r="YP309" s="53"/>
      <c r="YQ309" s="53"/>
      <c r="YR309" s="53"/>
      <c r="YS309" s="53"/>
      <c r="YT309" s="53"/>
      <c r="YU309" s="53"/>
      <c r="YV309" s="53"/>
      <c r="YW309" s="53"/>
      <c r="YX309" s="53"/>
      <c r="YY309" s="53"/>
      <c r="YZ309" s="53"/>
      <c r="ZA309" s="53"/>
      <c r="ZB309" s="53"/>
      <c r="ZC309" s="53"/>
      <c r="ZD309" s="53"/>
      <c r="ZE309" s="53"/>
      <c r="ZF309" s="53"/>
      <c r="ZG309" s="53"/>
      <c r="ZH309" s="53"/>
      <c r="ZI309" s="53"/>
      <c r="ZJ309" s="53"/>
      <c r="ZK309" s="53"/>
      <c r="ZL309" s="53"/>
      <c r="ZM309" s="53"/>
      <c r="ZN309" s="53"/>
      <c r="ZO309" s="53"/>
      <c r="ZP309" s="53"/>
      <c r="ZQ309" s="53"/>
      <c r="ZR309" s="53"/>
      <c r="ZS309" s="53"/>
      <c r="ZT309" s="53"/>
      <c r="ZU309" s="53"/>
      <c r="ZV309" s="53"/>
      <c r="ZW309" s="53"/>
      <c r="ZX309" s="53"/>
      <c r="ZY309" s="53"/>
      <c r="ZZ309" s="53"/>
      <c r="AAA309" s="53"/>
      <c r="AAB309" s="53"/>
      <c r="AAC309" s="53"/>
      <c r="AAD309" s="53"/>
      <c r="AAE309" s="53"/>
      <c r="AAF309" s="53"/>
      <c r="AAG309" s="53"/>
      <c r="AAH309" s="53"/>
      <c r="AAI309" s="53"/>
      <c r="AAJ309" s="53"/>
      <c r="AAK309" s="53"/>
      <c r="AAL309" s="53"/>
      <c r="AAM309" s="53"/>
      <c r="AAN309" s="53"/>
      <c r="AAO309" s="53"/>
      <c r="AAP309" s="53"/>
      <c r="AAQ309" s="53"/>
      <c r="AAR309" s="53"/>
      <c r="AAS309" s="53"/>
      <c r="AAT309" s="53"/>
      <c r="AAU309" s="53"/>
      <c r="AAV309" s="53"/>
      <c r="AAW309" s="53"/>
      <c r="AAX309" s="53"/>
      <c r="AAY309" s="53"/>
      <c r="AAZ309" s="53"/>
      <c r="ABA309" s="53"/>
      <c r="ABB309" s="53"/>
      <c r="ABC309" s="53"/>
      <c r="ABD309" s="53"/>
      <c r="ABE309" s="53"/>
      <c r="ABF309" s="53"/>
      <c r="ABG309" s="53"/>
      <c r="ABH309" s="53"/>
      <c r="ABI309" s="53"/>
      <c r="ABJ309" s="53"/>
      <c r="ABK309" s="53"/>
      <c r="ABL309" s="53"/>
      <c r="ABM309" s="53"/>
      <c r="ABN309" s="53"/>
      <c r="ABO309" s="53"/>
      <c r="ABP309" s="53"/>
      <c r="ABQ309" s="53"/>
      <c r="ABR309" s="53"/>
      <c r="ABS309" s="53"/>
      <c r="ABT309" s="53"/>
      <c r="ABU309" s="53"/>
      <c r="ABV309" s="53"/>
      <c r="ABW309" s="53"/>
      <c r="ABX309" s="53"/>
      <c r="ABY309" s="53"/>
      <c r="ABZ309" s="53"/>
      <c r="ACA309" s="53"/>
      <c r="ACB309" s="53"/>
      <c r="ACC309" s="53"/>
      <c r="ACD309" s="53"/>
      <c r="ACE309" s="53"/>
      <c r="ACF309" s="53"/>
      <c r="ACG309" s="53"/>
      <c r="ACH309" s="53"/>
      <c r="ACI309" s="53"/>
      <c r="ACJ309" s="53"/>
      <c r="ACK309" s="53"/>
      <c r="ACL309" s="53"/>
      <c r="ACM309" s="53"/>
      <c r="ACN309" s="53"/>
      <c r="ACO309" s="53"/>
      <c r="ACP309" s="53"/>
      <c r="ACQ309" s="53"/>
      <c r="ACR309" s="53"/>
      <c r="ACS309" s="53"/>
      <c r="ACT309" s="53"/>
      <c r="ACU309" s="53"/>
      <c r="ACV309" s="53"/>
      <c r="ACW309" s="53"/>
      <c r="ACX309" s="53"/>
      <c r="ACY309" s="53"/>
      <c r="ACZ309" s="53"/>
      <c r="ADA309" s="53"/>
      <c r="ADB309" s="53"/>
      <c r="ADC309" s="53"/>
      <c r="ADD309" s="53"/>
      <c r="ADE309" s="53"/>
      <c r="ADF309" s="53"/>
      <c r="ADG309" s="53"/>
      <c r="ADH309" s="53"/>
      <c r="ADI309" s="53"/>
      <c r="ADJ309" s="53"/>
      <c r="ADK309" s="53"/>
      <c r="ADL309" s="53"/>
      <c r="ADM309" s="53"/>
      <c r="ADN309" s="53"/>
      <c r="ADO309" s="53"/>
      <c r="ADP309" s="53"/>
      <c r="ADQ309" s="53"/>
      <c r="ADR309" s="53"/>
      <c r="ADS309" s="53"/>
      <c r="ADT309" s="53"/>
      <c r="ADU309" s="53"/>
      <c r="ADV309" s="53"/>
      <c r="ADW309" s="53"/>
      <c r="ADX309" s="53"/>
      <c r="ADY309" s="53"/>
      <c r="ADZ309" s="53"/>
      <c r="AEA309" s="53"/>
      <c r="AEB309" s="53"/>
      <c r="AEC309" s="53"/>
      <c r="AED309" s="53"/>
      <c r="AEE309" s="53"/>
      <c r="AEF309" s="53"/>
      <c r="AEG309" s="53"/>
      <c r="AEH309" s="53"/>
      <c r="AEI309" s="53"/>
      <c r="AEJ309" s="53"/>
      <c r="AEK309" s="53"/>
      <c r="AEL309" s="53"/>
      <c r="AEM309" s="53"/>
      <c r="AEN309" s="53"/>
      <c r="AEO309" s="53"/>
      <c r="AEP309" s="53"/>
      <c r="AEQ309" s="53"/>
      <c r="AER309" s="53"/>
      <c r="AES309" s="53"/>
      <c r="AET309" s="53"/>
      <c r="AEU309" s="53"/>
      <c r="AEV309" s="53"/>
      <c r="AEW309" s="53"/>
      <c r="AEX309" s="53"/>
      <c r="AEY309" s="53"/>
      <c r="AEZ309" s="53"/>
      <c r="AFA309" s="53"/>
      <c r="AFB309" s="53"/>
      <c r="AFC309" s="53"/>
      <c r="AFD309" s="53"/>
      <c r="AFE309" s="53"/>
      <c r="AFF309" s="53"/>
      <c r="AFG309" s="53"/>
      <c r="AFH309" s="53"/>
      <c r="AFI309" s="53"/>
      <c r="AFJ309" s="53"/>
      <c r="AFK309" s="53"/>
      <c r="AFL309" s="53"/>
      <c r="AFM309" s="53"/>
      <c r="AFN309" s="53"/>
      <c r="AFO309" s="53"/>
      <c r="AFP309" s="53"/>
      <c r="AFQ309" s="53"/>
      <c r="AFR309" s="53"/>
      <c r="AFS309" s="53"/>
      <c r="AFT309" s="53"/>
      <c r="AFU309" s="53"/>
      <c r="AFV309" s="53"/>
      <c r="AFW309" s="53"/>
      <c r="AFX309" s="53"/>
      <c r="AFY309" s="53"/>
      <c r="AFZ309" s="53"/>
      <c r="AGA309" s="53"/>
      <c r="AGB309" s="53"/>
      <c r="AGC309" s="53"/>
      <c r="AGD309" s="53"/>
      <c r="AGE309" s="53"/>
      <c r="AGF309" s="53"/>
      <c r="AGG309" s="53"/>
      <c r="AGH309" s="53"/>
      <c r="AGI309" s="53"/>
      <c r="AGJ309" s="53"/>
      <c r="AGK309" s="53"/>
      <c r="AGL309" s="53"/>
      <c r="AGM309" s="53"/>
      <c r="AGN309" s="53"/>
      <c r="AGO309" s="53"/>
      <c r="AGP309" s="53"/>
      <c r="AGQ309" s="53"/>
      <c r="AGR309" s="53"/>
      <c r="AGS309" s="53"/>
      <c r="AGT309" s="53"/>
      <c r="AGU309" s="53"/>
      <c r="AGV309" s="53"/>
      <c r="AGW309" s="53"/>
      <c r="AGX309" s="53"/>
      <c r="AGY309" s="53"/>
      <c r="AGZ309" s="53"/>
      <c r="AHA309" s="53"/>
      <c r="AHB309" s="53"/>
      <c r="AHC309" s="53"/>
      <c r="AHD309" s="53"/>
      <c r="AHE309" s="53"/>
      <c r="AHF309" s="53"/>
      <c r="AHG309" s="53"/>
      <c r="AHH309" s="53"/>
      <c r="AHI309" s="53"/>
      <c r="AHJ309" s="53"/>
      <c r="AHK309" s="53"/>
      <c r="AHL309" s="53"/>
      <c r="AHM309" s="53"/>
      <c r="AHN309" s="53"/>
      <c r="AHO309" s="53"/>
      <c r="AHP309" s="53"/>
      <c r="AHQ309" s="53"/>
      <c r="AHR309" s="53"/>
      <c r="AHS309" s="53"/>
      <c r="AHT309" s="53"/>
      <c r="AHU309" s="53"/>
      <c r="AHV309" s="53"/>
      <c r="AHW309" s="53"/>
      <c r="AHX309" s="53"/>
      <c r="AHY309" s="53"/>
      <c r="AHZ309" s="53"/>
      <c r="AIA309" s="53"/>
      <c r="AIB309" s="53"/>
      <c r="AIC309" s="53"/>
      <c r="AID309" s="53"/>
      <c r="AIE309" s="53"/>
      <c r="AIF309" s="53"/>
      <c r="AIG309" s="53"/>
      <c r="AIH309" s="53"/>
      <c r="AII309" s="53"/>
      <c r="AIJ309" s="53"/>
      <c r="AIK309" s="53"/>
      <c r="AIL309" s="53"/>
      <c r="AIM309" s="53"/>
      <c r="AIN309" s="53"/>
      <c r="AIO309" s="53"/>
      <c r="AIP309" s="53"/>
      <c r="AIQ309" s="53"/>
      <c r="AIR309" s="53"/>
      <c r="AIS309" s="53"/>
      <c r="AIT309" s="53"/>
      <c r="AIU309" s="53"/>
      <c r="AIV309" s="53"/>
      <c r="AIW309" s="53"/>
      <c r="AIX309" s="53"/>
      <c r="AIY309" s="53"/>
      <c r="AIZ309" s="53"/>
      <c r="AJA309" s="53"/>
      <c r="AJB309" s="53"/>
      <c r="AJC309" s="53"/>
      <c r="AJD309" s="53"/>
      <c r="AJE309" s="53"/>
      <c r="AJF309" s="53"/>
      <c r="AJG309" s="53"/>
      <c r="AJH309" s="53"/>
      <c r="AJI309" s="53"/>
      <c r="AJJ309" s="53"/>
      <c r="AJK309" s="53"/>
      <c r="AJL309" s="53"/>
      <c r="AJM309" s="53"/>
      <c r="AJN309" s="53"/>
      <c r="AJO309" s="53"/>
      <c r="AJP309" s="53"/>
      <c r="AJQ309" s="53"/>
      <c r="AJR309" s="53"/>
      <c r="AJS309" s="53"/>
      <c r="AJT309" s="53"/>
      <c r="AJU309" s="53"/>
      <c r="AJV309" s="53"/>
      <c r="AJW309" s="53"/>
      <c r="AJX309" s="53"/>
      <c r="AJY309" s="53"/>
      <c r="AJZ309" s="53"/>
      <c r="AKA309" s="53"/>
      <c r="AKB309" s="53"/>
      <c r="AKC309" s="53"/>
      <c r="AKD309" s="53"/>
      <c r="AKE309" s="53"/>
      <c r="AKF309" s="53"/>
      <c r="AKG309" s="53"/>
      <c r="AKH309" s="53"/>
      <c r="AKI309" s="53"/>
      <c r="AKJ309" s="53"/>
      <c r="AKK309" s="53"/>
      <c r="AKL309" s="53"/>
      <c r="AKM309" s="53"/>
      <c r="AKN309" s="53"/>
      <c r="AKO309" s="53"/>
      <c r="AKP309" s="53"/>
      <c r="AKQ309" s="53"/>
      <c r="AKR309" s="53"/>
      <c r="AKS309" s="53"/>
      <c r="AKT309" s="53"/>
      <c r="AKU309" s="53"/>
      <c r="AKV309" s="53"/>
      <c r="AKW309" s="53"/>
      <c r="AKX309" s="53"/>
      <c r="AKY309" s="53"/>
      <c r="AKZ309" s="53"/>
      <c r="ALA309" s="53"/>
      <c r="ALB309" s="53"/>
      <c r="ALC309" s="53"/>
      <c r="ALD309" s="53"/>
      <c r="ALE309" s="53"/>
      <c r="ALF309" s="53"/>
      <c r="ALG309" s="53"/>
      <c r="ALH309" s="53"/>
      <c r="ALI309" s="53"/>
      <c r="ALJ309" s="53"/>
      <c r="ALK309" s="53"/>
      <c r="ALL309" s="53"/>
      <c r="ALM309" s="53"/>
      <c r="ALN309" s="53"/>
      <c r="ALO309" s="53"/>
      <c r="ALP309" s="53"/>
      <c r="ALQ309" s="53"/>
      <c r="ALR309" s="53"/>
      <c r="ALS309" s="53"/>
      <c r="ALT309" s="53"/>
      <c r="ALU309" s="53"/>
      <c r="ALV309" s="53"/>
      <c r="ALW309" s="53"/>
      <c r="ALX309" s="53"/>
      <c r="ALY309" s="53"/>
      <c r="ALZ309" s="53"/>
      <c r="AMA309" s="53"/>
      <c r="AMB309" s="53"/>
      <c r="AMC309" s="53"/>
      <c r="AMD309" s="53"/>
      <c r="AME309" s="53"/>
      <c r="AMF309" s="53"/>
      <c r="AMG309" s="53"/>
      <c r="AMH309" s="53"/>
      <c r="AMI309" s="53"/>
      <c r="AMJ309" s="53"/>
    </row>
    <row r="310" spans="1:1024" x14ac:dyDescent="0.25">
      <c r="UF310" s="53"/>
      <c r="UG310" s="53"/>
      <c r="UH310" s="53"/>
      <c r="UI310" s="53"/>
      <c r="UJ310" s="53"/>
      <c r="UK310" s="53"/>
      <c r="UL310" s="53"/>
      <c r="UM310" s="53"/>
      <c r="UN310" s="53"/>
      <c r="UO310" s="53"/>
      <c r="UP310" s="53"/>
      <c r="UQ310" s="53"/>
      <c r="UR310" s="53"/>
      <c r="US310" s="53"/>
      <c r="UT310" s="53"/>
      <c r="UU310" s="53"/>
      <c r="UV310" s="53"/>
      <c r="UW310" s="53"/>
      <c r="UX310" s="53"/>
      <c r="UY310" s="53"/>
      <c r="UZ310" s="53"/>
      <c r="VA310" s="53"/>
      <c r="VB310" s="53"/>
      <c r="VC310" s="53"/>
      <c r="VD310" s="53"/>
      <c r="VE310" s="53"/>
      <c r="VF310" s="53"/>
      <c r="VG310" s="53"/>
      <c r="VH310" s="53"/>
      <c r="VI310" s="53"/>
      <c r="VJ310" s="53"/>
      <c r="VK310" s="53"/>
      <c r="VL310" s="53"/>
      <c r="VM310" s="53"/>
      <c r="VN310" s="53"/>
      <c r="VO310" s="53"/>
      <c r="VP310" s="53"/>
      <c r="VQ310" s="53"/>
      <c r="VR310" s="53"/>
      <c r="VS310" s="53"/>
      <c r="VT310" s="53"/>
      <c r="VU310" s="53"/>
      <c r="VV310" s="53"/>
      <c r="VW310" s="53"/>
      <c r="VX310" s="53"/>
      <c r="VY310" s="53"/>
      <c r="VZ310" s="53"/>
      <c r="WA310" s="53"/>
      <c r="WB310" s="53"/>
      <c r="WC310" s="53"/>
      <c r="WD310" s="53"/>
      <c r="WE310" s="53"/>
      <c r="WF310" s="53"/>
      <c r="WG310" s="53"/>
      <c r="WH310" s="53"/>
      <c r="WI310" s="53"/>
      <c r="WJ310" s="53"/>
      <c r="WK310" s="53"/>
      <c r="WL310" s="53"/>
      <c r="WM310" s="53"/>
      <c r="WN310" s="53"/>
      <c r="WO310" s="53"/>
      <c r="WP310" s="53"/>
      <c r="WQ310" s="53"/>
      <c r="WR310" s="53"/>
      <c r="WS310" s="53"/>
      <c r="WT310" s="53"/>
      <c r="WU310" s="53"/>
      <c r="WV310" s="53"/>
      <c r="WW310" s="53"/>
      <c r="WX310" s="53"/>
      <c r="WY310" s="53"/>
      <c r="WZ310" s="53"/>
      <c r="XA310" s="53"/>
      <c r="XB310" s="53"/>
      <c r="XC310" s="53"/>
      <c r="XD310" s="53"/>
      <c r="XE310" s="53"/>
      <c r="XF310" s="53"/>
      <c r="XG310" s="53"/>
      <c r="XH310" s="53"/>
      <c r="XI310" s="53"/>
      <c r="XJ310" s="53"/>
      <c r="XK310" s="53"/>
      <c r="XL310" s="53"/>
      <c r="XM310" s="53"/>
      <c r="XN310" s="53"/>
      <c r="XO310" s="53"/>
      <c r="XP310" s="53"/>
      <c r="XQ310" s="53"/>
      <c r="XR310" s="53"/>
      <c r="XS310" s="53"/>
      <c r="XT310" s="53"/>
      <c r="XU310" s="53"/>
      <c r="XV310" s="53"/>
      <c r="XW310" s="53"/>
      <c r="XX310" s="53"/>
      <c r="XY310" s="53"/>
      <c r="XZ310" s="53"/>
      <c r="YA310" s="53"/>
      <c r="YB310" s="53"/>
      <c r="YC310" s="53"/>
      <c r="YD310" s="53"/>
      <c r="YE310" s="53"/>
      <c r="YF310" s="53"/>
      <c r="YG310" s="53"/>
      <c r="YH310" s="53"/>
      <c r="YI310" s="53"/>
      <c r="YJ310" s="53"/>
      <c r="YK310" s="53"/>
      <c r="YL310" s="53"/>
      <c r="YM310" s="53"/>
      <c r="YN310" s="53"/>
      <c r="YO310" s="53"/>
      <c r="YP310" s="53"/>
      <c r="YQ310" s="53"/>
      <c r="YR310" s="53"/>
      <c r="YS310" s="53"/>
      <c r="YT310" s="53"/>
      <c r="YU310" s="53"/>
      <c r="YV310" s="53"/>
      <c r="YW310" s="53"/>
      <c r="YX310" s="53"/>
      <c r="YY310" s="53"/>
      <c r="YZ310" s="53"/>
      <c r="ZA310" s="53"/>
      <c r="ZB310" s="53"/>
      <c r="ZC310" s="53"/>
      <c r="ZD310" s="53"/>
      <c r="ZE310" s="53"/>
      <c r="ZF310" s="53"/>
      <c r="ZG310" s="53"/>
      <c r="ZH310" s="53"/>
      <c r="ZI310" s="53"/>
      <c r="ZJ310" s="53"/>
      <c r="ZK310" s="53"/>
      <c r="ZL310" s="53"/>
      <c r="ZM310" s="53"/>
      <c r="ZN310" s="53"/>
      <c r="ZO310" s="53"/>
      <c r="ZP310" s="53"/>
      <c r="ZQ310" s="53"/>
      <c r="ZR310" s="53"/>
      <c r="ZS310" s="53"/>
      <c r="ZT310" s="53"/>
      <c r="ZU310" s="53"/>
      <c r="ZV310" s="53"/>
      <c r="ZW310" s="53"/>
      <c r="ZX310" s="53"/>
      <c r="ZY310" s="53"/>
      <c r="ZZ310" s="53"/>
      <c r="AAA310" s="53"/>
      <c r="AAB310" s="53"/>
      <c r="AAC310" s="53"/>
      <c r="AAD310" s="53"/>
      <c r="AAE310" s="53"/>
      <c r="AAF310" s="53"/>
      <c r="AAG310" s="53"/>
      <c r="AAH310" s="53"/>
      <c r="AAI310" s="53"/>
      <c r="AAJ310" s="53"/>
      <c r="AAK310" s="53"/>
      <c r="AAL310" s="53"/>
      <c r="AAM310" s="53"/>
      <c r="AAN310" s="53"/>
      <c r="AAO310" s="53"/>
      <c r="AAP310" s="53"/>
      <c r="AAQ310" s="53"/>
      <c r="AAR310" s="53"/>
      <c r="AAS310" s="53"/>
      <c r="AAT310" s="53"/>
      <c r="AAU310" s="53"/>
      <c r="AAV310" s="53"/>
      <c r="AAW310" s="53"/>
      <c r="AAX310" s="53"/>
      <c r="AAY310" s="53"/>
      <c r="AAZ310" s="53"/>
      <c r="ABA310" s="53"/>
      <c r="ABB310" s="53"/>
      <c r="ABC310" s="53"/>
      <c r="ABD310" s="53"/>
      <c r="ABE310" s="53"/>
      <c r="ABF310" s="53"/>
      <c r="ABG310" s="53"/>
      <c r="ABH310" s="53"/>
      <c r="ABI310" s="53"/>
      <c r="ABJ310" s="53"/>
      <c r="ABK310" s="53"/>
      <c r="ABL310" s="53"/>
      <c r="ABM310" s="53"/>
      <c r="ABN310" s="53"/>
      <c r="ABO310" s="53"/>
      <c r="ABP310" s="53"/>
      <c r="ABQ310" s="53"/>
      <c r="ABR310" s="53"/>
      <c r="ABS310" s="53"/>
      <c r="ABT310" s="53"/>
      <c r="ABU310" s="53"/>
      <c r="ABV310" s="53"/>
      <c r="ABW310" s="53"/>
      <c r="ABX310" s="53"/>
      <c r="ABY310" s="53"/>
      <c r="ABZ310" s="53"/>
      <c r="ACA310" s="53"/>
      <c r="ACB310" s="53"/>
      <c r="ACC310" s="53"/>
      <c r="ACD310" s="53"/>
      <c r="ACE310" s="53"/>
      <c r="ACF310" s="53"/>
      <c r="ACG310" s="53"/>
      <c r="ACH310" s="53"/>
      <c r="ACI310" s="53"/>
      <c r="ACJ310" s="53"/>
      <c r="ACK310" s="53"/>
      <c r="ACL310" s="53"/>
      <c r="ACM310" s="53"/>
      <c r="ACN310" s="53"/>
      <c r="ACO310" s="53"/>
      <c r="ACP310" s="53"/>
      <c r="ACQ310" s="53"/>
      <c r="ACR310" s="53"/>
      <c r="ACS310" s="53"/>
      <c r="ACT310" s="53"/>
      <c r="ACU310" s="53"/>
      <c r="ACV310" s="53"/>
      <c r="ACW310" s="53"/>
      <c r="ACX310" s="53"/>
      <c r="ACY310" s="53"/>
      <c r="ACZ310" s="53"/>
      <c r="ADA310" s="53"/>
      <c r="ADB310" s="53"/>
      <c r="ADC310" s="53"/>
      <c r="ADD310" s="53"/>
      <c r="ADE310" s="53"/>
      <c r="ADF310" s="53"/>
      <c r="ADG310" s="53"/>
      <c r="ADH310" s="53"/>
      <c r="ADI310" s="53"/>
      <c r="ADJ310" s="53"/>
      <c r="ADK310" s="53"/>
      <c r="ADL310" s="53"/>
      <c r="ADM310" s="53"/>
      <c r="ADN310" s="53"/>
      <c r="ADO310" s="53"/>
      <c r="ADP310" s="53"/>
      <c r="ADQ310" s="53"/>
      <c r="ADR310" s="53"/>
      <c r="ADS310" s="53"/>
      <c r="ADT310" s="53"/>
      <c r="ADU310" s="53"/>
      <c r="ADV310" s="53"/>
      <c r="ADW310" s="53"/>
      <c r="ADX310" s="53"/>
      <c r="ADY310" s="53"/>
      <c r="ADZ310" s="53"/>
      <c r="AEA310" s="53"/>
      <c r="AEB310" s="53"/>
      <c r="AEC310" s="53"/>
      <c r="AED310" s="53"/>
      <c r="AEE310" s="53"/>
      <c r="AEF310" s="53"/>
      <c r="AEG310" s="53"/>
      <c r="AEH310" s="53"/>
      <c r="AEI310" s="53"/>
      <c r="AEJ310" s="53"/>
      <c r="AEK310" s="53"/>
      <c r="AEL310" s="53"/>
      <c r="AEM310" s="53"/>
      <c r="AEN310" s="53"/>
      <c r="AEO310" s="53"/>
      <c r="AEP310" s="53"/>
      <c r="AEQ310" s="53"/>
      <c r="AER310" s="53"/>
      <c r="AES310" s="53"/>
      <c r="AET310" s="53"/>
      <c r="AEU310" s="53"/>
      <c r="AEV310" s="53"/>
      <c r="AEW310" s="53"/>
      <c r="AEX310" s="53"/>
      <c r="AEY310" s="53"/>
      <c r="AEZ310" s="53"/>
      <c r="AFA310" s="53"/>
      <c r="AFB310" s="53"/>
      <c r="AFC310" s="53"/>
      <c r="AFD310" s="53"/>
      <c r="AFE310" s="53"/>
      <c r="AFF310" s="53"/>
      <c r="AFG310" s="53"/>
      <c r="AFH310" s="53"/>
      <c r="AFI310" s="53"/>
      <c r="AFJ310" s="53"/>
      <c r="AFK310" s="53"/>
      <c r="AFL310" s="53"/>
      <c r="AFM310" s="53"/>
      <c r="AFN310" s="53"/>
      <c r="AFO310" s="53"/>
      <c r="AFP310" s="53"/>
      <c r="AFQ310" s="53"/>
      <c r="AFR310" s="53"/>
      <c r="AFS310" s="53"/>
      <c r="AFT310" s="53"/>
      <c r="AFU310" s="53"/>
      <c r="AFV310" s="53"/>
      <c r="AFW310" s="53"/>
      <c r="AFX310" s="53"/>
      <c r="AFY310" s="53"/>
      <c r="AFZ310" s="53"/>
      <c r="AGA310" s="53"/>
      <c r="AGB310" s="53"/>
      <c r="AGC310" s="53"/>
      <c r="AGD310" s="53"/>
      <c r="AGE310" s="53"/>
      <c r="AGF310" s="53"/>
      <c r="AGG310" s="53"/>
      <c r="AGH310" s="53"/>
      <c r="AGI310" s="53"/>
      <c r="AGJ310" s="53"/>
      <c r="AGK310" s="53"/>
      <c r="AGL310" s="53"/>
      <c r="AGM310" s="53"/>
      <c r="AGN310" s="53"/>
      <c r="AGO310" s="53"/>
      <c r="AGP310" s="53"/>
      <c r="AGQ310" s="53"/>
      <c r="AGR310" s="53"/>
      <c r="AGS310" s="53"/>
      <c r="AGT310" s="53"/>
      <c r="AGU310" s="53"/>
      <c r="AGV310" s="53"/>
      <c r="AGW310" s="53"/>
      <c r="AGX310" s="53"/>
      <c r="AGY310" s="53"/>
      <c r="AGZ310" s="53"/>
      <c r="AHA310" s="53"/>
      <c r="AHB310" s="53"/>
      <c r="AHC310" s="53"/>
      <c r="AHD310" s="53"/>
      <c r="AHE310" s="53"/>
      <c r="AHF310" s="53"/>
      <c r="AHG310" s="53"/>
      <c r="AHH310" s="53"/>
      <c r="AHI310" s="53"/>
      <c r="AHJ310" s="53"/>
      <c r="AHK310" s="53"/>
      <c r="AHL310" s="53"/>
      <c r="AHM310" s="53"/>
      <c r="AHN310" s="53"/>
      <c r="AHO310" s="53"/>
      <c r="AHP310" s="53"/>
      <c r="AHQ310" s="53"/>
      <c r="AHR310" s="53"/>
      <c r="AHS310" s="53"/>
      <c r="AHT310" s="53"/>
      <c r="AHU310" s="53"/>
      <c r="AHV310" s="53"/>
      <c r="AHW310" s="53"/>
      <c r="AHX310" s="53"/>
      <c r="AHY310" s="53"/>
      <c r="AHZ310" s="53"/>
      <c r="AIA310" s="53"/>
      <c r="AIB310" s="53"/>
      <c r="AIC310" s="53"/>
      <c r="AID310" s="53"/>
      <c r="AIE310" s="53"/>
      <c r="AIF310" s="53"/>
      <c r="AIG310" s="53"/>
      <c r="AIH310" s="53"/>
      <c r="AII310" s="53"/>
      <c r="AIJ310" s="53"/>
      <c r="AIK310" s="53"/>
      <c r="AIL310" s="53"/>
      <c r="AIM310" s="53"/>
      <c r="AIN310" s="53"/>
      <c r="AIO310" s="53"/>
      <c r="AIP310" s="53"/>
      <c r="AIQ310" s="53"/>
      <c r="AIR310" s="53"/>
      <c r="AIS310" s="53"/>
      <c r="AIT310" s="53"/>
      <c r="AIU310" s="53"/>
      <c r="AIV310" s="53"/>
      <c r="AIW310" s="53"/>
      <c r="AIX310" s="53"/>
      <c r="AIY310" s="53"/>
      <c r="AIZ310" s="53"/>
      <c r="AJA310" s="53"/>
      <c r="AJB310" s="53"/>
      <c r="AJC310" s="53"/>
      <c r="AJD310" s="53"/>
      <c r="AJE310" s="53"/>
      <c r="AJF310" s="53"/>
      <c r="AJG310" s="53"/>
      <c r="AJH310" s="53"/>
      <c r="AJI310" s="53"/>
      <c r="AJJ310" s="53"/>
      <c r="AJK310" s="53"/>
      <c r="AJL310" s="53"/>
      <c r="AJM310" s="53"/>
      <c r="AJN310" s="53"/>
      <c r="AJO310" s="53"/>
      <c r="AJP310" s="53"/>
      <c r="AJQ310" s="53"/>
      <c r="AJR310" s="53"/>
      <c r="AJS310" s="53"/>
      <c r="AJT310" s="53"/>
      <c r="AJU310" s="53"/>
      <c r="AJV310" s="53"/>
      <c r="AJW310" s="53"/>
      <c r="AJX310" s="53"/>
      <c r="AJY310" s="53"/>
      <c r="AJZ310" s="53"/>
      <c r="AKA310" s="53"/>
      <c r="AKB310" s="53"/>
      <c r="AKC310" s="53"/>
      <c r="AKD310" s="53"/>
      <c r="AKE310" s="53"/>
      <c r="AKF310" s="53"/>
      <c r="AKG310" s="53"/>
      <c r="AKH310" s="53"/>
      <c r="AKI310" s="53"/>
      <c r="AKJ310" s="53"/>
      <c r="AKK310" s="53"/>
      <c r="AKL310" s="53"/>
      <c r="AKM310" s="53"/>
      <c r="AKN310" s="53"/>
      <c r="AKO310" s="53"/>
      <c r="AKP310" s="53"/>
      <c r="AKQ310" s="53"/>
      <c r="AKR310" s="53"/>
      <c r="AKS310" s="53"/>
      <c r="AKT310" s="53"/>
      <c r="AKU310" s="53"/>
      <c r="AKV310" s="53"/>
      <c r="AKW310" s="53"/>
      <c r="AKX310" s="53"/>
      <c r="AKY310" s="53"/>
      <c r="AKZ310" s="53"/>
      <c r="ALA310" s="53"/>
      <c r="ALB310" s="53"/>
      <c r="ALC310" s="53"/>
      <c r="ALD310" s="53"/>
      <c r="ALE310" s="53"/>
      <c r="ALF310" s="53"/>
      <c r="ALG310" s="53"/>
      <c r="ALH310" s="53"/>
      <c r="ALI310" s="53"/>
      <c r="ALJ310" s="53"/>
      <c r="ALK310" s="53"/>
      <c r="ALL310" s="53"/>
      <c r="ALM310" s="53"/>
      <c r="ALN310" s="53"/>
      <c r="ALO310" s="53"/>
      <c r="ALP310" s="53"/>
      <c r="ALQ310" s="53"/>
      <c r="ALR310" s="53"/>
      <c r="ALS310" s="53"/>
      <c r="ALT310" s="53"/>
      <c r="ALU310" s="53"/>
      <c r="ALV310" s="53"/>
      <c r="ALW310" s="53"/>
      <c r="ALX310" s="53"/>
      <c r="ALY310" s="53"/>
      <c r="ALZ310" s="53"/>
      <c r="AMA310" s="53"/>
      <c r="AMB310" s="53"/>
      <c r="AMC310" s="53"/>
      <c r="AMD310" s="53"/>
      <c r="AME310" s="53"/>
      <c r="AMF310" s="53"/>
      <c r="AMG310" s="53"/>
      <c r="AMH310" s="53"/>
      <c r="AMI310" s="53"/>
      <c r="AMJ310" s="53"/>
    </row>
    <row r="311" spans="1:1024" x14ac:dyDescent="0.25">
      <c r="UF311" s="53"/>
      <c r="UG311" s="53"/>
      <c r="UH311" s="53"/>
      <c r="UI311" s="53"/>
      <c r="UJ311" s="53"/>
      <c r="UK311" s="53"/>
      <c r="UL311" s="53"/>
      <c r="UM311" s="53"/>
      <c r="UN311" s="53"/>
      <c r="UO311" s="53"/>
      <c r="UP311" s="53"/>
      <c r="UQ311" s="53"/>
      <c r="UR311" s="53"/>
      <c r="US311" s="53"/>
      <c r="UT311" s="53"/>
      <c r="UU311" s="53"/>
      <c r="UV311" s="53"/>
      <c r="UW311" s="53"/>
      <c r="UX311" s="53"/>
      <c r="UY311" s="53"/>
      <c r="UZ311" s="53"/>
      <c r="VA311" s="53"/>
      <c r="VB311" s="53"/>
      <c r="VC311" s="53"/>
      <c r="VD311" s="53"/>
      <c r="VE311" s="53"/>
      <c r="VF311" s="53"/>
      <c r="VG311" s="53"/>
      <c r="VH311" s="53"/>
      <c r="VI311" s="53"/>
      <c r="VJ311" s="53"/>
      <c r="VK311" s="53"/>
      <c r="VL311" s="53"/>
      <c r="VM311" s="53"/>
      <c r="VN311" s="53"/>
      <c r="VO311" s="53"/>
      <c r="VP311" s="53"/>
      <c r="VQ311" s="53"/>
      <c r="VR311" s="53"/>
      <c r="VS311" s="53"/>
      <c r="VT311" s="53"/>
      <c r="VU311" s="53"/>
      <c r="VV311" s="53"/>
      <c r="VW311" s="53"/>
      <c r="VX311" s="53"/>
      <c r="VY311" s="53"/>
      <c r="VZ311" s="53"/>
      <c r="WA311" s="53"/>
      <c r="WB311" s="53"/>
      <c r="WC311" s="53"/>
      <c r="WD311" s="53"/>
      <c r="WE311" s="53"/>
      <c r="WF311" s="53"/>
      <c r="WG311" s="53"/>
      <c r="WH311" s="53"/>
      <c r="WI311" s="53"/>
      <c r="WJ311" s="53"/>
      <c r="WK311" s="53"/>
      <c r="WL311" s="53"/>
      <c r="WM311" s="53"/>
      <c r="WN311" s="53"/>
      <c r="WO311" s="53"/>
      <c r="WP311" s="53"/>
      <c r="WQ311" s="53"/>
      <c r="WR311" s="53"/>
      <c r="WS311" s="53"/>
      <c r="WT311" s="53"/>
      <c r="WU311" s="53"/>
      <c r="WV311" s="53"/>
      <c r="WW311" s="53"/>
      <c r="WX311" s="53"/>
      <c r="WY311" s="53"/>
      <c r="WZ311" s="53"/>
      <c r="XA311" s="53"/>
      <c r="XB311" s="53"/>
      <c r="XC311" s="53"/>
      <c r="XD311" s="53"/>
      <c r="XE311" s="53"/>
      <c r="XF311" s="53"/>
      <c r="XG311" s="53"/>
      <c r="XH311" s="53"/>
      <c r="XI311" s="53"/>
      <c r="XJ311" s="53"/>
      <c r="XK311" s="53"/>
      <c r="XL311" s="53"/>
      <c r="XM311" s="53"/>
      <c r="XN311" s="53"/>
      <c r="XO311" s="53"/>
      <c r="XP311" s="53"/>
      <c r="XQ311" s="53"/>
      <c r="XR311" s="53"/>
      <c r="XS311" s="53"/>
      <c r="XT311" s="53"/>
      <c r="XU311" s="53"/>
      <c r="XV311" s="53"/>
      <c r="XW311" s="53"/>
      <c r="XX311" s="53"/>
      <c r="XY311" s="53"/>
      <c r="XZ311" s="53"/>
      <c r="YA311" s="53"/>
      <c r="YB311" s="53"/>
      <c r="YC311" s="53"/>
      <c r="YD311" s="53"/>
      <c r="YE311" s="53"/>
      <c r="YF311" s="53"/>
      <c r="YG311" s="53"/>
      <c r="YH311" s="53"/>
      <c r="YI311" s="53"/>
      <c r="YJ311" s="53"/>
      <c r="YK311" s="53"/>
      <c r="YL311" s="53"/>
      <c r="YM311" s="53"/>
      <c r="YN311" s="53"/>
      <c r="YO311" s="53"/>
      <c r="YP311" s="53"/>
      <c r="YQ311" s="53"/>
      <c r="YR311" s="53"/>
      <c r="YS311" s="53"/>
      <c r="YT311" s="53"/>
      <c r="YU311" s="53"/>
      <c r="YV311" s="53"/>
      <c r="YW311" s="53"/>
      <c r="YX311" s="53"/>
      <c r="YY311" s="53"/>
      <c r="YZ311" s="53"/>
      <c r="ZA311" s="53"/>
      <c r="ZB311" s="53"/>
      <c r="ZC311" s="53"/>
      <c r="ZD311" s="53"/>
      <c r="ZE311" s="53"/>
      <c r="ZF311" s="53"/>
      <c r="ZG311" s="53"/>
      <c r="ZH311" s="53"/>
      <c r="ZI311" s="53"/>
      <c r="ZJ311" s="53"/>
      <c r="ZK311" s="53"/>
      <c r="ZL311" s="53"/>
      <c r="ZM311" s="53"/>
      <c r="ZN311" s="53"/>
      <c r="ZO311" s="53"/>
      <c r="ZP311" s="53"/>
      <c r="ZQ311" s="53"/>
      <c r="ZR311" s="53"/>
      <c r="ZS311" s="53"/>
      <c r="ZT311" s="53"/>
      <c r="ZU311" s="53"/>
      <c r="ZV311" s="53"/>
      <c r="ZW311" s="53"/>
      <c r="ZX311" s="53"/>
      <c r="ZY311" s="53"/>
      <c r="ZZ311" s="53"/>
      <c r="AAA311" s="53"/>
      <c r="AAB311" s="53"/>
      <c r="AAC311" s="53"/>
      <c r="AAD311" s="53"/>
      <c r="AAE311" s="53"/>
      <c r="AAF311" s="53"/>
      <c r="AAG311" s="53"/>
      <c r="AAH311" s="53"/>
      <c r="AAI311" s="53"/>
      <c r="AAJ311" s="53"/>
      <c r="AAK311" s="53"/>
      <c r="AAL311" s="53"/>
      <c r="AAM311" s="53"/>
      <c r="AAN311" s="53"/>
      <c r="AAO311" s="53"/>
      <c r="AAP311" s="53"/>
      <c r="AAQ311" s="53"/>
      <c r="AAR311" s="53"/>
      <c r="AAS311" s="53"/>
      <c r="AAT311" s="53"/>
      <c r="AAU311" s="53"/>
      <c r="AAV311" s="53"/>
      <c r="AAW311" s="53"/>
      <c r="AAX311" s="53"/>
      <c r="AAY311" s="53"/>
      <c r="AAZ311" s="53"/>
      <c r="ABA311" s="53"/>
      <c r="ABB311" s="53"/>
      <c r="ABC311" s="53"/>
      <c r="ABD311" s="53"/>
      <c r="ABE311" s="53"/>
      <c r="ABF311" s="53"/>
      <c r="ABG311" s="53"/>
      <c r="ABH311" s="53"/>
      <c r="ABI311" s="53"/>
      <c r="ABJ311" s="53"/>
      <c r="ABK311" s="53"/>
      <c r="ABL311" s="53"/>
      <c r="ABM311" s="53"/>
      <c r="ABN311" s="53"/>
      <c r="ABO311" s="53"/>
      <c r="ABP311" s="53"/>
      <c r="ABQ311" s="53"/>
      <c r="ABR311" s="53"/>
      <c r="ABS311" s="53"/>
      <c r="ABT311" s="53"/>
      <c r="ABU311" s="53"/>
      <c r="ABV311" s="53"/>
      <c r="ABW311" s="53"/>
      <c r="ABX311" s="53"/>
      <c r="ABY311" s="53"/>
      <c r="ABZ311" s="53"/>
      <c r="ACA311" s="53"/>
      <c r="ACB311" s="53"/>
      <c r="ACC311" s="53"/>
      <c r="ACD311" s="53"/>
      <c r="ACE311" s="53"/>
      <c r="ACF311" s="53"/>
      <c r="ACG311" s="53"/>
      <c r="ACH311" s="53"/>
      <c r="ACI311" s="53"/>
      <c r="ACJ311" s="53"/>
      <c r="ACK311" s="53"/>
      <c r="ACL311" s="53"/>
      <c r="ACM311" s="53"/>
      <c r="ACN311" s="53"/>
      <c r="ACO311" s="53"/>
      <c r="ACP311" s="53"/>
      <c r="ACQ311" s="53"/>
      <c r="ACR311" s="53"/>
      <c r="ACS311" s="53"/>
      <c r="ACT311" s="53"/>
      <c r="ACU311" s="53"/>
      <c r="ACV311" s="53"/>
      <c r="ACW311" s="53"/>
      <c r="ACX311" s="53"/>
      <c r="ACY311" s="53"/>
      <c r="ACZ311" s="53"/>
      <c r="ADA311" s="53"/>
      <c r="ADB311" s="53"/>
      <c r="ADC311" s="53"/>
      <c r="ADD311" s="53"/>
      <c r="ADE311" s="53"/>
      <c r="ADF311" s="53"/>
      <c r="ADG311" s="53"/>
      <c r="ADH311" s="53"/>
      <c r="ADI311" s="53"/>
      <c r="ADJ311" s="53"/>
      <c r="ADK311" s="53"/>
      <c r="ADL311" s="53"/>
      <c r="ADM311" s="53"/>
      <c r="ADN311" s="53"/>
      <c r="ADO311" s="53"/>
      <c r="ADP311" s="53"/>
      <c r="ADQ311" s="53"/>
      <c r="ADR311" s="53"/>
      <c r="ADS311" s="53"/>
      <c r="ADT311" s="53"/>
      <c r="ADU311" s="53"/>
      <c r="ADV311" s="53"/>
      <c r="ADW311" s="53"/>
      <c r="ADX311" s="53"/>
      <c r="ADY311" s="53"/>
      <c r="ADZ311" s="53"/>
      <c r="AEA311" s="53"/>
      <c r="AEB311" s="53"/>
      <c r="AEC311" s="53"/>
      <c r="AED311" s="53"/>
      <c r="AEE311" s="53"/>
      <c r="AEF311" s="53"/>
      <c r="AEG311" s="53"/>
      <c r="AEH311" s="53"/>
      <c r="AEI311" s="53"/>
      <c r="AEJ311" s="53"/>
      <c r="AEK311" s="53"/>
      <c r="AEL311" s="53"/>
      <c r="AEM311" s="53"/>
      <c r="AEN311" s="53"/>
      <c r="AEO311" s="53"/>
      <c r="AEP311" s="53"/>
      <c r="AEQ311" s="53"/>
      <c r="AER311" s="53"/>
      <c r="AES311" s="53"/>
      <c r="AET311" s="53"/>
      <c r="AEU311" s="53"/>
      <c r="AEV311" s="53"/>
      <c r="AEW311" s="53"/>
      <c r="AEX311" s="53"/>
      <c r="AEY311" s="53"/>
      <c r="AEZ311" s="53"/>
      <c r="AFA311" s="53"/>
      <c r="AFB311" s="53"/>
      <c r="AFC311" s="53"/>
      <c r="AFD311" s="53"/>
      <c r="AFE311" s="53"/>
      <c r="AFF311" s="53"/>
      <c r="AFG311" s="53"/>
      <c r="AFH311" s="53"/>
      <c r="AFI311" s="53"/>
      <c r="AFJ311" s="53"/>
      <c r="AFK311" s="53"/>
      <c r="AFL311" s="53"/>
      <c r="AFM311" s="53"/>
      <c r="AFN311" s="53"/>
      <c r="AFO311" s="53"/>
      <c r="AFP311" s="53"/>
      <c r="AFQ311" s="53"/>
      <c r="AFR311" s="53"/>
      <c r="AFS311" s="53"/>
      <c r="AFT311" s="53"/>
      <c r="AFU311" s="53"/>
      <c r="AFV311" s="53"/>
      <c r="AFW311" s="53"/>
      <c r="AFX311" s="53"/>
      <c r="AFY311" s="53"/>
      <c r="AFZ311" s="53"/>
      <c r="AGA311" s="53"/>
      <c r="AGB311" s="53"/>
      <c r="AGC311" s="53"/>
      <c r="AGD311" s="53"/>
      <c r="AGE311" s="53"/>
      <c r="AGF311" s="53"/>
      <c r="AGG311" s="53"/>
      <c r="AGH311" s="53"/>
      <c r="AGI311" s="53"/>
      <c r="AGJ311" s="53"/>
      <c r="AGK311" s="53"/>
      <c r="AGL311" s="53"/>
      <c r="AGM311" s="53"/>
      <c r="AGN311" s="53"/>
      <c r="AGO311" s="53"/>
      <c r="AGP311" s="53"/>
      <c r="AGQ311" s="53"/>
      <c r="AGR311" s="53"/>
      <c r="AGS311" s="53"/>
      <c r="AGT311" s="53"/>
      <c r="AGU311" s="53"/>
      <c r="AGV311" s="53"/>
      <c r="AGW311" s="53"/>
      <c r="AGX311" s="53"/>
      <c r="AGY311" s="53"/>
      <c r="AGZ311" s="53"/>
      <c r="AHA311" s="53"/>
      <c r="AHB311" s="53"/>
      <c r="AHC311" s="53"/>
      <c r="AHD311" s="53"/>
      <c r="AHE311" s="53"/>
      <c r="AHF311" s="53"/>
      <c r="AHG311" s="53"/>
      <c r="AHH311" s="53"/>
      <c r="AHI311" s="53"/>
      <c r="AHJ311" s="53"/>
      <c r="AHK311" s="53"/>
      <c r="AHL311" s="53"/>
      <c r="AHM311" s="53"/>
      <c r="AHN311" s="53"/>
      <c r="AHO311" s="53"/>
      <c r="AHP311" s="53"/>
      <c r="AHQ311" s="53"/>
      <c r="AHR311" s="53"/>
      <c r="AHS311" s="53"/>
      <c r="AHT311" s="53"/>
      <c r="AHU311" s="53"/>
      <c r="AHV311" s="53"/>
      <c r="AHW311" s="53"/>
      <c r="AHX311" s="53"/>
      <c r="AHY311" s="53"/>
      <c r="AHZ311" s="53"/>
      <c r="AIA311" s="53"/>
      <c r="AIB311" s="53"/>
      <c r="AIC311" s="53"/>
      <c r="AID311" s="53"/>
      <c r="AIE311" s="53"/>
      <c r="AIF311" s="53"/>
      <c r="AIG311" s="53"/>
      <c r="AIH311" s="53"/>
      <c r="AII311" s="53"/>
      <c r="AIJ311" s="53"/>
      <c r="AIK311" s="53"/>
      <c r="AIL311" s="53"/>
      <c r="AIM311" s="53"/>
      <c r="AIN311" s="53"/>
      <c r="AIO311" s="53"/>
      <c r="AIP311" s="53"/>
      <c r="AIQ311" s="53"/>
      <c r="AIR311" s="53"/>
      <c r="AIS311" s="53"/>
      <c r="AIT311" s="53"/>
      <c r="AIU311" s="53"/>
      <c r="AIV311" s="53"/>
      <c r="AIW311" s="53"/>
      <c r="AIX311" s="53"/>
      <c r="AIY311" s="53"/>
      <c r="AIZ311" s="53"/>
      <c r="AJA311" s="53"/>
      <c r="AJB311" s="53"/>
      <c r="AJC311" s="53"/>
      <c r="AJD311" s="53"/>
      <c r="AJE311" s="53"/>
      <c r="AJF311" s="53"/>
      <c r="AJG311" s="53"/>
      <c r="AJH311" s="53"/>
      <c r="AJI311" s="53"/>
      <c r="AJJ311" s="53"/>
      <c r="AJK311" s="53"/>
      <c r="AJL311" s="53"/>
      <c r="AJM311" s="53"/>
      <c r="AJN311" s="53"/>
      <c r="AJO311" s="53"/>
      <c r="AJP311" s="53"/>
      <c r="AJQ311" s="53"/>
      <c r="AJR311" s="53"/>
      <c r="AJS311" s="53"/>
      <c r="AJT311" s="53"/>
      <c r="AJU311" s="53"/>
      <c r="AJV311" s="53"/>
      <c r="AJW311" s="53"/>
      <c r="AJX311" s="53"/>
      <c r="AJY311" s="53"/>
      <c r="AJZ311" s="53"/>
      <c r="AKA311" s="53"/>
      <c r="AKB311" s="53"/>
      <c r="AKC311" s="53"/>
      <c r="AKD311" s="53"/>
      <c r="AKE311" s="53"/>
      <c r="AKF311" s="53"/>
      <c r="AKG311" s="53"/>
      <c r="AKH311" s="53"/>
      <c r="AKI311" s="53"/>
      <c r="AKJ311" s="53"/>
      <c r="AKK311" s="53"/>
      <c r="AKL311" s="53"/>
      <c r="AKM311" s="53"/>
      <c r="AKN311" s="53"/>
      <c r="AKO311" s="53"/>
      <c r="AKP311" s="53"/>
      <c r="AKQ311" s="53"/>
      <c r="AKR311" s="53"/>
      <c r="AKS311" s="53"/>
      <c r="AKT311" s="53"/>
      <c r="AKU311" s="53"/>
      <c r="AKV311" s="53"/>
      <c r="AKW311" s="53"/>
      <c r="AKX311" s="53"/>
      <c r="AKY311" s="53"/>
      <c r="AKZ311" s="53"/>
      <c r="ALA311" s="53"/>
      <c r="ALB311" s="53"/>
      <c r="ALC311" s="53"/>
      <c r="ALD311" s="53"/>
      <c r="ALE311" s="53"/>
      <c r="ALF311" s="53"/>
      <c r="ALG311" s="53"/>
      <c r="ALH311" s="53"/>
      <c r="ALI311" s="53"/>
      <c r="ALJ311" s="53"/>
      <c r="ALK311" s="53"/>
      <c r="ALL311" s="53"/>
      <c r="ALM311" s="53"/>
      <c r="ALN311" s="53"/>
      <c r="ALO311" s="53"/>
      <c r="ALP311" s="53"/>
      <c r="ALQ311" s="53"/>
      <c r="ALR311" s="53"/>
      <c r="ALS311" s="53"/>
      <c r="ALT311" s="53"/>
      <c r="ALU311" s="53"/>
      <c r="ALV311" s="53"/>
      <c r="ALW311" s="53"/>
      <c r="ALX311" s="53"/>
      <c r="ALY311" s="53"/>
      <c r="ALZ311" s="53"/>
      <c r="AMA311" s="53"/>
      <c r="AMB311" s="53"/>
      <c r="AMC311" s="53"/>
      <c r="AMD311" s="53"/>
      <c r="AME311" s="53"/>
      <c r="AMF311" s="53"/>
      <c r="AMG311" s="53"/>
      <c r="AMH311" s="53"/>
      <c r="AMI311" s="53"/>
      <c r="AMJ311" s="53"/>
    </row>
    <row r="312" spans="1:1024" x14ac:dyDescent="0.25">
      <c r="UF312" s="53"/>
      <c r="UG312" s="53"/>
      <c r="UH312" s="53"/>
      <c r="UI312" s="53"/>
      <c r="UJ312" s="53"/>
      <c r="UK312" s="53"/>
      <c r="UL312" s="53"/>
      <c r="UM312" s="53"/>
      <c r="UN312" s="53"/>
      <c r="UO312" s="53"/>
      <c r="UP312" s="53"/>
      <c r="UQ312" s="53"/>
      <c r="UR312" s="53"/>
      <c r="US312" s="53"/>
      <c r="UT312" s="53"/>
      <c r="UU312" s="53"/>
      <c r="UV312" s="53"/>
      <c r="UW312" s="53"/>
      <c r="UX312" s="53"/>
      <c r="UY312" s="53"/>
      <c r="UZ312" s="53"/>
      <c r="VA312" s="53"/>
      <c r="VB312" s="53"/>
      <c r="VC312" s="53"/>
      <c r="VD312" s="53"/>
      <c r="VE312" s="53"/>
      <c r="VF312" s="53"/>
      <c r="VG312" s="53"/>
      <c r="VH312" s="53"/>
      <c r="VI312" s="53"/>
      <c r="VJ312" s="53"/>
      <c r="VK312" s="53"/>
      <c r="VL312" s="53"/>
      <c r="VM312" s="53"/>
      <c r="VN312" s="53"/>
      <c r="VO312" s="53"/>
      <c r="VP312" s="53"/>
      <c r="VQ312" s="53"/>
      <c r="VR312" s="53"/>
      <c r="VS312" s="53"/>
      <c r="VT312" s="53"/>
      <c r="VU312" s="53"/>
      <c r="VV312" s="53"/>
      <c r="VW312" s="53"/>
      <c r="VX312" s="53"/>
      <c r="VY312" s="53"/>
      <c r="VZ312" s="53"/>
      <c r="WA312" s="53"/>
      <c r="WB312" s="53"/>
      <c r="WC312" s="53"/>
      <c r="WD312" s="53"/>
      <c r="WE312" s="53"/>
      <c r="WF312" s="53"/>
      <c r="WG312" s="53"/>
      <c r="WH312" s="53"/>
      <c r="WI312" s="53"/>
      <c r="WJ312" s="53"/>
      <c r="WK312" s="53"/>
      <c r="WL312" s="53"/>
      <c r="WM312" s="53"/>
      <c r="WN312" s="53"/>
      <c r="WO312" s="53"/>
      <c r="WP312" s="53"/>
      <c r="WQ312" s="53"/>
      <c r="WR312" s="53"/>
      <c r="WS312" s="53"/>
      <c r="WT312" s="53"/>
      <c r="WU312" s="53"/>
      <c r="WV312" s="53"/>
      <c r="WW312" s="53"/>
      <c r="WX312" s="53"/>
      <c r="WY312" s="53"/>
      <c r="WZ312" s="53"/>
      <c r="XA312" s="53"/>
      <c r="XB312" s="53"/>
      <c r="XC312" s="53"/>
      <c r="XD312" s="53"/>
      <c r="XE312" s="53"/>
      <c r="XF312" s="53"/>
      <c r="XG312" s="53"/>
      <c r="XH312" s="53"/>
      <c r="XI312" s="53"/>
      <c r="XJ312" s="53"/>
      <c r="XK312" s="53"/>
      <c r="XL312" s="53"/>
      <c r="XM312" s="53"/>
      <c r="XN312" s="53"/>
      <c r="XO312" s="53"/>
      <c r="XP312" s="53"/>
      <c r="XQ312" s="53"/>
      <c r="XR312" s="53"/>
      <c r="XS312" s="53"/>
      <c r="XT312" s="53"/>
      <c r="XU312" s="53"/>
      <c r="XV312" s="53"/>
      <c r="XW312" s="53"/>
      <c r="XX312" s="53"/>
      <c r="XY312" s="53"/>
      <c r="XZ312" s="53"/>
      <c r="YA312" s="53"/>
      <c r="YB312" s="53"/>
      <c r="YC312" s="53"/>
      <c r="YD312" s="53"/>
      <c r="YE312" s="53"/>
      <c r="YF312" s="53"/>
      <c r="YG312" s="53"/>
      <c r="YH312" s="53"/>
      <c r="YI312" s="53"/>
      <c r="YJ312" s="53"/>
      <c r="YK312" s="53"/>
      <c r="YL312" s="53"/>
      <c r="YM312" s="53"/>
      <c r="YN312" s="53"/>
      <c r="YO312" s="53"/>
      <c r="YP312" s="53"/>
      <c r="YQ312" s="53"/>
      <c r="YR312" s="53"/>
      <c r="YS312" s="53"/>
      <c r="YT312" s="53"/>
      <c r="YU312" s="53"/>
      <c r="YV312" s="53"/>
      <c r="YW312" s="53"/>
      <c r="YX312" s="53"/>
      <c r="YY312" s="53"/>
      <c r="YZ312" s="53"/>
      <c r="ZA312" s="53"/>
      <c r="ZB312" s="53"/>
      <c r="ZC312" s="53"/>
      <c r="ZD312" s="53"/>
      <c r="ZE312" s="53"/>
      <c r="ZF312" s="53"/>
      <c r="ZG312" s="53"/>
      <c r="ZH312" s="53"/>
      <c r="ZI312" s="53"/>
      <c r="ZJ312" s="53"/>
      <c r="ZK312" s="53"/>
      <c r="ZL312" s="53"/>
      <c r="ZM312" s="53"/>
      <c r="ZN312" s="53"/>
      <c r="ZO312" s="53"/>
      <c r="ZP312" s="53"/>
      <c r="ZQ312" s="53"/>
      <c r="ZR312" s="53"/>
      <c r="ZS312" s="53"/>
      <c r="ZT312" s="53"/>
      <c r="ZU312" s="53"/>
      <c r="ZV312" s="53"/>
      <c r="ZW312" s="53"/>
      <c r="ZX312" s="53"/>
      <c r="ZY312" s="53"/>
      <c r="ZZ312" s="53"/>
      <c r="AAA312" s="53"/>
      <c r="AAB312" s="53"/>
      <c r="AAC312" s="53"/>
      <c r="AAD312" s="53"/>
      <c r="AAE312" s="53"/>
      <c r="AAF312" s="53"/>
      <c r="AAG312" s="53"/>
      <c r="AAH312" s="53"/>
      <c r="AAI312" s="53"/>
      <c r="AAJ312" s="53"/>
      <c r="AAK312" s="53"/>
      <c r="AAL312" s="53"/>
      <c r="AAM312" s="53"/>
      <c r="AAN312" s="53"/>
      <c r="AAO312" s="53"/>
      <c r="AAP312" s="53"/>
      <c r="AAQ312" s="53"/>
      <c r="AAR312" s="53"/>
      <c r="AAS312" s="53"/>
      <c r="AAT312" s="53"/>
      <c r="AAU312" s="53"/>
      <c r="AAV312" s="53"/>
      <c r="AAW312" s="53"/>
      <c r="AAX312" s="53"/>
      <c r="AAY312" s="53"/>
      <c r="AAZ312" s="53"/>
      <c r="ABA312" s="53"/>
      <c r="ABB312" s="53"/>
      <c r="ABC312" s="53"/>
      <c r="ABD312" s="53"/>
      <c r="ABE312" s="53"/>
      <c r="ABF312" s="53"/>
      <c r="ABG312" s="53"/>
      <c r="ABH312" s="53"/>
      <c r="ABI312" s="53"/>
      <c r="ABJ312" s="53"/>
      <c r="ABK312" s="53"/>
      <c r="ABL312" s="53"/>
      <c r="ABM312" s="53"/>
      <c r="ABN312" s="53"/>
      <c r="ABO312" s="53"/>
      <c r="ABP312" s="53"/>
      <c r="ABQ312" s="53"/>
      <c r="ABR312" s="53"/>
      <c r="ABS312" s="53"/>
      <c r="ABT312" s="53"/>
      <c r="ABU312" s="53"/>
      <c r="ABV312" s="53"/>
      <c r="ABW312" s="53"/>
      <c r="ABX312" s="53"/>
      <c r="ABY312" s="53"/>
      <c r="ABZ312" s="53"/>
      <c r="ACA312" s="53"/>
      <c r="ACB312" s="53"/>
      <c r="ACC312" s="53"/>
      <c r="ACD312" s="53"/>
      <c r="ACE312" s="53"/>
      <c r="ACF312" s="53"/>
      <c r="ACG312" s="53"/>
      <c r="ACH312" s="53"/>
      <c r="ACI312" s="53"/>
      <c r="ACJ312" s="53"/>
      <c r="ACK312" s="53"/>
      <c r="ACL312" s="53"/>
      <c r="ACM312" s="53"/>
      <c r="ACN312" s="53"/>
      <c r="ACO312" s="53"/>
      <c r="ACP312" s="53"/>
      <c r="ACQ312" s="53"/>
      <c r="ACR312" s="53"/>
      <c r="ACS312" s="53"/>
      <c r="ACT312" s="53"/>
      <c r="ACU312" s="53"/>
      <c r="ACV312" s="53"/>
      <c r="ACW312" s="53"/>
      <c r="ACX312" s="53"/>
      <c r="ACY312" s="53"/>
      <c r="ACZ312" s="53"/>
      <c r="ADA312" s="53"/>
      <c r="ADB312" s="53"/>
      <c r="ADC312" s="53"/>
      <c r="ADD312" s="53"/>
      <c r="ADE312" s="53"/>
      <c r="ADF312" s="53"/>
      <c r="ADG312" s="53"/>
      <c r="ADH312" s="53"/>
      <c r="ADI312" s="53"/>
      <c r="ADJ312" s="53"/>
      <c r="ADK312" s="53"/>
      <c r="ADL312" s="53"/>
      <c r="ADM312" s="53"/>
      <c r="ADN312" s="53"/>
      <c r="ADO312" s="53"/>
      <c r="ADP312" s="53"/>
      <c r="ADQ312" s="53"/>
      <c r="ADR312" s="53"/>
      <c r="ADS312" s="53"/>
      <c r="ADT312" s="53"/>
      <c r="ADU312" s="53"/>
      <c r="ADV312" s="53"/>
      <c r="ADW312" s="53"/>
      <c r="ADX312" s="53"/>
      <c r="ADY312" s="53"/>
      <c r="ADZ312" s="53"/>
      <c r="AEA312" s="53"/>
      <c r="AEB312" s="53"/>
      <c r="AEC312" s="53"/>
      <c r="AED312" s="53"/>
      <c r="AEE312" s="53"/>
      <c r="AEF312" s="53"/>
      <c r="AEG312" s="53"/>
      <c r="AEH312" s="53"/>
      <c r="AEI312" s="53"/>
      <c r="AEJ312" s="53"/>
      <c r="AEK312" s="53"/>
      <c r="AEL312" s="53"/>
      <c r="AEM312" s="53"/>
      <c r="AEN312" s="53"/>
      <c r="AEO312" s="53"/>
      <c r="AEP312" s="53"/>
      <c r="AEQ312" s="53"/>
      <c r="AER312" s="53"/>
      <c r="AES312" s="53"/>
      <c r="AET312" s="53"/>
      <c r="AEU312" s="53"/>
      <c r="AEV312" s="53"/>
      <c r="AEW312" s="53"/>
      <c r="AEX312" s="53"/>
      <c r="AEY312" s="53"/>
      <c r="AEZ312" s="53"/>
      <c r="AFA312" s="53"/>
      <c r="AFB312" s="53"/>
      <c r="AFC312" s="53"/>
      <c r="AFD312" s="53"/>
      <c r="AFE312" s="53"/>
      <c r="AFF312" s="53"/>
      <c r="AFG312" s="53"/>
      <c r="AFH312" s="53"/>
      <c r="AFI312" s="53"/>
      <c r="AFJ312" s="53"/>
      <c r="AFK312" s="53"/>
      <c r="AFL312" s="53"/>
      <c r="AFM312" s="53"/>
      <c r="AFN312" s="53"/>
      <c r="AFO312" s="53"/>
      <c r="AFP312" s="53"/>
      <c r="AFQ312" s="53"/>
      <c r="AFR312" s="53"/>
      <c r="AFS312" s="53"/>
      <c r="AFT312" s="53"/>
      <c r="AFU312" s="53"/>
      <c r="AFV312" s="53"/>
      <c r="AFW312" s="53"/>
      <c r="AFX312" s="53"/>
      <c r="AFY312" s="53"/>
      <c r="AFZ312" s="53"/>
      <c r="AGA312" s="53"/>
      <c r="AGB312" s="53"/>
      <c r="AGC312" s="53"/>
      <c r="AGD312" s="53"/>
      <c r="AGE312" s="53"/>
      <c r="AGF312" s="53"/>
      <c r="AGG312" s="53"/>
      <c r="AGH312" s="53"/>
      <c r="AGI312" s="53"/>
      <c r="AGJ312" s="53"/>
      <c r="AGK312" s="53"/>
      <c r="AGL312" s="53"/>
      <c r="AGM312" s="53"/>
      <c r="AGN312" s="53"/>
      <c r="AGO312" s="53"/>
      <c r="AGP312" s="53"/>
      <c r="AGQ312" s="53"/>
      <c r="AGR312" s="53"/>
      <c r="AGS312" s="53"/>
      <c r="AGT312" s="53"/>
      <c r="AGU312" s="53"/>
      <c r="AGV312" s="53"/>
      <c r="AGW312" s="53"/>
      <c r="AGX312" s="53"/>
      <c r="AGY312" s="53"/>
      <c r="AGZ312" s="53"/>
      <c r="AHA312" s="53"/>
      <c r="AHB312" s="53"/>
      <c r="AHC312" s="53"/>
      <c r="AHD312" s="53"/>
      <c r="AHE312" s="53"/>
      <c r="AHF312" s="53"/>
      <c r="AHG312" s="53"/>
      <c r="AHH312" s="53"/>
      <c r="AHI312" s="53"/>
      <c r="AHJ312" s="53"/>
      <c r="AHK312" s="53"/>
      <c r="AHL312" s="53"/>
      <c r="AHM312" s="53"/>
      <c r="AHN312" s="53"/>
      <c r="AHO312" s="53"/>
      <c r="AHP312" s="53"/>
      <c r="AHQ312" s="53"/>
      <c r="AHR312" s="53"/>
      <c r="AHS312" s="53"/>
      <c r="AHT312" s="53"/>
      <c r="AHU312" s="53"/>
      <c r="AHV312" s="53"/>
      <c r="AHW312" s="53"/>
      <c r="AHX312" s="53"/>
      <c r="AHY312" s="53"/>
      <c r="AHZ312" s="53"/>
      <c r="AIA312" s="53"/>
      <c r="AIB312" s="53"/>
      <c r="AIC312" s="53"/>
      <c r="AID312" s="53"/>
      <c r="AIE312" s="53"/>
      <c r="AIF312" s="53"/>
      <c r="AIG312" s="53"/>
      <c r="AIH312" s="53"/>
      <c r="AII312" s="53"/>
      <c r="AIJ312" s="53"/>
      <c r="AIK312" s="53"/>
      <c r="AIL312" s="53"/>
      <c r="AIM312" s="53"/>
      <c r="AIN312" s="53"/>
      <c r="AIO312" s="53"/>
      <c r="AIP312" s="53"/>
      <c r="AIQ312" s="53"/>
      <c r="AIR312" s="53"/>
      <c r="AIS312" s="53"/>
      <c r="AIT312" s="53"/>
      <c r="AIU312" s="53"/>
      <c r="AIV312" s="53"/>
      <c r="AIW312" s="53"/>
      <c r="AIX312" s="53"/>
      <c r="AIY312" s="53"/>
      <c r="AIZ312" s="53"/>
      <c r="AJA312" s="53"/>
      <c r="AJB312" s="53"/>
      <c r="AJC312" s="53"/>
      <c r="AJD312" s="53"/>
      <c r="AJE312" s="53"/>
      <c r="AJF312" s="53"/>
      <c r="AJG312" s="53"/>
      <c r="AJH312" s="53"/>
      <c r="AJI312" s="53"/>
      <c r="AJJ312" s="53"/>
      <c r="AJK312" s="53"/>
      <c r="AJL312" s="53"/>
      <c r="AJM312" s="53"/>
      <c r="AJN312" s="53"/>
      <c r="AJO312" s="53"/>
      <c r="AJP312" s="53"/>
      <c r="AJQ312" s="53"/>
      <c r="AJR312" s="53"/>
      <c r="AJS312" s="53"/>
      <c r="AJT312" s="53"/>
      <c r="AJU312" s="53"/>
      <c r="AJV312" s="53"/>
      <c r="AJW312" s="53"/>
      <c r="AJX312" s="53"/>
      <c r="AJY312" s="53"/>
      <c r="AJZ312" s="53"/>
      <c r="AKA312" s="53"/>
      <c r="AKB312" s="53"/>
      <c r="AKC312" s="53"/>
      <c r="AKD312" s="53"/>
      <c r="AKE312" s="53"/>
      <c r="AKF312" s="53"/>
      <c r="AKG312" s="53"/>
      <c r="AKH312" s="53"/>
      <c r="AKI312" s="53"/>
      <c r="AKJ312" s="53"/>
      <c r="AKK312" s="53"/>
      <c r="AKL312" s="53"/>
      <c r="AKM312" s="53"/>
      <c r="AKN312" s="53"/>
      <c r="AKO312" s="53"/>
      <c r="AKP312" s="53"/>
      <c r="AKQ312" s="53"/>
      <c r="AKR312" s="53"/>
      <c r="AKS312" s="53"/>
      <c r="AKT312" s="53"/>
      <c r="AKU312" s="53"/>
      <c r="AKV312" s="53"/>
      <c r="AKW312" s="53"/>
      <c r="AKX312" s="53"/>
      <c r="AKY312" s="53"/>
      <c r="AKZ312" s="53"/>
      <c r="ALA312" s="53"/>
      <c r="ALB312" s="53"/>
      <c r="ALC312" s="53"/>
      <c r="ALD312" s="53"/>
      <c r="ALE312" s="53"/>
      <c r="ALF312" s="53"/>
      <c r="ALG312" s="53"/>
      <c r="ALH312" s="53"/>
      <c r="ALI312" s="53"/>
      <c r="ALJ312" s="53"/>
      <c r="ALK312" s="53"/>
      <c r="ALL312" s="53"/>
      <c r="ALM312" s="53"/>
      <c r="ALN312" s="53"/>
      <c r="ALO312" s="53"/>
      <c r="ALP312" s="53"/>
      <c r="ALQ312" s="53"/>
      <c r="ALR312" s="53"/>
      <c r="ALS312" s="53"/>
      <c r="ALT312" s="53"/>
      <c r="ALU312" s="53"/>
      <c r="ALV312" s="53"/>
      <c r="ALW312" s="53"/>
      <c r="ALX312" s="53"/>
      <c r="ALY312" s="53"/>
      <c r="ALZ312" s="53"/>
      <c r="AMA312" s="53"/>
      <c r="AMB312" s="53"/>
      <c r="AMC312" s="53"/>
      <c r="AMD312" s="53"/>
      <c r="AME312" s="53"/>
      <c r="AMF312" s="53"/>
      <c r="AMG312" s="53"/>
      <c r="AMH312" s="53"/>
      <c r="AMI312" s="53"/>
      <c r="AMJ312" s="53"/>
    </row>
    <row r="313" spans="1:1024" x14ac:dyDescent="0.25">
      <c r="UF313" s="53"/>
      <c r="UG313" s="53"/>
      <c r="UH313" s="53"/>
      <c r="UI313" s="53"/>
      <c r="UJ313" s="53"/>
      <c r="UK313" s="53"/>
      <c r="UL313" s="53"/>
      <c r="UM313" s="53"/>
      <c r="UN313" s="53"/>
      <c r="UO313" s="53"/>
      <c r="UP313" s="53"/>
      <c r="UQ313" s="53"/>
      <c r="UR313" s="53"/>
      <c r="US313" s="53"/>
      <c r="UT313" s="53"/>
      <c r="UU313" s="53"/>
      <c r="UV313" s="53"/>
      <c r="UW313" s="53"/>
      <c r="UX313" s="53"/>
      <c r="UY313" s="53"/>
      <c r="UZ313" s="53"/>
      <c r="VA313" s="53"/>
      <c r="VB313" s="53"/>
      <c r="VC313" s="53"/>
      <c r="VD313" s="53"/>
      <c r="VE313" s="53"/>
      <c r="VF313" s="53"/>
      <c r="VG313" s="53"/>
      <c r="VH313" s="53"/>
      <c r="VI313" s="53"/>
      <c r="VJ313" s="53"/>
      <c r="VK313" s="53"/>
      <c r="VL313" s="53"/>
      <c r="VM313" s="53"/>
      <c r="VN313" s="53"/>
      <c r="VO313" s="53"/>
      <c r="VP313" s="53"/>
      <c r="VQ313" s="53"/>
      <c r="VR313" s="53"/>
      <c r="VS313" s="53"/>
      <c r="VT313" s="53"/>
      <c r="VU313" s="53"/>
      <c r="VV313" s="53"/>
      <c r="VW313" s="53"/>
      <c r="VX313" s="53"/>
      <c r="VY313" s="53"/>
      <c r="VZ313" s="53"/>
      <c r="WA313" s="53"/>
      <c r="WB313" s="53"/>
      <c r="WC313" s="53"/>
      <c r="WD313" s="53"/>
      <c r="WE313" s="53"/>
      <c r="WF313" s="53"/>
      <c r="WG313" s="53"/>
      <c r="WH313" s="53"/>
      <c r="WI313" s="53"/>
      <c r="WJ313" s="53"/>
      <c r="WK313" s="53"/>
      <c r="WL313" s="53"/>
      <c r="WM313" s="53"/>
      <c r="WN313" s="53"/>
      <c r="WO313" s="53"/>
      <c r="WP313" s="53"/>
      <c r="WQ313" s="53"/>
      <c r="WR313" s="53"/>
      <c r="WS313" s="53"/>
      <c r="WT313" s="53"/>
      <c r="WU313" s="53"/>
      <c r="WV313" s="53"/>
      <c r="WW313" s="53"/>
      <c r="WX313" s="53"/>
      <c r="WY313" s="53"/>
      <c r="WZ313" s="53"/>
      <c r="XA313" s="53"/>
      <c r="XB313" s="53"/>
      <c r="XC313" s="53"/>
      <c r="XD313" s="53"/>
      <c r="XE313" s="53"/>
      <c r="XF313" s="53"/>
      <c r="XG313" s="53"/>
      <c r="XH313" s="53"/>
      <c r="XI313" s="53"/>
      <c r="XJ313" s="53"/>
      <c r="XK313" s="53"/>
      <c r="XL313" s="53"/>
      <c r="XM313" s="53"/>
      <c r="XN313" s="53"/>
      <c r="XO313" s="53"/>
      <c r="XP313" s="53"/>
      <c r="XQ313" s="53"/>
      <c r="XR313" s="53"/>
      <c r="XS313" s="53"/>
      <c r="XT313" s="53"/>
      <c r="XU313" s="53"/>
      <c r="XV313" s="53"/>
      <c r="XW313" s="53"/>
      <c r="XX313" s="53"/>
      <c r="XY313" s="53"/>
      <c r="XZ313" s="53"/>
      <c r="YA313" s="53"/>
      <c r="YB313" s="53"/>
      <c r="YC313" s="53"/>
      <c r="YD313" s="53"/>
      <c r="YE313" s="53"/>
      <c r="YF313" s="53"/>
      <c r="YG313" s="53"/>
      <c r="YH313" s="53"/>
      <c r="YI313" s="53"/>
      <c r="YJ313" s="53"/>
      <c r="YK313" s="53"/>
      <c r="YL313" s="53"/>
      <c r="YM313" s="53"/>
      <c r="YN313" s="53"/>
      <c r="YO313" s="53"/>
      <c r="YP313" s="53"/>
      <c r="YQ313" s="53"/>
      <c r="YR313" s="53"/>
      <c r="YS313" s="53"/>
      <c r="YT313" s="53"/>
      <c r="YU313" s="53"/>
      <c r="YV313" s="53"/>
      <c r="YW313" s="53"/>
      <c r="YX313" s="53"/>
      <c r="YY313" s="53"/>
      <c r="YZ313" s="53"/>
      <c r="ZA313" s="53"/>
      <c r="ZB313" s="53"/>
      <c r="ZC313" s="53"/>
      <c r="ZD313" s="53"/>
      <c r="ZE313" s="53"/>
      <c r="ZF313" s="53"/>
      <c r="ZG313" s="53"/>
      <c r="ZH313" s="53"/>
      <c r="ZI313" s="53"/>
      <c r="ZJ313" s="53"/>
      <c r="ZK313" s="53"/>
      <c r="ZL313" s="53"/>
      <c r="ZM313" s="53"/>
      <c r="ZN313" s="53"/>
      <c r="ZO313" s="53"/>
      <c r="ZP313" s="53"/>
      <c r="ZQ313" s="53"/>
      <c r="ZR313" s="53"/>
      <c r="ZS313" s="53"/>
      <c r="ZT313" s="53"/>
      <c r="ZU313" s="53"/>
      <c r="ZV313" s="53"/>
      <c r="ZW313" s="53"/>
      <c r="ZX313" s="53"/>
      <c r="ZY313" s="53"/>
      <c r="ZZ313" s="53"/>
      <c r="AAA313" s="53"/>
      <c r="AAB313" s="53"/>
      <c r="AAC313" s="53"/>
      <c r="AAD313" s="53"/>
      <c r="AAE313" s="53"/>
      <c r="AAF313" s="53"/>
      <c r="AAG313" s="53"/>
      <c r="AAH313" s="53"/>
      <c r="AAI313" s="53"/>
      <c r="AAJ313" s="53"/>
      <c r="AAK313" s="53"/>
      <c r="AAL313" s="53"/>
      <c r="AAM313" s="53"/>
      <c r="AAN313" s="53"/>
      <c r="AAO313" s="53"/>
      <c r="AAP313" s="53"/>
      <c r="AAQ313" s="53"/>
      <c r="AAR313" s="53"/>
      <c r="AAS313" s="53"/>
      <c r="AAT313" s="53"/>
      <c r="AAU313" s="53"/>
      <c r="AAV313" s="53"/>
      <c r="AAW313" s="53"/>
      <c r="AAX313" s="53"/>
      <c r="AAY313" s="53"/>
      <c r="AAZ313" s="53"/>
      <c r="ABA313" s="53"/>
      <c r="ABB313" s="53"/>
      <c r="ABC313" s="53"/>
      <c r="ABD313" s="53"/>
      <c r="ABE313" s="53"/>
      <c r="ABF313" s="53"/>
      <c r="ABG313" s="53"/>
      <c r="ABH313" s="53"/>
      <c r="ABI313" s="53"/>
      <c r="ABJ313" s="53"/>
      <c r="ABK313" s="53"/>
      <c r="ABL313" s="53"/>
      <c r="ABM313" s="53"/>
      <c r="ABN313" s="53"/>
      <c r="ABO313" s="53"/>
      <c r="ABP313" s="53"/>
      <c r="ABQ313" s="53"/>
      <c r="ABR313" s="53"/>
      <c r="ABS313" s="53"/>
      <c r="ABT313" s="53"/>
      <c r="ABU313" s="53"/>
      <c r="ABV313" s="53"/>
      <c r="ABW313" s="53"/>
      <c r="ABX313" s="53"/>
      <c r="ABY313" s="53"/>
      <c r="ABZ313" s="53"/>
      <c r="ACA313" s="53"/>
      <c r="ACB313" s="53"/>
      <c r="ACC313" s="53"/>
      <c r="ACD313" s="53"/>
      <c r="ACE313" s="53"/>
      <c r="ACF313" s="53"/>
      <c r="ACG313" s="53"/>
      <c r="ACH313" s="53"/>
      <c r="ACI313" s="53"/>
      <c r="ACJ313" s="53"/>
      <c r="ACK313" s="53"/>
      <c r="ACL313" s="53"/>
      <c r="ACM313" s="53"/>
      <c r="ACN313" s="53"/>
      <c r="ACO313" s="53"/>
      <c r="ACP313" s="53"/>
      <c r="ACQ313" s="53"/>
      <c r="ACR313" s="53"/>
      <c r="ACS313" s="53"/>
      <c r="ACT313" s="53"/>
      <c r="ACU313" s="53"/>
      <c r="ACV313" s="53"/>
      <c r="ACW313" s="53"/>
      <c r="ACX313" s="53"/>
      <c r="ACY313" s="53"/>
      <c r="ACZ313" s="53"/>
      <c r="ADA313" s="53"/>
      <c r="ADB313" s="53"/>
      <c r="ADC313" s="53"/>
      <c r="ADD313" s="53"/>
      <c r="ADE313" s="53"/>
      <c r="ADF313" s="53"/>
      <c r="ADG313" s="53"/>
      <c r="ADH313" s="53"/>
      <c r="ADI313" s="53"/>
      <c r="ADJ313" s="53"/>
      <c r="ADK313" s="53"/>
      <c r="ADL313" s="53"/>
      <c r="ADM313" s="53"/>
      <c r="ADN313" s="53"/>
      <c r="ADO313" s="53"/>
      <c r="ADP313" s="53"/>
      <c r="ADQ313" s="53"/>
      <c r="ADR313" s="53"/>
      <c r="ADS313" s="53"/>
      <c r="ADT313" s="53"/>
      <c r="ADU313" s="53"/>
      <c r="ADV313" s="53"/>
      <c r="ADW313" s="53"/>
      <c r="ADX313" s="53"/>
      <c r="ADY313" s="53"/>
      <c r="ADZ313" s="53"/>
      <c r="AEA313" s="53"/>
      <c r="AEB313" s="53"/>
      <c r="AEC313" s="53"/>
      <c r="AED313" s="53"/>
      <c r="AEE313" s="53"/>
      <c r="AEF313" s="53"/>
      <c r="AEG313" s="53"/>
      <c r="AEH313" s="53"/>
      <c r="AEI313" s="53"/>
      <c r="AEJ313" s="53"/>
      <c r="AEK313" s="53"/>
      <c r="AEL313" s="53"/>
      <c r="AEM313" s="53"/>
      <c r="AEN313" s="53"/>
      <c r="AEO313" s="53"/>
      <c r="AEP313" s="53"/>
      <c r="AEQ313" s="53"/>
      <c r="AER313" s="53"/>
      <c r="AES313" s="53"/>
      <c r="AET313" s="53"/>
      <c r="AEU313" s="53"/>
      <c r="AEV313" s="53"/>
      <c r="AEW313" s="53"/>
      <c r="AEX313" s="53"/>
      <c r="AEY313" s="53"/>
      <c r="AEZ313" s="53"/>
      <c r="AFA313" s="53"/>
      <c r="AFB313" s="53"/>
      <c r="AFC313" s="53"/>
      <c r="AFD313" s="53"/>
      <c r="AFE313" s="53"/>
      <c r="AFF313" s="53"/>
      <c r="AFG313" s="53"/>
      <c r="AFH313" s="53"/>
      <c r="AFI313" s="53"/>
      <c r="AFJ313" s="53"/>
      <c r="AFK313" s="53"/>
      <c r="AFL313" s="53"/>
      <c r="AFM313" s="53"/>
      <c r="AFN313" s="53"/>
      <c r="AFO313" s="53"/>
      <c r="AFP313" s="53"/>
      <c r="AFQ313" s="53"/>
      <c r="AFR313" s="53"/>
      <c r="AFS313" s="53"/>
      <c r="AFT313" s="53"/>
      <c r="AFU313" s="53"/>
      <c r="AFV313" s="53"/>
      <c r="AFW313" s="53"/>
      <c r="AFX313" s="53"/>
      <c r="AFY313" s="53"/>
      <c r="AFZ313" s="53"/>
      <c r="AGA313" s="53"/>
      <c r="AGB313" s="53"/>
      <c r="AGC313" s="53"/>
      <c r="AGD313" s="53"/>
      <c r="AGE313" s="53"/>
      <c r="AGF313" s="53"/>
      <c r="AGG313" s="53"/>
      <c r="AGH313" s="53"/>
      <c r="AGI313" s="53"/>
      <c r="AGJ313" s="53"/>
      <c r="AGK313" s="53"/>
      <c r="AGL313" s="53"/>
      <c r="AGM313" s="53"/>
      <c r="AGN313" s="53"/>
      <c r="AGO313" s="53"/>
      <c r="AGP313" s="53"/>
      <c r="AGQ313" s="53"/>
      <c r="AGR313" s="53"/>
      <c r="AGS313" s="53"/>
      <c r="AGT313" s="53"/>
      <c r="AGU313" s="53"/>
      <c r="AGV313" s="53"/>
      <c r="AGW313" s="53"/>
      <c r="AGX313" s="53"/>
      <c r="AGY313" s="53"/>
      <c r="AGZ313" s="53"/>
      <c r="AHA313" s="53"/>
      <c r="AHB313" s="53"/>
      <c r="AHC313" s="53"/>
      <c r="AHD313" s="53"/>
      <c r="AHE313" s="53"/>
      <c r="AHF313" s="53"/>
      <c r="AHG313" s="53"/>
      <c r="AHH313" s="53"/>
      <c r="AHI313" s="53"/>
      <c r="AHJ313" s="53"/>
      <c r="AHK313" s="53"/>
      <c r="AHL313" s="53"/>
      <c r="AHM313" s="53"/>
      <c r="AHN313" s="53"/>
      <c r="AHO313" s="53"/>
      <c r="AHP313" s="53"/>
      <c r="AHQ313" s="53"/>
      <c r="AHR313" s="53"/>
      <c r="AHS313" s="53"/>
      <c r="AHT313" s="53"/>
      <c r="AHU313" s="53"/>
      <c r="AHV313" s="53"/>
      <c r="AHW313" s="53"/>
      <c r="AHX313" s="53"/>
      <c r="AHY313" s="53"/>
      <c r="AHZ313" s="53"/>
      <c r="AIA313" s="53"/>
      <c r="AIB313" s="53"/>
      <c r="AIC313" s="53"/>
      <c r="AID313" s="53"/>
      <c r="AIE313" s="53"/>
      <c r="AIF313" s="53"/>
      <c r="AIG313" s="53"/>
      <c r="AIH313" s="53"/>
      <c r="AII313" s="53"/>
      <c r="AIJ313" s="53"/>
      <c r="AIK313" s="53"/>
      <c r="AIL313" s="53"/>
      <c r="AIM313" s="53"/>
      <c r="AIN313" s="53"/>
      <c r="AIO313" s="53"/>
      <c r="AIP313" s="53"/>
      <c r="AIQ313" s="53"/>
      <c r="AIR313" s="53"/>
      <c r="AIS313" s="53"/>
      <c r="AIT313" s="53"/>
      <c r="AIU313" s="53"/>
      <c r="AIV313" s="53"/>
      <c r="AIW313" s="53"/>
      <c r="AIX313" s="53"/>
      <c r="AIY313" s="53"/>
      <c r="AIZ313" s="53"/>
      <c r="AJA313" s="53"/>
      <c r="AJB313" s="53"/>
      <c r="AJC313" s="53"/>
      <c r="AJD313" s="53"/>
      <c r="AJE313" s="53"/>
      <c r="AJF313" s="53"/>
      <c r="AJG313" s="53"/>
      <c r="AJH313" s="53"/>
      <c r="AJI313" s="53"/>
      <c r="AJJ313" s="53"/>
      <c r="AJK313" s="53"/>
      <c r="AJL313" s="53"/>
      <c r="AJM313" s="53"/>
      <c r="AJN313" s="53"/>
      <c r="AJO313" s="53"/>
      <c r="AJP313" s="53"/>
      <c r="AJQ313" s="53"/>
      <c r="AJR313" s="53"/>
      <c r="AJS313" s="53"/>
      <c r="AJT313" s="53"/>
      <c r="AJU313" s="53"/>
      <c r="AJV313" s="53"/>
      <c r="AJW313" s="53"/>
      <c r="AJX313" s="53"/>
      <c r="AJY313" s="53"/>
      <c r="AJZ313" s="53"/>
      <c r="AKA313" s="53"/>
      <c r="AKB313" s="53"/>
      <c r="AKC313" s="53"/>
      <c r="AKD313" s="53"/>
      <c r="AKE313" s="53"/>
      <c r="AKF313" s="53"/>
      <c r="AKG313" s="53"/>
      <c r="AKH313" s="53"/>
      <c r="AKI313" s="53"/>
      <c r="AKJ313" s="53"/>
      <c r="AKK313" s="53"/>
      <c r="AKL313" s="53"/>
      <c r="AKM313" s="53"/>
      <c r="AKN313" s="53"/>
      <c r="AKO313" s="53"/>
      <c r="AKP313" s="53"/>
      <c r="AKQ313" s="53"/>
      <c r="AKR313" s="53"/>
      <c r="AKS313" s="53"/>
      <c r="AKT313" s="53"/>
      <c r="AKU313" s="53"/>
      <c r="AKV313" s="53"/>
      <c r="AKW313" s="53"/>
      <c r="AKX313" s="53"/>
      <c r="AKY313" s="53"/>
      <c r="AKZ313" s="53"/>
      <c r="ALA313" s="53"/>
      <c r="ALB313" s="53"/>
      <c r="ALC313" s="53"/>
      <c r="ALD313" s="53"/>
      <c r="ALE313" s="53"/>
      <c r="ALF313" s="53"/>
      <c r="ALG313" s="53"/>
      <c r="ALH313" s="53"/>
      <c r="ALI313" s="53"/>
      <c r="ALJ313" s="53"/>
      <c r="ALK313" s="53"/>
      <c r="ALL313" s="53"/>
      <c r="ALM313" s="53"/>
      <c r="ALN313" s="53"/>
      <c r="ALO313" s="53"/>
      <c r="ALP313" s="53"/>
      <c r="ALQ313" s="53"/>
      <c r="ALR313" s="53"/>
      <c r="ALS313" s="53"/>
      <c r="ALT313" s="53"/>
      <c r="ALU313" s="53"/>
      <c r="ALV313" s="53"/>
      <c r="ALW313" s="53"/>
      <c r="ALX313" s="53"/>
      <c r="ALY313" s="53"/>
      <c r="ALZ313" s="53"/>
      <c r="AMA313" s="53"/>
      <c r="AMB313" s="53"/>
      <c r="AMC313" s="53"/>
      <c r="AMD313" s="53"/>
      <c r="AME313" s="53"/>
      <c r="AMF313" s="53"/>
      <c r="AMG313" s="53"/>
      <c r="AMH313" s="53"/>
      <c r="AMI313" s="53"/>
      <c r="AMJ313" s="53"/>
    </row>
    <row r="314" spans="1:1024" x14ac:dyDescent="0.25">
      <c r="UF314" s="53"/>
      <c r="UG314" s="53"/>
      <c r="UH314" s="53"/>
      <c r="UI314" s="53"/>
      <c r="UJ314" s="53"/>
      <c r="UK314" s="53"/>
      <c r="UL314" s="53"/>
      <c r="UM314" s="53"/>
      <c r="UN314" s="53"/>
      <c r="UO314" s="53"/>
      <c r="UP314" s="53"/>
      <c r="UQ314" s="53"/>
      <c r="UR314" s="53"/>
      <c r="US314" s="53"/>
      <c r="UT314" s="53"/>
      <c r="UU314" s="53"/>
      <c r="UV314" s="53"/>
      <c r="UW314" s="53"/>
      <c r="UX314" s="53"/>
      <c r="UY314" s="53"/>
      <c r="UZ314" s="53"/>
      <c r="VA314" s="53"/>
      <c r="VB314" s="53"/>
      <c r="VC314" s="53"/>
      <c r="VD314" s="53"/>
      <c r="VE314" s="53"/>
      <c r="VF314" s="53"/>
      <c r="VG314" s="53"/>
      <c r="VH314" s="53"/>
      <c r="VI314" s="53"/>
      <c r="VJ314" s="53"/>
      <c r="VK314" s="53"/>
      <c r="VL314" s="53"/>
      <c r="VM314" s="53"/>
      <c r="VN314" s="53"/>
      <c r="VO314" s="53"/>
      <c r="VP314" s="53"/>
      <c r="VQ314" s="53"/>
      <c r="VR314" s="53"/>
      <c r="VS314" s="53"/>
      <c r="VT314" s="53"/>
      <c r="VU314" s="53"/>
      <c r="VV314" s="53"/>
      <c r="VW314" s="53"/>
      <c r="VX314" s="53"/>
      <c r="VY314" s="53"/>
      <c r="VZ314" s="53"/>
      <c r="WA314" s="53"/>
      <c r="WB314" s="53"/>
      <c r="WC314" s="53"/>
      <c r="WD314" s="53"/>
      <c r="WE314" s="53"/>
      <c r="WF314" s="53"/>
      <c r="WG314" s="53"/>
      <c r="WH314" s="53"/>
      <c r="WI314" s="53"/>
      <c r="WJ314" s="53"/>
      <c r="WK314" s="53"/>
      <c r="WL314" s="53"/>
      <c r="WM314" s="53"/>
      <c r="WN314" s="53"/>
      <c r="WO314" s="53"/>
      <c r="WP314" s="53"/>
      <c r="WQ314" s="53"/>
      <c r="WR314" s="53"/>
      <c r="WS314" s="53"/>
      <c r="WT314" s="53"/>
      <c r="WU314" s="53"/>
      <c r="WV314" s="53"/>
      <c r="WW314" s="53"/>
      <c r="WX314" s="53"/>
      <c r="WY314" s="53"/>
      <c r="WZ314" s="53"/>
      <c r="XA314" s="53"/>
      <c r="XB314" s="53"/>
      <c r="XC314" s="53"/>
      <c r="XD314" s="53"/>
      <c r="XE314" s="53"/>
      <c r="XF314" s="53"/>
      <c r="XG314" s="53"/>
      <c r="XH314" s="53"/>
      <c r="XI314" s="53"/>
      <c r="XJ314" s="53"/>
      <c r="XK314" s="53"/>
      <c r="XL314" s="53"/>
      <c r="XM314" s="53"/>
      <c r="XN314" s="53"/>
      <c r="XO314" s="53"/>
      <c r="XP314" s="53"/>
      <c r="XQ314" s="53"/>
      <c r="XR314" s="53"/>
      <c r="XS314" s="53"/>
      <c r="XT314" s="53"/>
      <c r="XU314" s="53"/>
      <c r="XV314" s="53"/>
      <c r="XW314" s="53"/>
      <c r="XX314" s="53"/>
      <c r="XY314" s="53"/>
      <c r="XZ314" s="53"/>
      <c r="YA314" s="53"/>
      <c r="YB314" s="53"/>
      <c r="YC314" s="53"/>
      <c r="YD314" s="53"/>
      <c r="YE314" s="53"/>
      <c r="YF314" s="53"/>
      <c r="YG314" s="53"/>
      <c r="YH314" s="53"/>
      <c r="YI314" s="53"/>
      <c r="YJ314" s="53"/>
      <c r="YK314" s="53"/>
      <c r="YL314" s="53"/>
      <c r="YM314" s="53"/>
      <c r="YN314" s="53"/>
      <c r="YO314" s="53"/>
      <c r="YP314" s="53"/>
      <c r="YQ314" s="53"/>
      <c r="YR314" s="53"/>
      <c r="YS314" s="53"/>
      <c r="YT314" s="53"/>
      <c r="YU314" s="53"/>
      <c r="YV314" s="53"/>
      <c r="YW314" s="53"/>
      <c r="YX314" s="53"/>
      <c r="YY314" s="53"/>
      <c r="YZ314" s="53"/>
      <c r="ZA314" s="53"/>
      <c r="ZB314" s="53"/>
      <c r="ZC314" s="53"/>
      <c r="ZD314" s="53"/>
      <c r="ZE314" s="53"/>
      <c r="ZF314" s="53"/>
      <c r="ZG314" s="53"/>
      <c r="ZH314" s="53"/>
      <c r="ZI314" s="53"/>
      <c r="ZJ314" s="53"/>
      <c r="ZK314" s="53"/>
      <c r="ZL314" s="53"/>
      <c r="ZM314" s="53"/>
      <c r="ZN314" s="53"/>
      <c r="ZO314" s="53"/>
      <c r="ZP314" s="53"/>
      <c r="ZQ314" s="53"/>
      <c r="ZR314" s="53"/>
      <c r="ZS314" s="53"/>
      <c r="ZT314" s="53"/>
      <c r="ZU314" s="53"/>
      <c r="ZV314" s="53"/>
      <c r="ZW314" s="53"/>
      <c r="ZX314" s="53"/>
      <c r="ZY314" s="53"/>
      <c r="ZZ314" s="53"/>
      <c r="AAA314" s="53"/>
      <c r="AAB314" s="53"/>
      <c r="AAC314" s="53"/>
      <c r="AAD314" s="53"/>
      <c r="AAE314" s="53"/>
      <c r="AAF314" s="53"/>
      <c r="AAG314" s="53"/>
      <c r="AAH314" s="53"/>
      <c r="AAI314" s="53"/>
      <c r="AAJ314" s="53"/>
      <c r="AAK314" s="53"/>
      <c r="AAL314" s="53"/>
      <c r="AAM314" s="53"/>
      <c r="AAN314" s="53"/>
      <c r="AAO314" s="53"/>
      <c r="AAP314" s="53"/>
      <c r="AAQ314" s="53"/>
      <c r="AAR314" s="53"/>
      <c r="AAS314" s="53"/>
      <c r="AAT314" s="53"/>
      <c r="AAU314" s="53"/>
      <c r="AAV314" s="53"/>
      <c r="AAW314" s="53"/>
      <c r="AAX314" s="53"/>
      <c r="AAY314" s="53"/>
      <c r="AAZ314" s="53"/>
      <c r="ABA314" s="53"/>
      <c r="ABB314" s="53"/>
      <c r="ABC314" s="53"/>
      <c r="ABD314" s="53"/>
      <c r="ABE314" s="53"/>
      <c r="ABF314" s="53"/>
      <c r="ABG314" s="53"/>
      <c r="ABH314" s="53"/>
      <c r="ABI314" s="53"/>
      <c r="ABJ314" s="53"/>
      <c r="ABK314" s="53"/>
      <c r="ABL314" s="53"/>
      <c r="ABM314" s="53"/>
      <c r="ABN314" s="53"/>
      <c r="ABO314" s="53"/>
      <c r="ABP314" s="53"/>
      <c r="ABQ314" s="53"/>
      <c r="ABR314" s="53"/>
      <c r="ABS314" s="53"/>
      <c r="ABT314" s="53"/>
      <c r="ABU314" s="53"/>
      <c r="ABV314" s="53"/>
      <c r="ABW314" s="53"/>
      <c r="ABX314" s="53"/>
      <c r="ABY314" s="53"/>
      <c r="ABZ314" s="53"/>
      <c r="ACA314" s="53"/>
      <c r="ACB314" s="53"/>
      <c r="ACC314" s="53"/>
      <c r="ACD314" s="53"/>
      <c r="ACE314" s="53"/>
      <c r="ACF314" s="53"/>
      <c r="ACG314" s="53"/>
      <c r="ACH314" s="53"/>
      <c r="ACI314" s="53"/>
      <c r="ACJ314" s="53"/>
      <c r="ACK314" s="53"/>
      <c r="ACL314" s="53"/>
      <c r="ACM314" s="53"/>
      <c r="ACN314" s="53"/>
      <c r="ACO314" s="53"/>
      <c r="ACP314" s="53"/>
      <c r="ACQ314" s="53"/>
      <c r="ACR314" s="53"/>
      <c r="ACS314" s="53"/>
      <c r="ACT314" s="53"/>
      <c r="ACU314" s="53"/>
      <c r="ACV314" s="53"/>
      <c r="ACW314" s="53"/>
      <c r="ACX314" s="53"/>
      <c r="ACY314" s="53"/>
      <c r="ACZ314" s="53"/>
      <c r="ADA314" s="53"/>
      <c r="ADB314" s="53"/>
      <c r="ADC314" s="53"/>
      <c r="ADD314" s="53"/>
      <c r="ADE314" s="53"/>
      <c r="ADF314" s="53"/>
      <c r="ADG314" s="53"/>
      <c r="ADH314" s="53"/>
      <c r="ADI314" s="53"/>
      <c r="ADJ314" s="53"/>
      <c r="ADK314" s="53"/>
      <c r="ADL314" s="53"/>
      <c r="ADM314" s="53"/>
      <c r="ADN314" s="53"/>
      <c r="ADO314" s="53"/>
      <c r="ADP314" s="53"/>
      <c r="ADQ314" s="53"/>
      <c r="ADR314" s="53"/>
      <c r="ADS314" s="53"/>
      <c r="ADT314" s="53"/>
      <c r="ADU314" s="53"/>
      <c r="ADV314" s="53"/>
      <c r="ADW314" s="53"/>
      <c r="ADX314" s="53"/>
      <c r="ADY314" s="53"/>
      <c r="ADZ314" s="53"/>
      <c r="AEA314" s="53"/>
      <c r="AEB314" s="53"/>
      <c r="AEC314" s="53"/>
      <c r="AED314" s="53"/>
      <c r="AEE314" s="53"/>
      <c r="AEF314" s="53"/>
      <c r="AEG314" s="53"/>
      <c r="AEH314" s="53"/>
      <c r="AEI314" s="53"/>
      <c r="AEJ314" s="53"/>
      <c r="AEK314" s="53"/>
      <c r="AEL314" s="53"/>
      <c r="AEM314" s="53"/>
      <c r="AEN314" s="53"/>
      <c r="AEO314" s="53"/>
      <c r="AEP314" s="53"/>
      <c r="AEQ314" s="53"/>
      <c r="AER314" s="53"/>
      <c r="AES314" s="53"/>
      <c r="AET314" s="53"/>
      <c r="AEU314" s="53"/>
      <c r="AEV314" s="53"/>
      <c r="AEW314" s="53"/>
      <c r="AEX314" s="53"/>
      <c r="AEY314" s="53"/>
      <c r="AEZ314" s="53"/>
      <c r="AFA314" s="53"/>
      <c r="AFB314" s="53"/>
      <c r="AFC314" s="53"/>
      <c r="AFD314" s="53"/>
      <c r="AFE314" s="53"/>
      <c r="AFF314" s="53"/>
      <c r="AFG314" s="53"/>
      <c r="AFH314" s="53"/>
      <c r="AFI314" s="53"/>
      <c r="AFJ314" s="53"/>
      <c r="AFK314" s="53"/>
      <c r="AFL314" s="53"/>
      <c r="AFM314" s="53"/>
      <c r="AFN314" s="53"/>
      <c r="AFO314" s="53"/>
      <c r="AFP314" s="53"/>
      <c r="AFQ314" s="53"/>
      <c r="AFR314" s="53"/>
      <c r="AFS314" s="53"/>
      <c r="AFT314" s="53"/>
      <c r="AFU314" s="53"/>
      <c r="AFV314" s="53"/>
      <c r="AFW314" s="53"/>
      <c r="AFX314" s="53"/>
      <c r="AFY314" s="53"/>
      <c r="AFZ314" s="53"/>
      <c r="AGA314" s="53"/>
      <c r="AGB314" s="53"/>
      <c r="AGC314" s="53"/>
      <c r="AGD314" s="53"/>
      <c r="AGE314" s="53"/>
      <c r="AGF314" s="53"/>
      <c r="AGG314" s="53"/>
      <c r="AGH314" s="53"/>
      <c r="AGI314" s="53"/>
      <c r="AGJ314" s="53"/>
      <c r="AGK314" s="53"/>
      <c r="AGL314" s="53"/>
      <c r="AGM314" s="53"/>
      <c r="AGN314" s="53"/>
      <c r="AGO314" s="53"/>
      <c r="AGP314" s="53"/>
      <c r="AGQ314" s="53"/>
      <c r="AGR314" s="53"/>
      <c r="AGS314" s="53"/>
      <c r="AGT314" s="53"/>
      <c r="AGU314" s="53"/>
      <c r="AGV314" s="53"/>
      <c r="AGW314" s="53"/>
      <c r="AGX314" s="53"/>
      <c r="AGY314" s="53"/>
      <c r="AGZ314" s="53"/>
      <c r="AHA314" s="53"/>
      <c r="AHB314" s="53"/>
      <c r="AHC314" s="53"/>
      <c r="AHD314" s="53"/>
      <c r="AHE314" s="53"/>
      <c r="AHF314" s="53"/>
      <c r="AHG314" s="53"/>
      <c r="AHH314" s="53"/>
      <c r="AHI314" s="53"/>
      <c r="AHJ314" s="53"/>
      <c r="AHK314" s="53"/>
      <c r="AHL314" s="53"/>
      <c r="AHM314" s="53"/>
      <c r="AHN314" s="53"/>
      <c r="AHO314" s="53"/>
      <c r="AHP314" s="53"/>
      <c r="AHQ314" s="53"/>
      <c r="AHR314" s="53"/>
      <c r="AHS314" s="53"/>
      <c r="AHT314" s="53"/>
      <c r="AHU314" s="53"/>
      <c r="AHV314" s="53"/>
      <c r="AHW314" s="53"/>
      <c r="AHX314" s="53"/>
      <c r="AHY314" s="53"/>
      <c r="AHZ314" s="53"/>
      <c r="AIA314" s="53"/>
      <c r="AIB314" s="53"/>
      <c r="AIC314" s="53"/>
      <c r="AID314" s="53"/>
      <c r="AIE314" s="53"/>
      <c r="AIF314" s="53"/>
      <c r="AIG314" s="53"/>
      <c r="AIH314" s="53"/>
      <c r="AII314" s="53"/>
      <c r="AIJ314" s="53"/>
      <c r="AIK314" s="53"/>
      <c r="AIL314" s="53"/>
      <c r="AIM314" s="53"/>
      <c r="AIN314" s="53"/>
      <c r="AIO314" s="53"/>
      <c r="AIP314" s="53"/>
      <c r="AIQ314" s="53"/>
      <c r="AIR314" s="53"/>
      <c r="AIS314" s="53"/>
      <c r="AIT314" s="53"/>
      <c r="AIU314" s="53"/>
      <c r="AIV314" s="53"/>
      <c r="AIW314" s="53"/>
      <c r="AIX314" s="53"/>
      <c r="AIY314" s="53"/>
      <c r="AIZ314" s="53"/>
      <c r="AJA314" s="53"/>
      <c r="AJB314" s="53"/>
      <c r="AJC314" s="53"/>
      <c r="AJD314" s="53"/>
      <c r="AJE314" s="53"/>
      <c r="AJF314" s="53"/>
      <c r="AJG314" s="53"/>
      <c r="AJH314" s="53"/>
      <c r="AJI314" s="53"/>
      <c r="AJJ314" s="53"/>
      <c r="AJK314" s="53"/>
      <c r="AJL314" s="53"/>
      <c r="AJM314" s="53"/>
      <c r="AJN314" s="53"/>
      <c r="AJO314" s="53"/>
      <c r="AJP314" s="53"/>
      <c r="AJQ314" s="53"/>
      <c r="AJR314" s="53"/>
      <c r="AJS314" s="53"/>
      <c r="AJT314" s="53"/>
      <c r="AJU314" s="53"/>
      <c r="AJV314" s="53"/>
      <c r="AJW314" s="53"/>
      <c r="AJX314" s="53"/>
      <c r="AJY314" s="53"/>
      <c r="AJZ314" s="53"/>
      <c r="AKA314" s="53"/>
      <c r="AKB314" s="53"/>
      <c r="AKC314" s="53"/>
      <c r="AKD314" s="53"/>
      <c r="AKE314" s="53"/>
      <c r="AKF314" s="53"/>
      <c r="AKG314" s="53"/>
      <c r="AKH314" s="53"/>
      <c r="AKI314" s="53"/>
      <c r="AKJ314" s="53"/>
      <c r="AKK314" s="53"/>
      <c r="AKL314" s="53"/>
      <c r="AKM314" s="53"/>
      <c r="AKN314" s="53"/>
      <c r="AKO314" s="53"/>
      <c r="AKP314" s="53"/>
      <c r="AKQ314" s="53"/>
      <c r="AKR314" s="53"/>
      <c r="AKS314" s="53"/>
      <c r="AKT314" s="53"/>
      <c r="AKU314" s="53"/>
      <c r="AKV314" s="53"/>
      <c r="AKW314" s="53"/>
      <c r="AKX314" s="53"/>
      <c r="AKY314" s="53"/>
      <c r="AKZ314" s="53"/>
      <c r="ALA314" s="53"/>
      <c r="ALB314" s="53"/>
      <c r="ALC314" s="53"/>
      <c r="ALD314" s="53"/>
      <c r="ALE314" s="53"/>
      <c r="ALF314" s="53"/>
      <c r="ALG314" s="53"/>
      <c r="ALH314" s="53"/>
      <c r="ALI314" s="53"/>
      <c r="ALJ314" s="53"/>
      <c r="ALK314" s="53"/>
      <c r="ALL314" s="53"/>
      <c r="ALM314" s="53"/>
      <c r="ALN314" s="53"/>
      <c r="ALO314" s="53"/>
      <c r="ALP314" s="53"/>
      <c r="ALQ314" s="53"/>
      <c r="ALR314" s="53"/>
      <c r="ALS314" s="53"/>
      <c r="ALT314" s="53"/>
      <c r="ALU314" s="53"/>
      <c r="ALV314" s="53"/>
      <c r="ALW314" s="53"/>
      <c r="ALX314" s="53"/>
      <c r="ALY314" s="53"/>
      <c r="ALZ314" s="53"/>
      <c r="AMA314" s="53"/>
      <c r="AMB314" s="53"/>
      <c r="AMC314" s="53"/>
      <c r="AMD314" s="53"/>
      <c r="AME314" s="53"/>
      <c r="AMF314" s="53"/>
      <c r="AMG314" s="53"/>
      <c r="AMH314" s="53"/>
      <c r="AMI314" s="53"/>
      <c r="AMJ314" s="53"/>
    </row>
    <row r="315" spans="1:1024" x14ac:dyDescent="0.25">
      <c r="UF315" s="53"/>
      <c r="UG315" s="53"/>
      <c r="UH315" s="53"/>
      <c r="UI315" s="53"/>
      <c r="UJ315" s="53"/>
      <c r="UK315" s="53"/>
      <c r="UL315" s="53"/>
      <c r="UM315" s="53"/>
      <c r="UN315" s="53"/>
      <c r="UO315" s="53"/>
      <c r="UP315" s="53"/>
      <c r="UQ315" s="53"/>
      <c r="UR315" s="53"/>
      <c r="US315" s="53"/>
      <c r="UT315" s="53"/>
      <c r="UU315" s="53"/>
      <c r="UV315" s="53"/>
      <c r="UW315" s="53"/>
      <c r="UX315" s="53"/>
      <c r="UY315" s="53"/>
      <c r="UZ315" s="53"/>
      <c r="VA315" s="53"/>
      <c r="VB315" s="53"/>
      <c r="VC315" s="53"/>
      <c r="VD315" s="53"/>
      <c r="VE315" s="53"/>
      <c r="VF315" s="53"/>
      <c r="VG315" s="53"/>
      <c r="VH315" s="53"/>
      <c r="VI315" s="53"/>
      <c r="VJ315" s="53"/>
      <c r="VK315" s="53"/>
      <c r="VL315" s="53"/>
      <c r="VM315" s="53"/>
      <c r="VN315" s="53"/>
      <c r="VO315" s="53"/>
      <c r="VP315" s="53"/>
      <c r="VQ315" s="53"/>
      <c r="VR315" s="53"/>
      <c r="VS315" s="53"/>
      <c r="VT315" s="53"/>
      <c r="VU315" s="53"/>
      <c r="VV315" s="53"/>
      <c r="VW315" s="53"/>
      <c r="VX315" s="53"/>
      <c r="VY315" s="53"/>
      <c r="VZ315" s="53"/>
      <c r="WA315" s="53"/>
      <c r="WB315" s="53"/>
      <c r="WC315" s="53"/>
      <c r="WD315" s="53"/>
      <c r="WE315" s="53"/>
      <c r="WF315" s="53"/>
      <c r="WG315" s="53"/>
      <c r="WH315" s="53"/>
      <c r="WI315" s="53"/>
      <c r="WJ315" s="53"/>
      <c r="WK315" s="53"/>
      <c r="WL315" s="53"/>
      <c r="WM315" s="53"/>
      <c r="WN315" s="53"/>
      <c r="WO315" s="53"/>
      <c r="WP315" s="53"/>
      <c r="WQ315" s="53"/>
      <c r="WR315" s="53"/>
      <c r="WS315" s="53"/>
      <c r="WT315" s="53"/>
      <c r="WU315" s="53"/>
      <c r="WV315" s="53"/>
      <c r="WW315" s="53"/>
      <c r="WX315" s="53"/>
      <c r="WY315" s="53"/>
      <c r="WZ315" s="53"/>
      <c r="XA315" s="53"/>
      <c r="XB315" s="53"/>
      <c r="XC315" s="53"/>
      <c r="XD315" s="53"/>
      <c r="XE315" s="53"/>
      <c r="XF315" s="53"/>
      <c r="XG315" s="53"/>
      <c r="XH315" s="53"/>
      <c r="XI315" s="53"/>
      <c r="XJ315" s="53"/>
      <c r="XK315" s="53"/>
      <c r="XL315" s="53"/>
      <c r="XM315" s="53"/>
      <c r="XN315" s="53"/>
      <c r="XO315" s="53"/>
      <c r="XP315" s="53"/>
      <c r="XQ315" s="53"/>
      <c r="XR315" s="53"/>
      <c r="XS315" s="53"/>
      <c r="XT315" s="53"/>
      <c r="XU315" s="53"/>
      <c r="XV315" s="53"/>
      <c r="XW315" s="53"/>
      <c r="XX315" s="53"/>
      <c r="XY315" s="53"/>
      <c r="XZ315" s="53"/>
      <c r="YA315" s="53"/>
      <c r="YB315" s="53"/>
      <c r="YC315" s="53"/>
      <c r="YD315" s="53"/>
      <c r="YE315" s="53"/>
      <c r="YF315" s="53"/>
      <c r="YG315" s="53"/>
      <c r="YH315" s="53"/>
      <c r="YI315" s="53"/>
      <c r="YJ315" s="53"/>
      <c r="YK315" s="53"/>
      <c r="YL315" s="53"/>
      <c r="YM315" s="53"/>
      <c r="YN315" s="53"/>
      <c r="YO315" s="53"/>
      <c r="YP315" s="53"/>
      <c r="YQ315" s="53"/>
      <c r="YR315" s="53"/>
      <c r="YS315" s="53"/>
      <c r="YT315" s="53"/>
      <c r="YU315" s="53"/>
      <c r="YV315" s="53"/>
      <c r="YW315" s="53"/>
      <c r="YX315" s="53"/>
      <c r="YY315" s="53"/>
      <c r="YZ315" s="53"/>
      <c r="ZA315" s="53"/>
      <c r="ZB315" s="53"/>
      <c r="ZC315" s="53"/>
      <c r="ZD315" s="53"/>
      <c r="ZE315" s="53"/>
      <c r="ZF315" s="53"/>
      <c r="ZG315" s="53"/>
      <c r="ZH315" s="53"/>
      <c r="ZI315" s="53"/>
      <c r="ZJ315" s="53"/>
      <c r="ZK315" s="53"/>
      <c r="ZL315" s="53"/>
      <c r="ZM315" s="53"/>
      <c r="ZN315" s="53"/>
      <c r="ZO315" s="53"/>
      <c r="ZP315" s="53"/>
      <c r="ZQ315" s="53"/>
      <c r="ZR315" s="53"/>
      <c r="ZS315" s="53"/>
      <c r="ZT315" s="53"/>
      <c r="ZU315" s="53"/>
      <c r="ZV315" s="53"/>
      <c r="ZW315" s="53"/>
      <c r="ZX315" s="53"/>
      <c r="ZY315" s="53"/>
      <c r="ZZ315" s="53"/>
      <c r="AAA315" s="53"/>
      <c r="AAB315" s="53"/>
      <c r="AAC315" s="53"/>
      <c r="AAD315" s="53"/>
      <c r="AAE315" s="53"/>
      <c r="AAF315" s="53"/>
      <c r="AAG315" s="53"/>
      <c r="AAH315" s="53"/>
      <c r="AAI315" s="53"/>
      <c r="AAJ315" s="53"/>
      <c r="AAK315" s="53"/>
      <c r="AAL315" s="53"/>
      <c r="AAM315" s="53"/>
      <c r="AAN315" s="53"/>
      <c r="AAO315" s="53"/>
      <c r="AAP315" s="53"/>
      <c r="AAQ315" s="53"/>
      <c r="AAR315" s="53"/>
      <c r="AAS315" s="53"/>
      <c r="AAT315" s="53"/>
      <c r="AAU315" s="53"/>
      <c r="AAV315" s="53"/>
      <c r="AAW315" s="53"/>
      <c r="AAX315" s="53"/>
      <c r="AAY315" s="53"/>
      <c r="AAZ315" s="53"/>
      <c r="ABA315" s="53"/>
      <c r="ABB315" s="53"/>
      <c r="ABC315" s="53"/>
      <c r="ABD315" s="53"/>
      <c r="ABE315" s="53"/>
      <c r="ABF315" s="53"/>
      <c r="ABG315" s="53"/>
      <c r="ABH315" s="53"/>
      <c r="ABI315" s="53"/>
      <c r="ABJ315" s="53"/>
      <c r="ABK315" s="53"/>
      <c r="ABL315" s="53"/>
      <c r="ABM315" s="53"/>
      <c r="ABN315" s="53"/>
      <c r="ABO315" s="53"/>
      <c r="ABP315" s="53"/>
      <c r="ABQ315" s="53"/>
      <c r="ABR315" s="53"/>
      <c r="ABS315" s="53"/>
      <c r="ABT315" s="53"/>
      <c r="ABU315" s="53"/>
      <c r="ABV315" s="53"/>
      <c r="ABW315" s="53"/>
      <c r="ABX315" s="53"/>
      <c r="ABY315" s="53"/>
      <c r="ABZ315" s="53"/>
      <c r="ACA315" s="53"/>
      <c r="ACB315" s="53"/>
      <c r="ACC315" s="53"/>
      <c r="ACD315" s="53"/>
      <c r="ACE315" s="53"/>
      <c r="ACF315" s="53"/>
      <c r="ACG315" s="53"/>
      <c r="ACH315" s="53"/>
      <c r="ACI315" s="53"/>
      <c r="ACJ315" s="53"/>
      <c r="ACK315" s="53"/>
      <c r="ACL315" s="53"/>
      <c r="ACM315" s="53"/>
      <c r="ACN315" s="53"/>
      <c r="ACO315" s="53"/>
      <c r="ACP315" s="53"/>
      <c r="ACQ315" s="53"/>
      <c r="ACR315" s="53"/>
      <c r="ACS315" s="53"/>
      <c r="ACT315" s="53"/>
      <c r="ACU315" s="53"/>
      <c r="ACV315" s="53"/>
      <c r="ACW315" s="53"/>
      <c r="ACX315" s="53"/>
      <c r="ACY315" s="53"/>
      <c r="ACZ315" s="53"/>
      <c r="ADA315" s="53"/>
      <c r="ADB315" s="53"/>
      <c r="ADC315" s="53"/>
      <c r="ADD315" s="53"/>
      <c r="ADE315" s="53"/>
      <c r="ADF315" s="53"/>
      <c r="ADG315" s="53"/>
      <c r="ADH315" s="53"/>
      <c r="ADI315" s="53"/>
      <c r="ADJ315" s="53"/>
      <c r="ADK315" s="53"/>
      <c r="ADL315" s="53"/>
      <c r="ADM315" s="53"/>
      <c r="ADN315" s="53"/>
      <c r="ADO315" s="53"/>
      <c r="ADP315" s="53"/>
      <c r="ADQ315" s="53"/>
      <c r="ADR315" s="53"/>
      <c r="ADS315" s="53"/>
      <c r="ADT315" s="53"/>
      <c r="ADU315" s="53"/>
      <c r="ADV315" s="53"/>
      <c r="ADW315" s="53"/>
      <c r="ADX315" s="53"/>
      <c r="ADY315" s="53"/>
      <c r="ADZ315" s="53"/>
      <c r="AEA315" s="53"/>
      <c r="AEB315" s="53"/>
      <c r="AEC315" s="53"/>
      <c r="AED315" s="53"/>
      <c r="AEE315" s="53"/>
      <c r="AEF315" s="53"/>
      <c r="AEG315" s="53"/>
      <c r="AEH315" s="53"/>
      <c r="AEI315" s="53"/>
      <c r="AEJ315" s="53"/>
      <c r="AEK315" s="53"/>
      <c r="AEL315" s="53"/>
      <c r="AEM315" s="53"/>
      <c r="AEN315" s="53"/>
      <c r="AEO315" s="53"/>
      <c r="AEP315" s="53"/>
      <c r="AEQ315" s="53"/>
      <c r="AER315" s="53"/>
      <c r="AES315" s="53"/>
      <c r="AET315" s="53"/>
      <c r="AEU315" s="53"/>
      <c r="AEV315" s="53"/>
      <c r="AEW315" s="53"/>
      <c r="AEX315" s="53"/>
      <c r="AEY315" s="53"/>
      <c r="AEZ315" s="53"/>
      <c r="AFA315" s="53"/>
      <c r="AFB315" s="53"/>
      <c r="AFC315" s="53"/>
      <c r="AFD315" s="53"/>
      <c r="AFE315" s="53"/>
      <c r="AFF315" s="53"/>
      <c r="AFG315" s="53"/>
      <c r="AFH315" s="53"/>
      <c r="AFI315" s="53"/>
      <c r="AFJ315" s="53"/>
      <c r="AFK315" s="53"/>
      <c r="AFL315" s="53"/>
      <c r="AFM315" s="53"/>
      <c r="AFN315" s="53"/>
      <c r="AFO315" s="53"/>
      <c r="AFP315" s="53"/>
      <c r="AFQ315" s="53"/>
      <c r="AFR315" s="53"/>
      <c r="AFS315" s="53"/>
      <c r="AFT315" s="53"/>
      <c r="AFU315" s="53"/>
      <c r="AFV315" s="53"/>
      <c r="AFW315" s="53"/>
      <c r="AFX315" s="53"/>
      <c r="AFY315" s="53"/>
      <c r="AFZ315" s="53"/>
      <c r="AGA315" s="53"/>
      <c r="AGB315" s="53"/>
      <c r="AGC315" s="53"/>
      <c r="AGD315" s="53"/>
      <c r="AGE315" s="53"/>
      <c r="AGF315" s="53"/>
      <c r="AGG315" s="53"/>
      <c r="AGH315" s="53"/>
      <c r="AGI315" s="53"/>
      <c r="AGJ315" s="53"/>
      <c r="AGK315" s="53"/>
      <c r="AGL315" s="53"/>
      <c r="AGM315" s="53"/>
      <c r="AGN315" s="53"/>
      <c r="AGO315" s="53"/>
      <c r="AGP315" s="53"/>
      <c r="AGQ315" s="53"/>
      <c r="AGR315" s="53"/>
      <c r="AGS315" s="53"/>
      <c r="AGT315" s="53"/>
      <c r="AGU315" s="53"/>
      <c r="AGV315" s="53"/>
      <c r="AGW315" s="53"/>
      <c r="AGX315" s="53"/>
      <c r="AGY315" s="53"/>
      <c r="AGZ315" s="53"/>
      <c r="AHA315" s="53"/>
      <c r="AHB315" s="53"/>
      <c r="AHC315" s="53"/>
      <c r="AHD315" s="53"/>
      <c r="AHE315" s="53"/>
      <c r="AHF315" s="53"/>
      <c r="AHG315" s="53"/>
      <c r="AHH315" s="53"/>
      <c r="AHI315" s="53"/>
      <c r="AHJ315" s="53"/>
      <c r="AHK315" s="53"/>
      <c r="AHL315" s="53"/>
      <c r="AHM315" s="53"/>
      <c r="AHN315" s="53"/>
      <c r="AHO315" s="53"/>
      <c r="AHP315" s="53"/>
      <c r="AHQ315" s="53"/>
      <c r="AHR315" s="53"/>
      <c r="AHS315" s="53"/>
      <c r="AHT315" s="53"/>
      <c r="AHU315" s="53"/>
      <c r="AHV315" s="53"/>
      <c r="AHW315" s="53"/>
      <c r="AHX315" s="53"/>
      <c r="AHY315" s="53"/>
      <c r="AHZ315" s="53"/>
      <c r="AIA315" s="53"/>
      <c r="AIB315" s="53"/>
      <c r="AIC315" s="53"/>
      <c r="AID315" s="53"/>
      <c r="AIE315" s="53"/>
      <c r="AIF315" s="53"/>
      <c r="AIG315" s="53"/>
      <c r="AIH315" s="53"/>
      <c r="AII315" s="53"/>
      <c r="AIJ315" s="53"/>
      <c r="AIK315" s="53"/>
      <c r="AIL315" s="53"/>
      <c r="AIM315" s="53"/>
      <c r="AIN315" s="53"/>
      <c r="AIO315" s="53"/>
      <c r="AIP315" s="53"/>
      <c r="AIQ315" s="53"/>
      <c r="AIR315" s="53"/>
      <c r="AIS315" s="53"/>
      <c r="AIT315" s="53"/>
      <c r="AIU315" s="53"/>
      <c r="AIV315" s="53"/>
      <c r="AIW315" s="53"/>
      <c r="AIX315" s="53"/>
      <c r="AIY315" s="53"/>
      <c r="AIZ315" s="53"/>
      <c r="AJA315" s="53"/>
      <c r="AJB315" s="53"/>
      <c r="AJC315" s="53"/>
      <c r="AJD315" s="53"/>
      <c r="AJE315" s="53"/>
      <c r="AJF315" s="53"/>
      <c r="AJG315" s="53"/>
      <c r="AJH315" s="53"/>
      <c r="AJI315" s="53"/>
      <c r="AJJ315" s="53"/>
      <c r="AJK315" s="53"/>
      <c r="AJL315" s="53"/>
      <c r="AJM315" s="53"/>
      <c r="AJN315" s="53"/>
      <c r="AJO315" s="53"/>
      <c r="AJP315" s="53"/>
      <c r="AJQ315" s="53"/>
      <c r="AJR315" s="53"/>
      <c r="AJS315" s="53"/>
      <c r="AJT315" s="53"/>
      <c r="AJU315" s="53"/>
      <c r="AJV315" s="53"/>
      <c r="AJW315" s="53"/>
      <c r="AJX315" s="53"/>
      <c r="AJY315" s="53"/>
      <c r="AJZ315" s="53"/>
      <c r="AKA315" s="53"/>
      <c r="AKB315" s="53"/>
      <c r="AKC315" s="53"/>
      <c r="AKD315" s="53"/>
      <c r="AKE315" s="53"/>
      <c r="AKF315" s="53"/>
      <c r="AKG315" s="53"/>
      <c r="AKH315" s="53"/>
      <c r="AKI315" s="53"/>
      <c r="AKJ315" s="53"/>
      <c r="AKK315" s="53"/>
      <c r="AKL315" s="53"/>
      <c r="AKM315" s="53"/>
      <c r="AKN315" s="53"/>
      <c r="AKO315" s="53"/>
      <c r="AKP315" s="53"/>
      <c r="AKQ315" s="53"/>
      <c r="AKR315" s="53"/>
      <c r="AKS315" s="53"/>
      <c r="AKT315" s="53"/>
      <c r="AKU315" s="53"/>
      <c r="AKV315" s="53"/>
      <c r="AKW315" s="53"/>
      <c r="AKX315" s="53"/>
      <c r="AKY315" s="53"/>
      <c r="AKZ315" s="53"/>
      <c r="ALA315" s="53"/>
      <c r="ALB315" s="53"/>
      <c r="ALC315" s="53"/>
      <c r="ALD315" s="53"/>
      <c r="ALE315" s="53"/>
      <c r="ALF315" s="53"/>
      <c r="ALG315" s="53"/>
      <c r="ALH315" s="53"/>
      <c r="ALI315" s="53"/>
      <c r="ALJ315" s="53"/>
      <c r="ALK315" s="53"/>
      <c r="ALL315" s="53"/>
      <c r="ALM315" s="53"/>
      <c r="ALN315" s="53"/>
      <c r="ALO315" s="53"/>
      <c r="ALP315" s="53"/>
      <c r="ALQ315" s="53"/>
      <c r="ALR315" s="53"/>
      <c r="ALS315" s="53"/>
      <c r="ALT315" s="53"/>
      <c r="ALU315" s="53"/>
      <c r="ALV315" s="53"/>
      <c r="ALW315" s="53"/>
      <c r="ALX315" s="53"/>
      <c r="ALY315" s="53"/>
      <c r="ALZ315" s="53"/>
      <c r="AMA315" s="53"/>
      <c r="AMB315" s="53"/>
      <c r="AMC315" s="53"/>
      <c r="AMD315" s="53"/>
      <c r="AME315" s="53"/>
      <c r="AMF315" s="53"/>
      <c r="AMG315" s="53"/>
      <c r="AMH315" s="53"/>
      <c r="AMI315" s="53"/>
      <c r="AMJ315" s="53"/>
    </row>
    <row r="316" spans="1:1024" x14ac:dyDescent="0.25">
      <c r="UF316" s="53"/>
      <c r="UG316" s="53"/>
      <c r="UH316" s="53"/>
      <c r="UI316" s="53"/>
      <c r="UJ316" s="53"/>
      <c r="UK316" s="53"/>
      <c r="UL316" s="53"/>
      <c r="UM316" s="53"/>
      <c r="UN316" s="53"/>
      <c r="UO316" s="53"/>
      <c r="UP316" s="53"/>
      <c r="UQ316" s="53"/>
      <c r="UR316" s="53"/>
      <c r="US316" s="53"/>
      <c r="UT316" s="53"/>
      <c r="UU316" s="53"/>
      <c r="UV316" s="53"/>
      <c r="UW316" s="53"/>
      <c r="UX316" s="53"/>
      <c r="UY316" s="53"/>
      <c r="UZ316" s="53"/>
      <c r="VA316" s="53"/>
      <c r="VB316" s="53"/>
      <c r="VC316" s="53"/>
      <c r="VD316" s="53"/>
      <c r="VE316" s="53"/>
      <c r="VF316" s="53"/>
      <c r="VG316" s="53"/>
      <c r="VH316" s="53"/>
      <c r="VI316" s="53"/>
      <c r="VJ316" s="53"/>
      <c r="VK316" s="53"/>
      <c r="VL316" s="53"/>
      <c r="VM316" s="53"/>
      <c r="VN316" s="53"/>
      <c r="VO316" s="53"/>
      <c r="VP316" s="53"/>
      <c r="VQ316" s="53"/>
      <c r="VR316" s="53"/>
      <c r="VS316" s="53"/>
      <c r="VT316" s="53"/>
      <c r="VU316" s="53"/>
      <c r="VV316" s="53"/>
      <c r="VW316" s="53"/>
      <c r="VX316" s="53"/>
      <c r="VY316" s="53"/>
      <c r="VZ316" s="53"/>
      <c r="WA316" s="53"/>
      <c r="WB316" s="53"/>
      <c r="WC316" s="53"/>
      <c r="WD316" s="53"/>
      <c r="WE316" s="53"/>
      <c r="WF316" s="53"/>
      <c r="WG316" s="53"/>
      <c r="WH316" s="53"/>
      <c r="WI316" s="53"/>
      <c r="WJ316" s="53"/>
      <c r="WK316" s="53"/>
      <c r="WL316" s="53"/>
      <c r="WM316" s="53"/>
      <c r="WN316" s="53"/>
      <c r="WO316" s="53"/>
      <c r="WP316" s="53"/>
      <c r="WQ316" s="53"/>
      <c r="WR316" s="53"/>
      <c r="WS316" s="53"/>
      <c r="WT316" s="53"/>
      <c r="WU316" s="53"/>
      <c r="WV316" s="53"/>
      <c r="WW316" s="53"/>
      <c r="WX316" s="53"/>
      <c r="WY316" s="53"/>
      <c r="WZ316" s="53"/>
      <c r="XA316" s="53"/>
      <c r="XB316" s="53"/>
      <c r="XC316" s="53"/>
      <c r="XD316" s="53"/>
      <c r="XE316" s="53"/>
      <c r="XF316" s="53"/>
      <c r="XG316" s="53"/>
      <c r="XH316" s="53"/>
      <c r="XI316" s="53"/>
      <c r="XJ316" s="53"/>
      <c r="XK316" s="53"/>
      <c r="XL316" s="53"/>
      <c r="XM316" s="53"/>
      <c r="XN316" s="53"/>
      <c r="XO316" s="53"/>
      <c r="XP316" s="53"/>
      <c r="XQ316" s="53"/>
      <c r="XR316" s="53"/>
      <c r="XS316" s="53"/>
      <c r="XT316" s="53"/>
      <c r="XU316" s="53"/>
      <c r="XV316" s="53"/>
      <c r="XW316" s="53"/>
      <c r="XX316" s="53"/>
      <c r="XY316" s="53"/>
      <c r="XZ316" s="53"/>
      <c r="YA316" s="53"/>
      <c r="YB316" s="53"/>
      <c r="YC316" s="53"/>
      <c r="YD316" s="53"/>
      <c r="YE316" s="53"/>
      <c r="YF316" s="53"/>
      <c r="YG316" s="53"/>
      <c r="YH316" s="53"/>
      <c r="YI316" s="53"/>
      <c r="YJ316" s="53"/>
      <c r="YK316" s="53"/>
      <c r="YL316" s="53"/>
      <c r="YM316" s="53"/>
      <c r="YN316" s="53"/>
      <c r="YO316" s="53"/>
      <c r="YP316" s="53"/>
      <c r="YQ316" s="53"/>
      <c r="YR316" s="53"/>
      <c r="YS316" s="53"/>
      <c r="YT316" s="53"/>
      <c r="YU316" s="53"/>
      <c r="YV316" s="53"/>
      <c r="YW316" s="53"/>
      <c r="YX316" s="53"/>
      <c r="YY316" s="53"/>
      <c r="YZ316" s="53"/>
      <c r="ZA316" s="53"/>
      <c r="ZB316" s="53"/>
      <c r="ZC316" s="53"/>
      <c r="ZD316" s="53"/>
      <c r="ZE316" s="53"/>
      <c r="ZF316" s="53"/>
      <c r="ZG316" s="53"/>
      <c r="ZH316" s="53"/>
      <c r="ZI316" s="53"/>
      <c r="ZJ316" s="53"/>
      <c r="ZK316" s="53"/>
      <c r="ZL316" s="53"/>
      <c r="ZM316" s="53"/>
      <c r="ZN316" s="53"/>
      <c r="ZO316" s="53"/>
      <c r="ZP316" s="53"/>
      <c r="ZQ316" s="53"/>
      <c r="ZR316" s="53"/>
      <c r="ZS316" s="53"/>
      <c r="ZT316" s="53"/>
      <c r="ZU316" s="53"/>
      <c r="ZV316" s="53"/>
      <c r="ZW316" s="53"/>
      <c r="ZX316" s="53"/>
      <c r="ZY316" s="53"/>
      <c r="ZZ316" s="53"/>
      <c r="AAA316" s="53"/>
      <c r="AAB316" s="53"/>
      <c r="AAC316" s="53"/>
      <c r="AAD316" s="53"/>
      <c r="AAE316" s="53"/>
      <c r="AAF316" s="53"/>
      <c r="AAG316" s="53"/>
      <c r="AAH316" s="53"/>
      <c r="AAI316" s="53"/>
      <c r="AAJ316" s="53"/>
      <c r="AAK316" s="53"/>
      <c r="AAL316" s="53"/>
      <c r="AAM316" s="53"/>
      <c r="AAN316" s="53"/>
      <c r="AAO316" s="53"/>
      <c r="AAP316" s="53"/>
      <c r="AAQ316" s="53"/>
      <c r="AAR316" s="53"/>
      <c r="AAS316" s="53"/>
      <c r="AAT316" s="53"/>
      <c r="AAU316" s="53"/>
      <c r="AAV316" s="53"/>
      <c r="AAW316" s="53"/>
      <c r="AAX316" s="53"/>
      <c r="AAY316" s="53"/>
      <c r="AAZ316" s="53"/>
      <c r="ABA316" s="53"/>
      <c r="ABB316" s="53"/>
      <c r="ABC316" s="53"/>
      <c r="ABD316" s="53"/>
      <c r="ABE316" s="53"/>
      <c r="ABF316" s="53"/>
      <c r="ABG316" s="53"/>
      <c r="ABH316" s="53"/>
      <c r="ABI316" s="53"/>
      <c r="ABJ316" s="53"/>
      <c r="ABK316" s="53"/>
      <c r="ABL316" s="53"/>
      <c r="ABM316" s="53"/>
      <c r="ABN316" s="53"/>
      <c r="ABO316" s="53"/>
      <c r="ABP316" s="53"/>
      <c r="ABQ316" s="53"/>
      <c r="ABR316" s="53"/>
      <c r="ABS316" s="53"/>
      <c r="ABT316" s="53"/>
      <c r="ABU316" s="53"/>
      <c r="ABV316" s="53"/>
      <c r="ABW316" s="53"/>
      <c r="ABX316" s="53"/>
      <c r="ABY316" s="53"/>
      <c r="ABZ316" s="53"/>
      <c r="ACA316" s="53"/>
      <c r="ACB316" s="53"/>
      <c r="ACC316" s="53"/>
      <c r="ACD316" s="53"/>
      <c r="ACE316" s="53"/>
      <c r="ACF316" s="53"/>
      <c r="ACG316" s="53"/>
      <c r="ACH316" s="53"/>
      <c r="ACI316" s="53"/>
      <c r="ACJ316" s="53"/>
      <c r="ACK316" s="53"/>
      <c r="ACL316" s="53"/>
      <c r="ACM316" s="53"/>
      <c r="ACN316" s="53"/>
      <c r="ACO316" s="53"/>
      <c r="ACP316" s="53"/>
      <c r="ACQ316" s="53"/>
      <c r="ACR316" s="53"/>
      <c r="ACS316" s="53"/>
      <c r="ACT316" s="53"/>
      <c r="ACU316" s="53"/>
      <c r="ACV316" s="53"/>
      <c r="ACW316" s="53"/>
      <c r="ACX316" s="53"/>
      <c r="ACY316" s="53"/>
      <c r="ACZ316" s="53"/>
      <c r="ADA316" s="53"/>
      <c r="ADB316" s="53"/>
      <c r="ADC316" s="53"/>
      <c r="ADD316" s="53"/>
      <c r="ADE316" s="53"/>
      <c r="ADF316" s="53"/>
      <c r="ADG316" s="53"/>
      <c r="ADH316" s="53"/>
      <c r="ADI316" s="53"/>
      <c r="ADJ316" s="53"/>
      <c r="ADK316" s="53"/>
      <c r="ADL316" s="53"/>
      <c r="ADM316" s="53"/>
      <c r="ADN316" s="53"/>
      <c r="ADO316" s="53"/>
      <c r="ADP316" s="53"/>
      <c r="ADQ316" s="53"/>
      <c r="ADR316" s="53"/>
      <c r="ADS316" s="53"/>
      <c r="ADT316" s="53"/>
      <c r="ADU316" s="53"/>
      <c r="ADV316" s="53"/>
      <c r="ADW316" s="53"/>
      <c r="ADX316" s="53"/>
      <c r="ADY316" s="53"/>
      <c r="ADZ316" s="53"/>
      <c r="AEA316" s="53"/>
      <c r="AEB316" s="53"/>
      <c r="AEC316" s="53"/>
      <c r="AED316" s="53"/>
      <c r="AEE316" s="53"/>
      <c r="AEF316" s="53"/>
      <c r="AEG316" s="53"/>
      <c r="AEH316" s="53"/>
      <c r="AEI316" s="53"/>
      <c r="AEJ316" s="53"/>
      <c r="AEK316" s="53"/>
      <c r="AEL316" s="53"/>
      <c r="AEM316" s="53"/>
      <c r="AEN316" s="53"/>
      <c r="AEO316" s="53"/>
      <c r="AEP316" s="53"/>
      <c r="AEQ316" s="53"/>
      <c r="AER316" s="53"/>
      <c r="AES316" s="53"/>
      <c r="AET316" s="53"/>
      <c r="AEU316" s="53"/>
      <c r="AEV316" s="53"/>
      <c r="AEW316" s="53"/>
      <c r="AEX316" s="53"/>
      <c r="AEY316" s="53"/>
      <c r="AEZ316" s="53"/>
      <c r="AFA316" s="53"/>
      <c r="AFB316" s="53"/>
      <c r="AFC316" s="53"/>
      <c r="AFD316" s="53"/>
      <c r="AFE316" s="53"/>
      <c r="AFF316" s="53"/>
      <c r="AFG316" s="53"/>
      <c r="AFH316" s="53"/>
      <c r="AFI316" s="53"/>
      <c r="AFJ316" s="53"/>
      <c r="AFK316" s="53"/>
      <c r="AFL316" s="53"/>
      <c r="AFM316" s="53"/>
      <c r="AFN316" s="53"/>
      <c r="AFO316" s="53"/>
      <c r="AFP316" s="53"/>
      <c r="AFQ316" s="53"/>
      <c r="AFR316" s="53"/>
      <c r="AFS316" s="53"/>
      <c r="AFT316" s="53"/>
      <c r="AFU316" s="53"/>
      <c r="AFV316" s="53"/>
      <c r="AFW316" s="53"/>
      <c r="AFX316" s="53"/>
      <c r="AFY316" s="53"/>
      <c r="AFZ316" s="53"/>
      <c r="AGA316" s="53"/>
      <c r="AGB316" s="53"/>
      <c r="AGC316" s="53"/>
      <c r="AGD316" s="53"/>
      <c r="AGE316" s="53"/>
      <c r="AGF316" s="53"/>
      <c r="AGG316" s="53"/>
      <c r="AGH316" s="53"/>
      <c r="AGI316" s="53"/>
      <c r="AGJ316" s="53"/>
      <c r="AGK316" s="53"/>
      <c r="AGL316" s="53"/>
      <c r="AGM316" s="53"/>
      <c r="AGN316" s="53"/>
      <c r="AGO316" s="53"/>
      <c r="AGP316" s="53"/>
      <c r="AGQ316" s="53"/>
      <c r="AGR316" s="53"/>
      <c r="AGS316" s="53"/>
      <c r="AGT316" s="53"/>
      <c r="AGU316" s="53"/>
      <c r="AGV316" s="53"/>
      <c r="AGW316" s="53"/>
      <c r="AGX316" s="53"/>
      <c r="AGY316" s="53"/>
      <c r="AGZ316" s="53"/>
      <c r="AHA316" s="53"/>
      <c r="AHB316" s="53"/>
      <c r="AHC316" s="53"/>
      <c r="AHD316" s="53"/>
      <c r="AHE316" s="53"/>
      <c r="AHF316" s="53"/>
      <c r="AHG316" s="53"/>
      <c r="AHH316" s="53"/>
      <c r="AHI316" s="53"/>
      <c r="AHJ316" s="53"/>
      <c r="AHK316" s="53"/>
      <c r="AHL316" s="53"/>
      <c r="AHM316" s="53"/>
      <c r="AHN316" s="53"/>
      <c r="AHO316" s="53"/>
      <c r="AHP316" s="53"/>
      <c r="AHQ316" s="53"/>
      <c r="AHR316" s="53"/>
      <c r="AHS316" s="53"/>
      <c r="AHT316" s="53"/>
      <c r="AHU316" s="53"/>
      <c r="AHV316" s="53"/>
      <c r="AHW316" s="53"/>
      <c r="AHX316" s="53"/>
      <c r="AHY316" s="53"/>
      <c r="AHZ316" s="53"/>
      <c r="AIA316" s="53"/>
      <c r="AIB316" s="53"/>
      <c r="AIC316" s="53"/>
      <c r="AID316" s="53"/>
      <c r="AIE316" s="53"/>
      <c r="AIF316" s="53"/>
      <c r="AIG316" s="53"/>
      <c r="AIH316" s="53"/>
      <c r="AII316" s="53"/>
      <c r="AIJ316" s="53"/>
      <c r="AIK316" s="53"/>
      <c r="AIL316" s="53"/>
      <c r="AIM316" s="53"/>
      <c r="AIN316" s="53"/>
      <c r="AIO316" s="53"/>
      <c r="AIP316" s="53"/>
      <c r="AIQ316" s="53"/>
      <c r="AIR316" s="53"/>
      <c r="AIS316" s="53"/>
      <c r="AIT316" s="53"/>
      <c r="AIU316" s="53"/>
      <c r="AIV316" s="53"/>
      <c r="AIW316" s="53"/>
      <c r="AIX316" s="53"/>
      <c r="AIY316" s="53"/>
      <c r="AIZ316" s="53"/>
      <c r="AJA316" s="53"/>
      <c r="AJB316" s="53"/>
      <c r="AJC316" s="53"/>
      <c r="AJD316" s="53"/>
      <c r="AJE316" s="53"/>
      <c r="AJF316" s="53"/>
      <c r="AJG316" s="53"/>
      <c r="AJH316" s="53"/>
      <c r="AJI316" s="53"/>
      <c r="AJJ316" s="53"/>
      <c r="AJK316" s="53"/>
      <c r="AJL316" s="53"/>
      <c r="AJM316" s="53"/>
      <c r="AJN316" s="53"/>
      <c r="AJO316" s="53"/>
      <c r="AJP316" s="53"/>
      <c r="AJQ316" s="53"/>
      <c r="AJR316" s="53"/>
      <c r="AJS316" s="53"/>
      <c r="AJT316" s="53"/>
      <c r="AJU316" s="53"/>
      <c r="AJV316" s="53"/>
      <c r="AJW316" s="53"/>
      <c r="AJX316" s="53"/>
      <c r="AJY316" s="53"/>
      <c r="AJZ316" s="53"/>
      <c r="AKA316" s="53"/>
      <c r="AKB316" s="53"/>
      <c r="AKC316" s="53"/>
      <c r="AKD316" s="53"/>
      <c r="AKE316" s="53"/>
      <c r="AKF316" s="53"/>
      <c r="AKG316" s="53"/>
      <c r="AKH316" s="53"/>
      <c r="AKI316" s="53"/>
      <c r="AKJ316" s="53"/>
      <c r="AKK316" s="53"/>
      <c r="AKL316" s="53"/>
      <c r="AKM316" s="53"/>
      <c r="AKN316" s="53"/>
      <c r="AKO316" s="53"/>
      <c r="AKP316" s="53"/>
      <c r="AKQ316" s="53"/>
      <c r="AKR316" s="53"/>
      <c r="AKS316" s="53"/>
      <c r="AKT316" s="53"/>
      <c r="AKU316" s="53"/>
      <c r="AKV316" s="53"/>
      <c r="AKW316" s="53"/>
      <c r="AKX316" s="53"/>
      <c r="AKY316" s="53"/>
      <c r="AKZ316" s="53"/>
      <c r="ALA316" s="53"/>
      <c r="ALB316" s="53"/>
      <c r="ALC316" s="53"/>
      <c r="ALD316" s="53"/>
      <c r="ALE316" s="53"/>
      <c r="ALF316" s="53"/>
      <c r="ALG316" s="53"/>
      <c r="ALH316" s="53"/>
      <c r="ALI316" s="53"/>
      <c r="ALJ316" s="53"/>
      <c r="ALK316" s="53"/>
      <c r="ALL316" s="53"/>
      <c r="ALM316" s="53"/>
      <c r="ALN316" s="53"/>
      <c r="ALO316" s="53"/>
      <c r="ALP316" s="53"/>
      <c r="ALQ316" s="53"/>
      <c r="ALR316" s="53"/>
      <c r="ALS316" s="53"/>
      <c r="ALT316" s="53"/>
      <c r="ALU316" s="53"/>
      <c r="ALV316" s="53"/>
      <c r="ALW316" s="53"/>
      <c r="ALX316" s="53"/>
      <c r="ALY316" s="53"/>
      <c r="ALZ316" s="53"/>
      <c r="AMA316" s="53"/>
      <c r="AMB316" s="53"/>
      <c r="AMC316" s="53"/>
      <c r="AMD316" s="53"/>
      <c r="AME316" s="53"/>
      <c r="AMF316" s="53"/>
      <c r="AMG316" s="53"/>
      <c r="AMH316" s="53"/>
      <c r="AMI316" s="53"/>
      <c r="AMJ316" s="53"/>
    </row>
    <row r="317" spans="1:1024" s="53" customFormat="1" x14ac:dyDescent="0.25"/>
    <row r="319" spans="1:1024" s="54" customFormat="1" x14ac:dyDescent="0.25">
      <c r="A319" s="54" t="s">
        <v>70</v>
      </c>
    </row>
    <row r="320" spans="1:1024" x14ac:dyDescent="0.25">
      <c r="A320" s="27" t="s">
        <v>71</v>
      </c>
      <c r="B320" s="27">
        <v>1</v>
      </c>
      <c r="C320" s="27">
        <v>2</v>
      </c>
      <c r="D320" s="27">
        <v>3</v>
      </c>
      <c r="E320" s="27">
        <v>4</v>
      </c>
      <c r="F320" s="27">
        <v>5</v>
      </c>
      <c r="G320" s="27">
        <v>6</v>
      </c>
      <c r="H320" s="27">
        <v>7</v>
      </c>
      <c r="I320" s="27">
        <v>8</v>
      </c>
      <c r="J320" s="27">
        <v>9</v>
      </c>
      <c r="K320" s="27">
        <v>10</v>
      </c>
      <c r="L320" s="27">
        <v>11</v>
      </c>
      <c r="M320" s="27">
        <v>12</v>
      </c>
      <c r="N320" s="27">
        <v>13</v>
      </c>
      <c r="O320" s="27">
        <v>14</v>
      </c>
      <c r="P320" s="27">
        <v>15</v>
      </c>
      <c r="Q320" s="27">
        <v>16</v>
      </c>
      <c r="R320" s="27">
        <v>17</v>
      </c>
      <c r="S320" s="27">
        <v>18</v>
      </c>
      <c r="T320" s="27">
        <v>19</v>
      </c>
      <c r="U320" s="27">
        <v>20</v>
      </c>
      <c r="V320" s="27">
        <v>21</v>
      </c>
      <c r="W320" s="27">
        <v>22</v>
      </c>
      <c r="X320" s="27">
        <v>23</v>
      </c>
      <c r="Y320" s="27">
        <v>24</v>
      </c>
      <c r="Z320" s="27">
        <v>25</v>
      </c>
      <c r="AA320" s="27">
        <v>26</v>
      </c>
      <c r="AB320" s="27">
        <v>27</v>
      </c>
      <c r="AC320" s="27">
        <v>28</v>
      </c>
      <c r="AD320" s="27">
        <v>29</v>
      </c>
      <c r="AE320" s="27">
        <v>30</v>
      </c>
      <c r="AF320" s="27">
        <v>31</v>
      </c>
      <c r="AG320" s="27">
        <v>32</v>
      </c>
      <c r="AH320" s="27">
        <v>33</v>
      </c>
      <c r="AI320" s="27">
        <v>34</v>
      </c>
      <c r="AJ320" s="27">
        <v>35</v>
      </c>
    </row>
    <row r="321" spans="1:36" x14ac:dyDescent="0.25">
      <c r="A321" s="49" t="s">
        <v>72</v>
      </c>
      <c r="B321" s="30">
        <v>821277.35164400004</v>
      </c>
      <c r="C321" s="30">
        <v>106956.558</v>
      </c>
      <c r="D321" s="30">
        <v>1761460.0896290001</v>
      </c>
      <c r="E321" s="30">
        <v>500387.93122929998</v>
      </c>
      <c r="F321" s="30">
        <v>102249.58580294</v>
      </c>
      <c r="G321" s="30">
        <v>58713.073141499997</v>
      </c>
      <c r="H321" s="30">
        <v>261905.83585599999</v>
      </c>
      <c r="I321" s="30">
        <v>224714.81100069999</v>
      </c>
      <c r="J321" s="30">
        <v>401281.55395999999</v>
      </c>
      <c r="K321" s="30">
        <v>113840.587681</v>
      </c>
      <c r="L321" s="30">
        <v>64807.204056100003</v>
      </c>
      <c r="M321" s="30">
        <v>259983.93622589999</v>
      </c>
      <c r="N321" s="30">
        <v>777405.42339000001</v>
      </c>
      <c r="O321" s="30">
        <v>895155.41073999996</v>
      </c>
      <c r="P321" s="30">
        <v>1109416.0565500001</v>
      </c>
      <c r="Q321" s="30">
        <v>323158.75545459997</v>
      </c>
      <c r="R321" s="30">
        <v>440415.90922999999</v>
      </c>
      <c r="S321" s="30">
        <v>3373315.0363289001</v>
      </c>
      <c r="T321" s="30">
        <v>352813.94981299998</v>
      </c>
      <c r="U321" s="30">
        <v>1263743.8158189999</v>
      </c>
      <c r="V321" s="30">
        <v>1598464.786877</v>
      </c>
      <c r="W321" s="30">
        <v>1135913.8165599999</v>
      </c>
      <c r="X321" s="30">
        <v>579016.98340000003</v>
      </c>
      <c r="Y321" s="30">
        <v>49225.027029999997</v>
      </c>
      <c r="Z321" s="30">
        <v>143095.69404999999</v>
      </c>
      <c r="AA321" s="30">
        <v>165486.95717000001</v>
      </c>
      <c r="AB321" s="30">
        <v>336812.13263000001</v>
      </c>
      <c r="AC321" s="30">
        <v>1035860.06854</v>
      </c>
      <c r="AD321" s="30">
        <v>2560435.9584530001</v>
      </c>
      <c r="AE321" s="30">
        <v>715097.68811999995</v>
      </c>
      <c r="AF321" s="30">
        <v>3163684.9279999998</v>
      </c>
      <c r="AG321" s="30">
        <v>1176056.8551779999</v>
      </c>
      <c r="AH321" s="30">
        <v>2116985.9454080001</v>
      </c>
      <c r="AI321" s="30">
        <v>1121312.875</v>
      </c>
      <c r="AJ321" s="30">
        <v>48106.646233378102</v>
      </c>
    </row>
    <row r="323" spans="1:36" s="55" customFormat="1" x14ac:dyDescent="0.25"/>
    <row r="324" spans="1:36" x14ac:dyDescent="0.25">
      <c r="A324" s="27"/>
      <c r="B324" s="27">
        <v>1995</v>
      </c>
      <c r="C324" s="27">
        <v>1996</v>
      </c>
      <c r="D324" s="27">
        <v>1997</v>
      </c>
      <c r="E324" s="27">
        <v>1998</v>
      </c>
      <c r="F324" s="27">
        <v>1999</v>
      </c>
      <c r="G324" s="27">
        <v>2000</v>
      </c>
      <c r="H324" s="27">
        <v>2001</v>
      </c>
      <c r="I324" s="27">
        <v>2002</v>
      </c>
      <c r="J324" s="27">
        <v>2003</v>
      </c>
      <c r="K324" s="27">
        <v>2004</v>
      </c>
      <c r="L324" s="27">
        <v>2005</v>
      </c>
      <c r="M324" s="27">
        <v>2006</v>
      </c>
      <c r="N324" s="27">
        <v>2007</v>
      </c>
      <c r="O324" s="27">
        <v>2008</v>
      </c>
      <c r="P324" s="27">
        <v>2009</v>
      </c>
      <c r="Q324" s="56">
        <v>2010</v>
      </c>
      <c r="R324" s="56">
        <v>2011</v>
      </c>
      <c r="S324" s="56">
        <v>2012</v>
      </c>
      <c r="T324" s="56">
        <v>2013</v>
      </c>
      <c r="U324" s="57">
        <v>2014</v>
      </c>
      <c r="V324" s="56">
        <v>2015</v>
      </c>
      <c r="W324" s="56">
        <v>2016</v>
      </c>
    </row>
    <row r="325" spans="1:36" x14ac:dyDescent="0.25">
      <c r="A325" s="58" t="s">
        <v>73</v>
      </c>
      <c r="B325" s="42">
        <v>2.80322416709371E-2</v>
      </c>
      <c r="C325" s="42">
        <v>3.1403434079526199E-2</v>
      </c>
      <c r="D325" s="42">
        <v>2.6696895506559799E-2</v>
      </c>
      <c r="E325" s="42">
        <v>4.3588766122555099E-2</v>
      </c>
      <c r="F325" s="42">
        <v>3.6961264083953602E-2</v>
      </c>
      <c r="G325" s="42">
        <v>1.43643100621644E-2</v>
      </c>
      <c r="H325" s="42">
        <v>1.18549458436905E-2</v>
      </c>
      <c r="I325" s="42">
        <v>3.0737990796049199E-2</v>
      </c>
      <c r="J325" s="42">
        <v>4.0118029388434701E-2</v>
      </c>
      <c r="K325" s="42">
        <v>3.48220906805898E-2</v>
      </c>
      <c r="L325" s="42">
        <v>3.9150567871850901E-2</v>
      </c>
      <c r="M325" s="42">
        <v>3.7894310038066897E-2</v>
      </c>
      <c r="N325" s="42">
        <v>1.8478752444754699E-2</v>
      </c>
      <c r="O325" s="42">
        <v>-2.6235206307289E-2</v>
      </c>
      <c r="P325" s="42">
        <v>4.3267237637500497E-2</v>
      </c>
      <c r="Q325" s="59">
        <v>3.15620652259938E-2</v>
      </c>
      <c r="R325" s="59">
        <v>2.4390337546495999E-2</v>
      </c>
      <c r="S325" s="59">
        <v>2.6007535802474099E-2</v>
      </c>
      <c r="T325" s="59">
        <v>2.8307870423762E-2</v>
      </c>
      <c r="U325" s="59">
        <v>2.7342454030986101E-2</v>
      </c>
      <c r="V325" s="59">
        <v>2.43778636126049E-2</v>
      </c>
      <c r="W325" s="59"/>
    </row>
    <row r="326" spans="1:36" x14ac:dyDescent="0.25">
      <c r="A326" s="58" t="s">
        <v>74</v>
      </c>
      <c r="B326" s="42">
        <v>-3.5702217946024503E-2</v>
      </c>
      <c r="C326" s="42">
        <v>-7.51183507960629E-3</v>
      </c>
      <c r="D326" s="42">
        <v>-4.9226177098571403E-5</v>
      </c>
      <c r="E326" s="42">
        <v>-3.6856044367975498E-3</v>
      </c>
      <c r="F326" s="42">
        <v>-1.88075920460751E-3</v>
      </c>
      <c r="G326" s="42">
        <v>3.32451644487386E-3</v>
      </c>
      <c r="H326" s="42">
        <v>-9.1606063143222505E-3</v>
      </c>
      <c r="I326" s="42">
        <v>-3.54270916620725E-3</v>
      </c>
      <c r="J326" s="42">
        <v>-1.2338255775489399E-2</v>
      </c>
      <c r="K326" s="42">
        <v>-7.5284138666151801E-3</v>
      </c>
      <c r="L326" s="42">
        <v>-3.1033781483257301E-3</v>
      </c>
      <c r="M326" s="42">
        <v>-5.0333001117223199E-3</v>
      </c>
      <c r="N326" s="42">
        <v>-1.04562834328692E-4</v>
      </c>
      <c r="O326" s="42">
        <v>-5.0333001117223199E-3</v>
      </c>
      <c r="P326" s="42">
        <v>-9.4197512378590992E-3</v>
      </c>
      <c r="Q326" s="42">
        <v>-9.4197512378590992E-3</v>
      </c>
      <c r="R326" s="42">
        <v>-9.4197512378590992E-3</v>
      </c>
      <c r="S326" s="42">
        <v>-9.4197512378590992E-3</v>
      </c>
      <c r="T326" s="42">
        <v>-9.4197512378590992E-3</v>
      </c>
      <c r="U326" s="60"/>
      <c r="V326" s="42"/>
      <c r="W326" s="42"/>
    </row>
    <row r="327" spans="1:36" x14ac:dyDescent="0.25">
      <c r="A327" s="58" t="s">
        <v>75</v>
      </c>
      <c r="B327" s="61">
        <v>29.158559</v>
      </c>
      <c r="C327" s="61">
        <v>29.975939</v>
      </c>
      <c r="D327" s="61">
        <v>30.917286000000001</v>
      </c>
      <c r="E327" s="61">
        <v>31.742681999999999</v>
      </c>
      <c r="F327" s="61">
        <v>33.126306</v>
      </c>
      <c r="G327" s="61">
        <v>34.350696999999997</v>
      </c>
      <c r="H327" s="61">
        <v>34.844121000000001</v>
      </c>
      <c r="I327" s="61">
        <v>35.257196</v>
      </c>
      <c r="J327" s="61">
        <v>36.340930999999998</v>
      </c>
      <c r="K327" s="61">
        <v>37.798858000000003</v>
      </c>
      <c r="L327" s="61">
        <v>39.115093000000002</v>
      </c>
      <c r="M327" s="61">
        <v>40.646470999999998</v>
      </c>
      <c r="N327" s="61">
        <v>42.186740999999998</v>
      </c>
      <c r="O327" s="61">
        <v>42.966298999999999</v>
      </c>
      <c r="P327" s="61">
        <v>41.83907</v>
      </c>
      <c r="Q327" s="42">
        <f t="shared" ref="Q327:W327" si="1">P327*(1+P325)</f>
        <v>43.649330984222019</v>
      </c>
      <c r="R327" s="42">
        <f t="shared" si="1"/>
        <v>45.026994015817024</v>
      </c>
      <c r="S327" s="42">
        <f t="shared" si="1"/>
        <v>46.125217598566856</v>
      </c>
      <c r="T327" s="42">
        <f t="shared" si="1"/>
        <v>47.32482084665849</v>
      </c>
      <c r="U327" s="42">
        <f t="shared" si="1"/>
        <v>48.664485743013451</v>
      </c>
      <c r="V327" s="42">
        <f t="shared" si="1"/>
        <v>49.995092207383372</v>
      </c>
      <c r="W327" s="42">
        <f t="shared" si="1"/>
        <v>51.213865746514571</v>
      </c>
    </row>
    <row r="328" spans="1:36" x14ac:dyDescent="0.25">
      <c r="A328" s="62" t="s">
        <v>76</v>
      </c>
      <c r="B328">
        <f>B327*1000000000000/Constants!H28</f>
        <v>5106.7947854704435</v>
      </c>
      <c r="C328">
        <f>C327*1000000000000/Constants!I28</f>
        <v>5174.8960399448179</v>
      </c>
      <c r="D328">
        <f>D327*1000000000000/Constants!J28</f>
        <v>5262.1601410795829</v>
      </c>
      <c r="E328">
        <f>E327*1000000000000/Constants!K28</f>
        <v>5328.4231513578106</v>
      </c>
      <c r="F328">
        <f>F327*1000000000000/Constants!L28</f>
        <v>5486.2432753436442</v>
      </c>
      <c r="G328">
        <f>G327*1000000000000/Constants!M28</f>
        <v>5614.6247561389719</v>
      </c>
      <c r="H328">
        <f>H327*1000000000000/Constants!N28</f>
        <v>5622.1612721180445</v>
      </c>
      <c r="I328">
        <f>I327*1000000000000/Constants!O28</f>
        <v>5617.0435323236288</v>
      </c>
      <c r="J328">
        <f>J327*1000000000000/Constants!P28</f>
        <v>5717.3453314003782</v>
      </c>
      <c r="K328">
        <f>K327*1000000000000/Constants!Q28</f>
        <v>5872.7191078722326</v>
      </c>
      <c r="L328">
        <f>L327*1000000000000/Constants!R28</f>
        <v>6001.9898985959462</v>
      </c>
      <c r="M328">
        <f>M327*1000000000000/Constants!S28</f>
        <v>6160.0297122424909</v>
      </c>
      <c r="N328">
        <f>N327*1000000000000/Constants!T28</f>
        <v>6314.9804590597332</v>
      </c>
      <c r="O328">
        <f>O327*1000000000000/Constants!U28</f>
        <v>6352.4415428035063</v>
      </c>
      <c r="P328">
        <f>P327*1000000000000/Constants!V28</f>
        <v>6110.3781252826402</v>
      </c>
      <c r="Q328">
        <f>Q327*1000000000000/Constants!W28</f>
        <v>6298.0079489781529</v>
      </c>
      <c r="R328">
        <f>R327*1000000000000/Constants!X28</f>
        <v>6420.6470808499053</v>
      </c>
      <c r="S328">
        <f>S327*1000000000000/Constants!Y28</f>
        <v>6498.8887869225218</v>
      </c>
      <c r="T328">
        <f>T327*1000000000000/Constants!Z28</f>
        <v>6588.5761509400509</v>
      </c>
      <c r="U328">
        <f>U327*1000000000000/Constants!AA28</f>
        <v>6694.8106058359535</v>
      </c>
      <c r="V328">
        <f>V327*1000000000000/Constants!AB28</f>
        <v>6797.2255634892981</v>
      </c>
      <c r="W328">
        <f>W327*1000000000000/Constants!AC28</f>
        <v>6881.6088083519953</v>
      </c>
    </row>
    <row r="329" spans="1:36" s="53" customFormat="1" x14ac:dyDescent="0.25">
      <c r="A329" s="58" t="s">
        <v>77</v>
      </c>
      <c r="B329" s="58" t="s">
        <v>78</v>
      </c>
      <c r="C329" s="63">
        <v>5.0904800000000003</v>
      </c>
      <c r="D329" s="58" t="s">
        <v>79</v>
      </c>
      <c r="E329" s="63">
        <v>0.43467499999999998</v>
      </c>
    </row>
    <row r="330" spans="1:36" s="64" customFormat="1" x14ac:dyDescent="0.25">
      <c r="A330" s="58" t="s">
        <v>80</v>
      </c>
      <c r="B330" s="58">
        <v>1</v>
      </c>
      <c r="C330" s="58">
        <v>2</v>
      </c>
      <c r="D330" s="58">
        <v>3</v>
      </c>
      <c r="E330" s="58">
        <v>4</v>
      </c>
      <c r="F330" s="58">
        <v>5</v>
      </c>
      <c r="G330" s="58">
        <v>6</v>
      </c>
      <c r="H330" s="58">
        <v>7</v>
      </c>
      <c r="I330" s="58">
        <v>8</v>
      </c>
      <c r="J330" s="58">
        <v>9</v>
      </c>
      <c r="K330" s="58">
        <v>10</v>
      </c>
      <c r="L330" s="58">
        <v>11</v>
      </c>
      <c r="M330" s="58">
        <v>12</v>
      </c>
      <c r="N330" s="58">
        <v>13</v>
      </c>
      <c r="O330" s="58">
        <v>14</v>
      </c>
      <c r="P330" s="58">
        <v>15</v>
      </c>
      <c r="Q330" s="58">
        <v>16</v>
      </c>
      <c r="R330" s="58">
        <v>17</v>
      </c>
      <c r="S330" s="58">
        <v>18</v>
      </c>
      <c r="T330" s="58">
        <v>19</v>
      </c>
      <c r="U330" s="58">
        <v>20</v>
      </c>
      <c r="V330" s="58">
        <v>21</v>
      </c>
      <c r="W330" s="58">
        <v>22</v>
      </c>
      <c r="X330" s="58">
        <v>23</v>
      </c>
      <c r="Y330" s="58">
        <v>24</v>
      </c>
      <c r="Z330" s="58">
        <v>25</v>
      </c>
      <c r="AA330" s="58">
        <v>26</v>
      </c>
      <c r="AB330" s="58">
        <v>27</v>
      </c>
      <c r="AC330" s="58">
        <v>28</v>
      </c>
      <c r="AD330" s="58">
        <v>29</v>
      </c>
      <c r="AE330" s="58">
        <v>30</v>
      </c>
      <c r="AF330" s="58">
        <v>31</v>
      </c>
      <c r="AG330" s="58">
        <v>32</v>
      </c>
      <c r="AH330" s="58">
        <v>33</v>
      </c>
      <c r="AI330" s="58">
        <v>34</v>
      </c>
      <c r="AJ330" s="58">
        <v>35</v>
      </c>
    </row>
    <row r="331" spans="1:36" s="65" customFormat="1" x14ac:dyDescent="0.25">
      <c r="A331" s="58" t="s">
        <v>81</v>
      </c>
      <c r="B331" s="63">
        <v>0</v>
      </c>
      <c r="C331" s="63">
        <v>0.65499130000000005</v>
      </c>
      <c r="D331" s="63">
        <v>-2.4095490000000002</v>
      </c>
      <c r="E331" s="63">
        <v>-0.72880789999999995</v>
      </c>
      <c r="F331" s="63">
        <v>-2.802861</v>
      </c>
      <c r="G331" s="63">
        <v>0.26533980000000001</v>
      </c>
      <c r="H331" s="63">
        <v>0.37963839999999999</v>
      </c>
      <c r="I331" s="63">
        <v>-3.0443039999999999</v>
      </c>
      <c r="J331" s="63">
        <v>-1.2828310000000001</v>
      </c>
      <c r="K331" s="63">
        <v>-0.50254259999999995</v>
      </c>
      <c r="L331" s="63">
        <v>-1.428307</v>
      </c>
      <c r="M331" s="63">
        <v>1.431519</v>
      </c>
      <c r="N331" s="63">
        <v>3.0987719999999999</v>
      </c>
      <c r="O331" s="63">
        <v>2.9757060000000002</v>
      </c>
      <c r="P331" s="63">
        <v>2.9855550000000002</v>
      </c>
      <c r="Q331" s="63">
        <v>1.7024360000000001</v>
      </c>
      <c r="R331" s="63">
        <v>-1.4106449999999999</v>
      </c>
      <c r="S331" s="63">
        <v>4.4584489999999999</v>
      </c>
      <c r="T331" s="63">
        <v>1.9323799999999999E-2</v>
      </c>
      <c r="U331" s="63">
        <v>1.6283430000000001</v>
      </c>
      <c r="V331" s="63">
        <v>1.206609</v>
      </c>
      <c r="W331" s="63">
        <v>-2.0019360000000002</v>
      </c>
      <c r="X331" s="63">
        <v>0.45017970000000002</v>
      </c>
      <c r="Y331" s="63">
        <v>-1.538287</v>
      </c>
      <c r="Z331" s="63">
        <v>-1.3354440000000001</v>
      </c>
      <c r="AA331" s="63">
        <v>-1.169046</v>
      </c>
      <c r="AB331" s="63">
        <v>-0.89561219999999997</v>
      </c>
      <c r="AC331" s="63">
        <v>-2.3357510000000001</v>
      </c>
      <c r="AD331" s="63">
        <v>0.38256869999999998</v>
      </c>
      <c r="AE331" s="63">
        <v>2.065982</v>
      </c>
      <c r="AF331" s="63">
        <v>-1.4489799999999999</v>
      </c>
      <c r="AG331" s="63">
        <v>-2.9768490000000001</v>
      </c>
      <c r="AH331" s="63">
        <v>-2.6719270000000002</v>
      </c>
      <c r="AI331" s="63">
        <v>-0.49009469999999999</v>
      </c>
      <c r="AJ331" s="63">
        <v>-3.0990850000000001</v>
      </c>
    </row>
    <row r="332" spans="1:36" x14ac:dyDescent="0.25">
      <c r="B332">
        <f>-1+C327/B327</f>
        <v>2.803224946747207E-2</v>
      </c>
    </row>
    <row r="334" spans="1:36" s="53" customFormat="1" x14ac:dyDescent="0.25">
      <c r="A334" s="58" t="s">
        <v>82</v>
      </c>
      <c r="B334" s="58" t="s">
        <v>78</v>
      </c>
      <c r="C334" s="63">
        <v>-5.5204199999999997</v>
      </c>
      <c r="D334" s="58" t="s">
        <v>79</v>
      </c>
      <c r="E334" s="63">
        <v>1.1354500000000001</v>
      </c>
    </row>
    <row r="335" spans="1:36" s="64" customFormat="1" x14ac:dyDescent="0.25">
      <c r="A335" s="58" t="s">
        <v>80</v>
      </c>
      <c r="B335" s="58">
        <v>1</v>
      </c>
      <c r="C335" s="58">
        <v>2</v>
      </c>
      <c r="D335" s="58">
        <v>3</v>
      </c>
      <c r="E335" s="58">
        <v>4</v>
      </c>
      <c r="F335" s="58">
        <v>5</v>
      </c>
      <c r="G335" s="58">
        <v>6</v>
      </c>
      <c r="H335" s="58">
        <v>7</v>
      </c>
      <c r="I335" s="58">
        <v>8</v>
      </c>
      <c r="J335" s="58">
        <v>9</v>
      </c>
      <c r="K335" s="58">
        <v>10</v>
      </c>
      <c r="L335" s="58">
        <v>11</v>
      </c>
      <c r="M335" s="58">
        <v>12</v>
      </c>
      <c r="N335" s="58">
        <v>13</v>
      </c>
      <c r="O335" s="58">
        <v>14</v>
      </c>
      <c r="P335" s="58">
        <v>15</v>
      </c>
      <c r="Q335" s="58">
        <v>16</v>
      </c>
      <c r="R335" s="58">
        <v>17</v>
      </c>
      <c r="S335" s="58">
        <v>18</v>
      </c>
      <c r="T335" s="58">
        <v>19</v>
      </c>
      <c r="U335" s="58">
        <v>20</v>
      </c>
      <c r="V335" s="58">
        <v>21</v>
      </c>
      <c r="W335" s="58">
        <v>22</v>
      </c>
      <c r="X335" s="58">
        <v>23</v>
      </c>
      <c r="Y335" s="58">
        <v>24</v>
      </c>
      <c r="Z335" s="58">
        <v>25</v>
      </c>
      <c r="AA335" s="58">
        <v>26</v>
      </c>
      <c r="AB335" s="58">
        <v>27</v>
      </c>
      <c r="AC335" s="58">
        <v>28</v>
      </c>
      <c r="AD335" s="58">
        <v>29</v>
      </c>
      <c r="AE335" s="58">
        <v>30</v>
      </c>
      <c r="AF335" s="58">
        <v>31</v>
      </c>
      <c r="AG335" s="58">
        <v>32</v>
      </c>
      <c r="AH335" s="58">
        <v>33</v>
      </c>
      <c r="AI335" s="58">
        <v>34</v>
      </c>
      <c r="AJ335" s="58">
        <v>35</v>
      </c>
    </row>
    <row r="336" spans="1:36" s="65" customFormat="1" x14ac:dyDescent="0.25">
      <c r="A336" s="58" t="s">
        <v>81</v>
      </c>
      <c r="B336" s="63">
        <v>0</v>
      </c>
      <c r="C336" s="63">
        <v>-3.0413030000000001</v>
      </c>
      <c r="D336" s="63">
        <v>0.84964379999999995</v>
      </c>
      <c r="E336" s="63">
        <v>-0.45618819999999999</v>
      </c>
      <c r="F336" s="63">
        <v>-2.0644670000000001</v>
      </c>
      <c r="G336" s="63">
        <v>-3.3568570000000002</v>
      </c>
      <c r="H336" s="63">
        <v>-1.2268810000000001</v>
      </c>
      <c r="I336" s="63">
        <v>-1.1867570000000001</v>
      </c>
      <c r="J336" s="63">
        <v>-0.71279099999999995</v>
      </c>
      <c r="K336" s="63">
        <v>-2.0359759999999998</v>
      </c>
      <c r="L336" s="63">
        <v>-2.704609</v>
      </c>
      <c r="M336" s="63">
        <v>-2.0614789999999998</v>
      </c>
      <c r="N336" s="63">
        <v>-1.488448</v>
      </c>
      <c r="O336" s="63">
        <v>-0.67525299999999999</v>
      </c>
      <c r="P336" s="63">
        <v>-0.18461720000000001</v>
      </c>
      <c r="Q336" s="63">
        <v>-1.1859200000000001</v>
      </c>
      <c r="R336" s="63">
        <v>-0.53349089999999999</v>
      </c>
      <c r="S336" s="63">
        <v>-2.7561930000000001</v>
      </c>
      <c r="T336" s="63">
        <v>-0.74907769999999996</v>
      </c>
      <c r="U336" s="63">
        <v>0.39863850000000001</v>
      </c>
      <c r="V336" s="63">
        <v>0.70570049999999995</v>
      </c>
      <c r="W336" s="63">
        <v>0.44044860000000002</v>
      </c>
      <c r="X336" s="63">
        <v>-0.3547073</v>
      </c>
      <c r="Y336" s="63">
        <v>-2.5531380000000001</v>
      </c>
      <c r="Z336" s="63">
        <v>-1.6246480000000001</v>
      </c>
      <c r="AA336" s="63">
        <v>-1.6301289999999999</v>
      </c>
      <c r="AB336" s="63">
        <v>-0.3472749</v>
      </c>
      <c r="AC336" s="63">
        <v>0.48759989999999998</v>
      </c>
      <c r="AD336" s="63">
        <v>1.2290810000000001</v>
      </c>
      <c r="AE336" s="63">
        <v>-0.70562979999999997</v>
      </c>
      <c r="AF336" s="63">
        <v>-0.74566109999999997</v>
      </c>
      <c r="AG336" s="63">
        <v>-0.71859960000000001</v>
      </c>
      <c r="AH336" s="63">
        <v>0.53899050000000004</v>
      </c>
      <c r="AI336" s="63">
        <v>0.32123469999999998</v>
      </c>
      <c r="AJ336" s="63">
        <v>-2.770384</v>
      </c>
    </row>
    <row r="338" spans="1:36" x14ac:dyDescent="0.25">
      <c r="A338" s="66" t="s">
        <v>83</v>
      </c>
      <c r="B338" s="66">
        <v>1</v>
      </c>
      <c r="C338" s="66">
        <v>2</v>
      </c>
      <c r="D338" s="66">
        <v>3</v>
      </c>
      <c r="E338" s="66">
        <v>4</v>
      </c>
      <c r="F338" s="66">
        <v>5</v>
      </c>
      <c r="G338" s="66">
        <v>6</v>
      </c>
      <c r="H338" s="66">
        <v>7</v>
      </c>
      <c r="I338" s="66">
        <v>8</v>
      </c>
      <c r="J338" s="66">
        <v>9</v>
      </c>
      <c r="K338" s="66">
        <v>10</v>
      </c>
      <c r="L338" s="66">
        <v>11</v>
      </c>
      <c r="M338" s="66">
        <v>12</v>
      </c>
      <c r="N338" s="66">
        <v>13</v>
      </c>
      <c r="O338" s="66">
        <v>14</v>
      </c>
      <c r="P338" s="66">
        <v>15</v>
      </c>
      <c r="Q338" s="66">
        <v>16</v>
      </c>
      <c r="R338" s="66">
        <v>17</v>
      </c>
      <c r="S338" s="66">
        <v>18</v>
      </c>
      <c r="T338" s="66">
        <v>19</v>
      </c>
      <c r="U338" s="66">
        <v>20</v>
      </c>
      <c r="V338" s="66">
        <v>21</v>
      </c>
      <c r="W338" s="66">
        <v>22</v>
      </c>
      <c r="X338" s="66">
        <v>23</v>
      </c>
      <c r="Y338" s="66">
        <v>24</v>
      </c>
      <c r="Z338" s="66">
        <v>25</v>
      </c>
      <c r="AA338" s="66">
        <v>26</v>
      </c>
      <c r="AB338" s="66">
        <v>27</v>
      </c>
      <c r="AC338" s="66">
        <v>28</v>
      </c>
      <c r="AD338" s="66">
        <v>29</v>
      </c>
      <c r="AE338" s="66">
        <v>30</v>
      </c>
      <c r="AF338" s="66">
        <v>31</v>
      </c>
      <c r="AG338" s="66">
        <v>32</v>
      </c>
      <c r="AH338" s="66">
        <v>33</v>
      </c>
      <c r="AI338" s="66">
        <v>34</v>
      </c>
      <c r="AJ338" s="66">
        <v>35</v>
      </c>
    </row>
    <row r="339" spans="1:36" x14ac:dyDescent="0.25">
      <c r="A339" s="58" t="s">
        <v>84</v>
      </c>
      <c r="B339" s="67">
        <v>748525.18454399996</v>
      </c>
      <c r="C339" s="67">
        <v>41789.687299999998</v>
      </c>
      <c r="D339" s="67">
        <v>1723750.2139290001</v>
      </c>
      <c r="E339" s="67">
        <v>470469.28142930003</v>
      </c>
      <c r="F339" s="67">
        <v>97413.510782939993</v>
      </c>
      <c r="G339" s="67">
        <v>27311.3812115</v>
      </c>
      <c r="H339" s="67">
        <v>218308.785156</v>
      </c>
      <c r="I339" s="67">
        <v>217859.59830069999</v>
      </c>
      <c r="J339" s="67">
        <v>329088.21596</v>
      </c>
      <c r="K339" s="67">
        <v>91494.368470999994</v>
      </c>
      <c r="L339" s="67">
        <v>50849.690296100001</v>
      </c>
      <c r="M339" s="67">
        <v>98211.185925900005</v>
      </c>
      <c r="N339" s="67">
        <v>169551.78438999999</v>
      </c>
      <c r="O339" s="67">
        <v>269085.07893999998</v>
      </c>
      <c r="P339" s="67">
        <v>559770.13765000005</v>
      </c>
      <c r="Q339" s="67">
        <v>222979.9293546</v>
      </c>
      <c r="R339" s="67">
        <v>425936.77411</v>
      </c>
      <c r="S339" s="67">
        <v>43757.5723889</v>
      </c>
      <c r="T339" s="67">
        <v>329630.413413</v>
      </c>
      <c r="U339" s="67">
        <v>953189.751819</v>
      </c>
      <c r="V339" s="67">
        <v>1442744.5145769999</v>
      </c>
      <c r="W339" s="67">
        <v>1113431.4959100001</v>
      </c>
      <c r="X339" s="67">
        <v>512283.18680000002</v>
      </c>
      <c r="Y339" s="67">
        <v>44308.952140000001</v>
      </c>
      <c r="Z339" s="67">
        <v>137453.87786000001</v>
      </c>
      <c r="AA339" s="67">
        <v>138435.92747</v>
      </c>
      <c r="AB339" s="67">
        <v>324538.48330000002</v>
      </c>
      <c r="AC339" s="67">
        <v>992982.57458000001</v>
      </c>
      <c r="AD339" s="67">
        <v>2441020.9794000001</v>
      </c>
      <c r="AE339" s="67">
        <v>314984.62070000003</v>
      </c>
      <c r="AF339" s="67">
        <v>376202.17800000001</v>
      </c>
      <c r="AG339" s="67">
        <v>340722.53</v>
      </c>
      <c r="AH339" s="67">
        <v>1143478.152</v>
      </c>
      <c r="AI339" s="67">
        <v>959930.08299999998</v>
      </c>
      <c r="AJ339" s="67">
        <v>47919.816178478097</v>
      </c>
    </row>
    <row r="340" spans="1:36" x14ac:dyDescent="0.25">
      <c r="A340" s="58" t="s">
        <v>85</v>
      </c>
      <c r="B340" s="42">
        <v>35732.832000000002</v>
      </c>
      <c r="C340" s="42">
        <v>49168.222999999998</v>
      </c>
      <c r="D340" s="42">
        <v>3153.3279000000002</v>
      </c>
      <c r="E340" s="42">
        <v>9805.4413999999997</v>
      </c>
      <c r="F340" s="42">
        <v>654.27881000000002</v>
      </c>
      <c r="G340" s="42">
        <v>26489.537</v>
      </c>
      <c r="H340" s="42">
        <v>36798.737999999998</v>
      </c>
      <c r="I340" s="42">
        <v>1328.0853</v>
      </c>
      <c r="J340" s="42">
        <v>10869.645</v>
      </c>
      <c r="K340" s="42">
        <v>12706.039000000001</v>
      </c>
      <c r="L340" s="42">
        <v>5833.2831999999999</v>
      </c>
      <c r="M340" s="42">
        <v>151450.72</v>
      </c>
      <c r="N340" s="42">
        <v>591070.68999999994</v>
      </c>
      <c r="O340" s="42">
        <v>592198.43999999994</v>
      </c>
      <c r="P340" s="42">
        <v>525742.88</v>
      </c>
      <c r="Q340" s="42">
        <v>85966.851999999999</v>
      </c>
      <c r="R340" s="42">
        <v>9163.3456999999999</v>
      </c>
      <c r="S340" s="42">
        <v>3315735.5</v>
      </c>
      <c r="T340" s="42">
        <v>20114.217000000001</v>
      </c>
      <c r="U340" s="42">
        <v>272784.38</v>
      </c>
      <c r="V340" s="42">
        <v>134780.13</v>
      </c>
      <c r="W340" s="42">
        <v>6338.0214999999998</v>
      </c>
      <c r="X340" s="42">
        <v>49677.737999999998</v>
      </c>
      <c r="Y340" s="42">
        <v>2462.5907999999999</v>
      </c>
      <c r="Z340" s="42">
        <v>4389.7974000000004</v>
      </c>
      <c r="AA340" s="42">
        <v>7163.0146000000004</v>
      </c>
      <c r="AB340" s="42">
        <v>9400.0741999999991</v>
      </c>
      <c r="AC340" s="42">
        <v>3753.4692</v>
      </c>
      <c r="AD340" s="42">
        <v>105648.82</v>
      </c>
      <c r="AE340" s="42">
        <v>322190.15999999997</v>
      </c>
      <c r="AF340" s="42">
        <v>16466.713</v>
      </c>
      <c r="AG340" s="42">
        <v>877.41576999999995</v>
      </c>
      <c r="AH340" s="42">
        <v>2020.5743</v>
      </c>
      <c r="AI340" s="42">
        <v>19066.77</v>
      </c>
      <c r="AJ340" s="42">
        <v>133.84763000000001</v>
      </c>
    </row>
    <row r="341" spans="1:36" x14ac:dyDescent="0.25">
      <c r="A341" s="58" t="s">
        <v>86</v>
      </c>
      <c r="B341" s="42">
        <v>821277.35164400004</v>
      </c>
      <c r="C341" s="42">
        <v>106956.558</v>
      </c>
      <c r="D341" s="42">
        <v>1761460.0896290001</v>
      </c>
      <c r="E341" s="42">
        <v>500387.93122929998</v>
      </c>
      <c r="F341" s="42">
        <v>102249.58580294</v>
      </c>
      <c r="G341" s="42">
        <v>58713.073141499997</v>
      </c>
      <c r="H341" s="42">
        <v>261905.83585599999</v>
      </c>
      <c r="I341" s="42">
        <v>224714.81100069999</v>
      </c>
      <c r="J341" s="42">
        <v>401281.55395999999</v>
      </c>
      <c r="K341" s="42">
        <v>113840.587681</v>
      </c>
      <c r="L341" s="42">
        <v>64807.204056100003</v>
      </c>
      <c r="M341" s="42">
        <v>259983.93622589999</v>
      </c>
      <c r="N341" s="42">
        <v>777405.42339000001</v>
      </c>
      <c r="O341" s="42">
        <v>895155.41073999996</v>
      </c>
      <c r="P341" s="42">
        <v>1109416.0565500001</v>
      </c>
      <c r="Q341" s="42">
        <v>323158.75545459997</v>
      </c>
      <c r="R341" s="42">
        <v>440415.90922999999</v>
      </c>
      <c r="S341" s="42">
        <v>3373315.0363289001</v>
      </c>
      <c r="T341" s="42">
        <v>352813.94981299998</v>
      </c>
      <c r="U341" s="42">
        <v>1263743.8158189999</v>
      </c>
      <c r="V341" s="42">
        <v>1598464.786877</v>
      </c>
      <c r="W341" s="42">
        <v>1135913.8165599999</v>
      </c>
      <c r="X341" s="42">
        <v>579016.98340000003</v>
      </c>
      <c r="Y341" s="42">
        <v>49225.027029999997</v>
      </c>
      <c r="Z341" s="42">
        <v>143095.69404999999</v>
      </c>
      <c r="AA341" s="42">
        <v>165486.95717000001</v>
      </c>
      <c r="AB341" s="42">
        <v>336812.13263000001</v>
      </c>
      <c r="AC341" s="42">
        <v>1035860.06854</v>
      </c>
      <c r="AD341" s="42">
        <v>2560435.9584530001</v>
      </c>
      <c r="AE341" s="42">
        <v>715097.68811999995</v>
      </c>
      <c r="AF341" s="42">
        <v>3163684.9279999998</v>
      </c>
      <c r="AG341" s="42">
        <v>1176056.8551779999</v>
      </c>
      <c r="AH341" s="42">
        <v>2116985.9454080001</v>
      </c>
      <c r="AI341" s="42">
        <v>1121312.875</v>
      </c>
      <c r="AJ341" s="42">
        <v>48106.646233378102</v>
      </c>
    </row>
    <row r="348" spans="1:36" x14ac:dyDescent="0.25">
      <c r="A348" s="68" t="s">
        <v>87</v>
      </c>
      <c r="B348" s="68">
        <v>1995</v>
      </c>
      <c r="C348" s="68">
        <v>1996</v>
      </c>
      <c r="D348" s="68">
        <v>1997</v>
      </c>
      <c r="E348" s="68">
        <v>1998</v>
      </c>
      <c r="F348" s="68">
        <v>1999</v>
      </c>
      <c r="G348" s="68">
        <v>2000</v>
      </c>
      <c r="H348" s="68">
        <v>2001</v>
      </c>
      <c r="I348" s="68">
        <v>2002</v>
      </c>
      <c r="J348" s="68">
        <v>2003</v>
      </c>
      <c r="K348" s="68">
        <v>2004</v>
      </c>
      <c r="L348" s="68">
        <v>2005</v>
      </c>
      <c r="M348" s="68">
        <v>2006</v>
      </c>
      <c r="N348" s="68">
        <v>2007</v>
      </c>
      <c r="O348" s="68">
        <v>2008</v>
      </c>
      <c r="P348" s="68">
        <v>2009</v>
      </c>
    </row>
    <row r="349" spans="1:36" x14ac:dyDescent="0.25">
      <c r="A349" s="29" t="s">
        <v>17</v>
      </c>
      <c r="B349" s="42">
        <v>2.28772918701265E-2</v>
      </c>
      <c r="C349" s="42">
        <v>2.50783826284025E-2</v>
      </c>
      <c r="D349" s="42">
        <v>2.46495118542529E-2</v>
      </c>
      <c r="E349" s="42">
        <v>2.4412482955470799E-2</v>
      </c>
      <c r="F349" s="42">
        <v>2.2658014973602501E-2</v>
      </c>
      <c r="G349" s="42">
        <v>2.49199429564196E-2</v>
      </c>
      <c r="H349" s="42">
        <v>2.5077414795104402E-2</v>
      </c>
      <c r="I349" s="42">
        <v>2.30231824487615E-2</v>
      </c>
      <c r="J349" s="42">
        <v>2.34161940361312E-2</v>
      </c>
      <c r="K349" s="42">
        <v>2.37698236440286E-2</v>
      </c>
      <c r="L349" s="42">
        <v>2.0406728720558799E-2</v>
      </c>
      <c r="M349" s="42">
        <v>1.8639964524329901E-2</v>
      </c>
      <c r="N349" s="42">
        <v>1.91321094676726E-2</v>
      </c>
      <c r="O349" s="42">
        <v>1.9439319871382501E-2</v>
      </c>
      <c r="P349" s="42">
        <v>1.6550730550084099E-2</v>
      </c>
    </row>
    <row r="350" spans="1:36" x14ac:dyDescent="0.25">
      <c r="A350" s="29" t="s">
        <v>18</v>
      </c>
      <c r="B350" s="42">
        <v>1.90748948061258E-2</v>
      </c>
      <c r="C350" s="42">
        <v>1.81017406612193E-2</v>
      </c>
      <c r="D350" s="42">
        <v>1.83322902560344E-2</v>
      </c>
      <c r="E350" s="42">
        <v>1.70311341491486E-2</v>
      </c>
      <c r="F350" s="42">
        <v>1.6515793263388201E-2</v>
      </c>
      <c r="G350" s="42">
        <v>1.7486811309906501E-2</v>
      </c>
      <c r="H350" s="42">
        <v>1.8011899398417099E-2</v>
      </c>
      <c r="I350" s="42">
        <v>1.77215892882195E-2</v>
      </c>
      <c r="J350" s="42">
        <v>1.6965563499256001E-2</v>
      </c>
      <c r="K350" s="42">
        <v>1.7484206427070499E-2</v>
      </c>
      <c r="L350" s="42">
        <v>1.75203204049168E-2</v>
      </c>
      <c r="M350" s="42">
        <v>1.8382928551712301E-2</v>
      </c>
      <c r="N350" s="42">
        <v>1.85640618375679E-2</v>
      </c>
      <c r="O350" s="42">
        <v>1.9170916052918999E-2</v>
      </c>
      <c r="P350" s="42">
        <v>1.9668699343532801E-2</v>
      </c>
    </row>
    <row r="351" spans="1:36" x14ac:dyDescent="0.25">
      <c r="A351" s="29" t="s">
        <v>19</v>
      </c>
      <c r="B351" s="42">
        <v>3.2138981667163502E-2</v>
      </c>
      <c r="C351" s="42">
        <v>2.8764982030260799E-2</v>
      </c>
      <c r="D351" s="42">
        <v>2.81453133399782E-2</v>
      </c>
      <c r="E351" s="42">
        <v>2.7531214667705799E-2</v>
      </c>
      <c r="F351" s="42">
        <v>2.8745651919868401E-2</v>
      </c>
      <c r="G351" s="42">
        <v>2.7883459997607701E-2</v>
      </c>
      <c r="H351" s="42">
        <v>2.8024309491925501E-2</v>
      </c>
      <c r="I351" s="42">
        <v>2.6795521737132001E-2</v>
      </c>
      <c r="J351" s="42">
        <v>2.6008655462529701E-2</v>
      </c>
      <c r="K351" s="42">
        <v>2.3862915850263199E-2</v>
      </c>
      <c r="L351" s="42">
        <v>2.3307704859083799E-2</v>
      </c>
      <c r="M351" s="42">
        <v>2.3629186745957299E-2</v>
      </c>
      <c r="N351" s="42">
        <v>2.35626846684476E-2</v>
      </c>
      <c r="O351" s="42">
        <v>2.3143221409336098E-2</v>
      </c>
      <c r="P351" s="42">
        <v>2.3638735612115699E-2</v>
      </c>
    </row>
    <row r="352" spans="1:36" x14ac:dyDescent="0.25">
      <c r="A352" s="29" t="s">
        <v>20</v>
      </c>
      <c r="B352" s="42">
        <v>8.3854899658158798E-3</v>
      </c>
      <c r="C352" s="42">
        <v>7.8250639860882806E-3</v>
      </c>
      <c r="D352" s="42">
        <v>7.6514382909579296E-3</v>
      </c>
      <c r="E352" s="42">
        <v>7.4916774298228999E-3</v>
      </c>
      <c r="F352" s="42">
        <v>6.5129555117770599E-3</v>
      </c>
      <c r="G352" s="42">
        <v>6.4476613225631103E-3</v>
      </c>
      <c r="H352" s="42">
        <v>6.0643046093791699E-3</v>
      </c>
      <c r="I352" s="42">
        <v>5.8834812005382599E-3</v>
      </c>
      <c r="J352" s="42">
        <v>5.3184560944640096E-3</v>
      </c>
      <c r="K352" s="42">
        <v>5.5082731683939803E-3</v>
      </c>
      <c r="L352" s="42">
        <v>5.1243707286974102E-3</v>
      </c>
      <c r="M352" s="42">
        <v>5.3607692441343998E-3</v>
      </c>
      <c r="N352" s="42">
        <v>5.6764480561920299E-3</v>
      </c>
      <c r="O352" s="42">
        <v>5.8974540079323699E-3</v>
      </c>
      <c r="P352" s="42">
        <v>5.9107776086139499E-3</v>
      </c>
    </row>
    <row r="353" spans="1:16" x14ac:dyDescent="0.25">
      <c r="A353" s="29" t="s">
        <v>21</v>
      </c>
      <c r="B353" s="42">
        <v>1.23402224217513E-3</v>
      </c>
      <c r="C353" s="42">
        <v>1.14360875786777E-3</v>
      </c>
      <c r="D353" s="42">
        <v>1.08194495338787E-3</v>
      </c>
      <c r="E353" s="42">
        <v>1.05088497255264E-3</v>
      </c>
      <c r="F353" s="42">
        <v>9.6471493907117898E-4</v>
      </c>
      <c r="G353" s="42">
        <v>9.57379151738593E-4</v>
      </c>
      <c r="H353" s="42">
        <v>1.1008752744973999E-3</v>
      </c>
      <c r="I353" s="42">
        <v>1.02773596644666E-3</v>
      </c>
      <c r="J353" s="42">
        <v>9.9995336553334105E-4</v>
      </c>
      <c r="K353" s="42">
        <v>8.8430181280074196E-4</v>
      </c>
      <c r="L353" s="42">
        <v>9.0089147672204597E-4</v>
      </c>
      <c r="M353" s="42">
        <v>9.8746103916655197E-4</v>
      </c>
      <c r="N353" s="42">
        <v>1.0679748705122499E-3</v>
      </c>
      <c r="O353" s="42">
        <v>1.1289609461281401E-3</v>
      </c>
      <c r="P353" s="42">
        <v>1.15169301235668E-3</v>
      </c>
    </row>
    <row r="354" spans="1:16" x14ac:dyDescent="0.25">
      <c r="A354" s="29" t="s">
        <v>22</v>
      </c>
      <c r="B354" s="42">
        <v>3.6959103200495001E-3</v>
      </c>
      <c r="C354" s="42">
        <v>3.1682281871071999E-3</v>
      </c>
      <c r="D354" s="42">
        <v>3.3681335538219802E-3</v>
      </c>
      <c r="E354" s="42">
        <v>3.2993092220650801E-3</v>
      </c>
      <c r="F354" s="42">
        <v>3.3289767844369498E-3</v>
      </c>
      <c r="G354" s="42">
        <v>3.1833806038531502E-3</v>
      </c>
      <c r="H354" s="42">
        <v>3.1209728468794698E-3</v>
      </c>
      <c r="I354" s="42">
        <v>2.9739924497252999E-3</v>
      </c>
      <c r="J354" s="42">
        <v>3.04770700769627E-3</v>
      </c>
      <c r="K354" s="42">
        <v>3.0294902999746902E-3</v>
      </c>
      <c r="L354" s="42">
        <v>2.9438212130334001E-3</v>
      </c>
      <c r="M354" s="42">
        <v>2.8894319315366998E-3</v>
      </c>
      <c r="N354" s="42">
        <v>2.9644037920589401E-3</v>
      </c>
      <c r="O354" s="42">
        <v>2.7549862813076201E-3</v>
      </c>
      <c r="P354" s="42">
        <v>2.4892388370459598E-3</v>
      </c>
    </row>
    <row r="355" spans="1:16" x14ac:dyDescent="0.25">
      <c r="A355" s="29" t="s">
        <v>23</v>
      </c>
      <c r="B355" s="42">
        <v>1.6163481867476698E-2</v>
      </c>
      <c r="C355" s="42">
        <v>1.5985164553250501E-2</v>
      </c>
      <c r="D355" s="42">
        <v>1.5469435942986399E-2</v>
      </c>
      <c r="E355" s="42">
        <v>1.54985945161445E-2</v>
      </c>
      <c r="F355" s="42">
        <v>1.6674768573807001E-2</v>
      </c>
      <c r="G355" s="42">
        <v>1.6252638998880301E-2</v>
      </c>
      <c r="H355" s="42">
        <v>1.5313901877892701E-2</v>
      </c>
      <c r="I355" s="42">
        <v>1.48865091559202E-2</v>
      </c>
      <c r="J355" s="42">
        <v>1.3959865695830499E-2</v>
      </c>
      <c r="K355" s="42">
        <v>1.42574776910226E-2</v>
      </c>
      <c r="L355" s="42">
        <v>1.4401523761225001E-2</v>
      </c>
      <c r="M355" s="42">
        <v>1.2986096954139201E-2</v>
      </c>
      <c r="N355" s="42">
        <v>1.24551897341896E-2</v>
      </c>
      <c r="O355" s="42">
        <v>1.1948904045551101E-2</v>
      </c>
      <c r="P355" s="42">
        <v>1.1602358740517399E-2</v>
      </c>
    </row>
    <row r="356" spans="1:16" x14ac:dyDescent="0.25">
      <c r="A356" s="29" t="s">
        <v>24</v>
      </c>
      <c r="B356" s="42">
        <v>1.2911021621846701E-2</v>
      </c>
      <c r="C356" s="42">
        <v>1.2746459305556099E-2</v>
      </c>
      <c r="D356" s="42">
        <v>1.3633527821310099E-2</v>
      </c>
      <c r="E356" s="42">
        <v>1.35940198473254E-2</v>
      </c>
      <c r="F356" s="42">
        <v>1.1047742103384601E-2</v>
      </c>
      <c r="G356" s="42">
        <v>1.18431565288929E-2</v>
      </c>
      <c r="H356" s="42">
        <v>1.2897411493201999E-2</v>
      </c>
      <c r="I356" s="42">
        <v>1.06704764068755E-2</v>
      </c>
      <c r="J356" s="42">
        <v>1.2692762262112699E-2</v>
      </c>
      <c r="K356" s="42">
        <v>1.4611782524019601E-2</v>
      </c>
      <c r="L356" s="42">
        <v>1.4107919688276399E-2</v>
      </c>
      <c r="M356" s="42">
        <v>1.2218477999767699E-2</v>
      </c>
      <c r="N356" s="42">
        <v>1.17326898627033E-2</v>
      </c>
      <c r="O356" s="42">
        <v>1.14033445061302E-2</v>
      </c>
      <c r="P356" s="42">
        <v>1.25384929704899E-2</v>
      </c>
    </row>
    <row r="357" spans="1:16" x14ac:dyDescent="0.25">
      <c r="A357" s="29" t="s">
        <v>25</v>
      </c>
      <c r="B357" s="42">
        <v>2.8197836414790501E-2</v>
      </c>
      <c r="C357" s="42">
        <v>2.7479288796232001E-2</v>
      </c>
      <c r="D357" s="42">
        <v>2.7868467437947499E-2</v>
      </c>
      <c r="E357" s="42">
        <v>2.6443834474664699E-2</v>
      </c>
      <c r="F357" s="42">
        <v>2.7245293390796899E-2</v>
      </c>
      <c r="G357" s="42">
        <v>2.6241988214998301E-2</v>
      </c>
      <c r="H357" s="42">
        <v>2.61813802940714E-2</v>
      </c>
      <c r="I357" s="42">
        <v>2.7621052672976001E-2</v>
      </c>
      <c r="J357" s="42">
        <v>2.7145511225085302E-2</v>
      </c>
      <c r="K357" s="42">
        <v>2.7529056528481199E-2</v>
      </c>
      <c r="L357" s="42">
        <v>2.6541231968084899E-2</v>
      </c>
      <c r="M357" s="42">
        <v>2.7374754999940999E-2</v>
      </c>
      <c r="N357" s="42">
        <v>2.85363535971573E-2</v>
      </c>
      <c r="O357" s="42">
        <v>2.6591622864745399E-2</v>
      </c>
      <c r="P357" s="42">
        <v>2.67673980091746E-2</v>
      </c>
    </row>
    <row r="358" spans="1:16" x14ac:dyDescent="0.25">
      <c r="A358" s="29" t="s">
        <v>26</v>
      </c>
      <c r="B358" s="42">
        <v>7.4585207596413799E-3</v>
      </c>
      <c r="C358" s="42">
        <v>7.9318366981945901E-3</v>
      </c>
      <c r="D358" s="42">
        <v>7.9299501333554602E-3</v>
      </c>
      <c r="E358" s="42">
        <v>8.0811055858626499E-3</v>
      </c>
      <c r="F358" s="42">
        <v>8.0327430254684608E-3</v>
      </c>
      <c r="G358" s="42">
        <v>7.5682530721989903E-3</v>
      </c>
      <c r="H358" s="42">
        <v>7.0558087646414103E-3</v>
      </c>
      <c r="I358" s="42">
        <v>7.2713922843547297E-3</v>
      </c>
      <c r="J358" s="42">
        <v>7.3255137512629499E-3</v>
      </c>
      <c r="K358" s="42">
        <v>7.3546787803013304E-3</v>
      </c>
      <c r="L358" s="42">
        <v>7.2182030414324801E-3</v>
      </c>
      <c r="M358" s="42">
        <v>7.0059386958426497E-3</v>
      </c>
      <c r="N358" s="42">
        <v>7.3677594564084603E-3</v>
      </c>
      <c r="O358" s="42">
        <v>6.7150653540877696E-3</v>
      </c>
      <c r="P358" s="42">
        <v>5.9815665879784999E-3</v>
      </c>
    </row>
    <row r="359" spans="1:16" x14ac:dyDescent="0.25">
      <c r="A359" s="29" t="s">
        <v>27</v>
      </c>
      <c r="B359" s="42">
        <v>9.9099537712107298E-3</v>
      </c>
      <c r="C359" s="42">
        <v>9.08308522047197E-3</v>
      </c>
      <c r="D359" s="42">
        <v>9.35918209218526E-3</v>
      </c>
      <c r="E359" s="42">
        <v>8.7760388552683196E-3</v>
      </c>
      <c r="F359" s="42">
        <v>8.8095134918872806E-3</v>
      </c>
      <c r="G359" s="42">
        <v>8.5191343853572004E-3</v>
      </c>
      <c r="H359" s="42">
        <v>8.2955737516074608E-3</v>
      </c>
      <c r="I359" s="42">
        <v>8.1151000724904807E-3</v>
      </c>
      <c r="J359" s="42">
        <v>8.0445877760705296E-3</v>
      </c>
      <c r="K359" s="42">
        <v>8.3721471894618194E-3</v>
      </c>
      <c r="L359" s="42">
        <v>8.4312019320861697E-3</v>
      </c>
      <c r="M359" s="42">
        <v>8.8770563708606195E-3</v>
      </c>
      <c r="N359" s="42">
        <v>9.1105669209570698E-3</v>
      </c>
      <c r="O359" s="42">
        <v>8.7190933927810202E-3</v>
      </c>
      <c r="P359" s="42">
        <v>7.8571152600710008E-3</v>
      </c>
    </row>
    <row r="360" spans="1:16" x14ac:dyDescent="0.25">
      <c r="A360" s="29" t="s">
        <v>28</v>
      </c>
      <c r="B360" s="42">
        <v>2.5876033237234398E-2</v>
      </c>
      <c r="C360" s="42">
        <v>2.4092415666659098E-2</v>
      </c>
      <c r="D360" s="42">
        <v>2.4628932833239098E-2</v>
      </c>
      <c r="E360" s="42">
        <v>2.2608432090721501E-2</v>
      </c>
      <c r="F360" s="42">
        <v>2.1563891804170801E-2</v>
      </c>
      <c r="G360" s="42">
        <v>2.2744635048033101E-2</v>
      </c>
      <c r="H360" s="42">
        <v>2.0315565385427801E-2</v>
      </c>
      <c r="I360" s="42">
        <v>1.9502770478668802E-2</v>
      </c>
      <c r="J360" s="42">
        <v>2.0279731161448201E-2</v>
      </c>
      <c r="K360" s="42">
        <v>2.2241883350801801E-2</v>
      </c>
      <c r="L360" s="42">
        <v>2.33913554936175E-2</v>
      </c>
      <c r="M360" s="42">
        <v>2.4932615017941601E-2</v>
      </c>
      <c r="N360" s="42">
        <v>2.6498741926502499E-2</v>
      </c>
      <c r="O360" s="42">
        <v>2.6394927346192101E-2</v>
      </c>
      <c r="P360" s="42">
        <v>2.3223942793980001E-2</v>
      </c>
    </row>
    <row r="361" spans="1:16" x14ac:dyDescent="0.25">
      <c r="A361" s="29" t="s">
        <v>29</v>
      </c>
      <c r="B361" s="42">
        <v>1.4059658337226199E-2</v>
      </c>
      <c r="C361" s="42">
        <v>1.3719072372734901E-2</v>
      </c>
      <c r="D361" s="42">
        <v>1.3935656711520699E-2</v>
      </c>
      <c r="E361" s="42">
        <v>1.4096065919260801E-2</v>
      </c>
      <c r="F361" s="42">
        <v>1.2396757811239801E-2</v>
      </c>
      <c r="G361" s="42">
        <v>1.35555138969372E-2</v>
      </c>
      <c r="H361" s="42">
        <v>1.24581522996292E-2</v>
      </c>
      <c r="I361" s="42">
        <v>1.16612100558844E-2</v>
      </c>
      <c r="J361" s="42">
        <v>1.2266401752284099E-2</v>
      </c>
      <c r="K361" s="42">
        <v>1.3881604122856699E-2</v>
      </c>
      <c r="L361" s="42">
        <v>1.51588247826836E-2</v>
      </c>
      <c r="M361" s="42">
        <v>1.6585895022378901E-2</v>
      </c>
      <c r="N361" s="42">
        <v>1.7611728520897402E-2</v>
      </c>
      <c r="O361" s="42">
        <v>1.97077033383922E-2</v>
      </c>
      <c r="P361" s="42">
        <v>1.75167727605826E-2</v>
      </c>
    </row>
    <row r="362" spans="1:16" x14ac:dyDescent="0.25">
      <c r="A362" s="29" t="s">
        <v>30</v>
      </c>
      <c r="B362" s="42">
        <v>2.2116150427501102E-2</v>
      </c>
      <c r="C362" s="42">
        <v>2.4072432024682799E-2</v>
      </c>
      <c r="D362" s="42">
        <v>2.6879516079187801E-2</v>
      </c>
      <c r="E362" s="42">
        <v>2.7491298893010399E-2</v>
      </c>
      <c r="F362" s="42">
        <v>3.0775962613424902E-2</v>
      </c>
      <c r="G362" s="42">
        <v>3.82020798346802E-2</v>
      </c>
      <c r="H362" s="42">
        <v>2.70470478953127E-2</v>
      </c>
      <c r="I362" s="42">
        <v>2.7906514442787699E-2</v>
      </c>
      <c r="J362" s="42">
        <v>3.4090099444868502E-2</v>
      </c>
      <c r="K362" s="42">
        <v>3.8641933859761002E-2</v>
      </c>
      <c r="L362" s="42">
        <v>4.12983074011119E-2</v>
      </c>
      <c r="M362" s="42">
        <v>4.3431988576497299E-2</v>
      </c>
      <c r="N362" s="42">
        <v>4.7060873169052803E-2</v>
      </c>
      <c r="O362" s="42">
        <v>4.7790069802758003E-2</v>
      </c>
      <c r="P362" s="42">
        <v>4.5176727210357197E-2</v>
      </c>
    </row>
    <row r="363" spans="1:16" x14ac:dyDescent="0.25">
      <c r="A363" s="29" t="s">
        <v>31</v>
      </c>
      <c r="B363" s="42">
        <v>1.61158068492105E-2</v>
      </c>
      <c r="C363" s="42">
        <v>1.60715042765768E-2</v>
      </c>
      <c r="D363" s="42">
        <v>1.6269187914275299E-2</v>
      </c>
      <c r="E363" s="42">
        <v>1.73847911921307E-2</v>
      </c>
      <c r="F363" s="42">
        <v>1.8521083745308399E-2</v>
      </c>
      <c r="G363" s="42">
        <v>1.7510845619079899E-2</v>
      </c>
      <c r="H363" s="42">
        <v>1.7505440958623799E-2</v>
      </c>
      <c r="I363" s="42">
        <v>1.9580343726275599E-2</v>
      </c>
      <c r="J363" s="42">
        <v>1.7519592188039699E-2</v>
      </c>
      <c r="K363" s="42">
        <v>1.75059425685564E-2</v>
      </c>
      <c r="L363" s="42">
        <v>1.80291535308192E-2</v>
      </c>
      <c r="M363" s="42">
        <v>1.8884900139347401E-2</v>
      </c>
      <c r="N363" s="42">
        <v>2.0687092743616398E-2</v>
      </c>
      <c r="O363" s="42">
        <v>1.8734791973192399E-2</v>
      </c>
      <c r="P363" s="42">
        <v>1.73318313497288E-2</v>
      </c>
    </row>
    <row r="364" spans="1:16" x14ac:dyDescent="0.25">
      <c r="A364" s="29" t="s">
        <v>32</v>
      </c>
      <c r="B364" s="42">
        <v>4.13677018865385E-3</v>
      </c>
      <c r="C364" s="42">
        <v>4.2465786495268698E-3</v>
      </c>
      <c r="D364" s="42">
        <v>4.3254148006529004E-3</v>
      </c>
      <c r="E364" s="42">
        <v>4.4654003763683198E-3</v>
      </c>
      <c r="F364" s="42">
        <v>4.2640218851806803E-3</v>
      </c>
      <c r="G364" s="42">
        <v>4.3822843655385996E-3</v>
      </c>
      <c r="H364" s="42">
        <v>4.1775863021839997E-3</v>
      </c>
      <c r="I364" s="42">
        <v>4.4474981883766296E-3</v>
      </c>
      <c r="J364" s="42">
        <v>4.4519849138500104E-3</v>
      </c>
      <c r="K364" s="42">
        <v>5.3818163356912597E-3</v>
      </c>
      <c r="L364" s="42">
        <v>6.4300839637059896E-3</v>
      </c>
      <c r="M364" s="42">
        <v>6.0261543243660702E-3</v>
      </c>
      <c r="N364" s="42">
        <v>5.8666091075878996E-3</v>
      </c>
      <c r="O364" s="42">
        <v>5.8290003037107596E-3</v>
      </c>
      <c r="P364" s="42">
        <v>5.5023666715358303E-3</v>
      </c>
    </row>
    <row r="365" spans="1:16" x14ac:dyDescent="0.25">
      <c r="A365" s="29" t="s">
        <v>33</v>
      </c>
      <c r="B365" s="42">
        <v>4.70663654455288E-2</v>
      </c>
      <c r="C365" s="42">
        <v>4.7022972007355897E-2</v>
      </c>
      <c r="D365" s="42">
        <v>4.3770893328872802E-2</v>
      </c>
      <c r="E365" s="42">
        <v>4.3527249921124202E-2</v>
      </c>
      <c r="F365" s="42">
        <v>4.2248197518757503E-2</v>
      </c>
      <c r="G365" s="42">
        <v>4.1440015168838003E-2</v>
      </c>
      <c r="H365" s="42">
        <v>3.9379288270456503E-2</v>
      </c>
      <c r="I365" s="42">
        <v>3.9541002275598203E-2</v>
      </c>
      <c r="J365" s="42">
        <v>3.9920848002260201E-2</v>
      </c>
      <c r="K365" s="42">
        <v>4.122838142864E-2</v>
      </c>
      <c r="L365" s="42">
        <v>4.1243667520059098E-2</v>
      </c>
      <c r="M365" s="42">
        <v>3.9084744649609697E-2</v>
      </c>
      <c r="N365" s="42">
        <v>3.8426723351002501E-2</v>
      </c>
      <c r="O365" s="42">
        <v>3.9729701171951501E-2</v>
      </c>
      <c r="P365" s="42">
        <v>3.9340682954113498E-2</v>
      </c>
    </row>
    <row r="366" spans="1:16" x14ac:dyDescent="0.25">
      <c r="A366" s="29" t="s">
        <v>34</v>
      </c>
      <c r="B366" s="42">
        <v>3.2283292539891498E-2</v>
      </c>
      <c r="C366" s="42">
        <v>2.9711743968391501E-2</v>
      </c>
      <c r="D366" s="42">
        <v>2.7849478271396302E-2</v>
      </c>
      <c r="E366" s="42">
        <v>2.8342394795020699E-2</v>
      </c>
      <c r="F366" s="42">
        <v>2.7970268160605501E-2</v>
      </c>
      <c r="G366" s="42">
        <v>2.54803312824015E-2</v>
      </c>
      <c r="H366" s="42">
        <v>2.5832810595568099E-2</v>
      </c>
      <c r="I366" s="42">
        <v>2.5271920012836499E-2</v>
      </c>
      <c r="J366" s="42">
        <v>2.4901999463958598E-2</v>
      </c>
      <c r="K366" s="42">
        <v>2.60996486362375E-2</v>
      </c>
      <c r="L366" s="42">
        <v>2.6303515770197999E-2</v>
      </c>
      <c r="M366" s="42">
        <v>2.7156725944773401E-2</v>
      </c>
      <c r="N366" s="42">
        <v>2.6060042489757702E-2</v>
      </c>
      <c r="O366" s="42">
        <v>2.5878577266468E-2</v>
      </c>
      <c r="P366" s="42">
        <v>2.5758496017790001E-2</v>
      </c>
    </row>
    <row r="367" spans="1:16" x14ac:dyDescent="0.25">
      <c r="A367" s="29" t="s">
        <v>35</v>
      </c>
      <c r="B367" s="42">
        <v>9.5510798482496394E-3</v>
      </c>
      <c r="C367" s="42">
        <v>9.0337483487202205E-3</v>
      </c>
      <c r="D367" s="42">
        <v>9.1733802210245408E-3</v>
      </c>
      <c r="E367" s="42">
        <v>9.5223681808305101E-3</v>
      </c>
      <c r="F367" s="42">
        <v>9.2621047737875394E-3</v>
      </c>
      <c r="G367" s="42">
        <v>8.6799690366217395E-3</v>
      </c>
      <c r="H367" s="42">
        <v>8.0245796231241499E-3</v>
      </c>
      <c r="I367" s="42">
        <v>7.6683463820093403E-3</v>
      </c>
      <c r="J367" s="42">
        <v>7.23441709958275E-3</v>
      </c>
      <c r="K367" s="42">
        <v>7.7934260444557897E-3</v>
      </c>
      <c r="L367" s="42">
        <v>7.7206884013198401E-3</v>
      </c>
      <c r="M367" s="42">
        <v>7.8778592092255701E-3</v>
      </c>
      <c r="N367" s="42">
        <v>7.5193913502794802E-3</v>
      </c>
      <c r="O367" s="42">
        <v>6.8163068667148304E-3</v>
      </c>
      <c r="P367" s="42">
        <v>5.7960834491189101E-3</v>
      </c>
    </row>
    <row r="368" spans="1:16" x14ac:dyDescent="0.25">
      <c r="A368" s="29" t="s">
        <v>36</v>
      </c>
      <c r="B368" s="42">
        <v>6.7482678789291206E-2</v>
      </c>
      <c r="C368" s="42">
        <v>6.8724165186983696E-2</v>
      </c>
      <c r="D368" s="42">
        <v>7.3974661301081296E-2</v>
      </c>
      <c r="E368" s="42">
        <v>7.7591405731821494E-2</v>
      </c>
      <c r="F368" s="42">
        <v>7.9031157297607194E-2</v>
      </c>
      <c r="G368" s="42">
        <v>7.8951061575947695E-2</v>
      </c>
      <c r="H368" s="42">
        <v>8.3581536672098597E-2</v>
      </c>
      <c r="I368" s="42">
        <v>8.0462151052425795E-2</v>
      </c>
      <c r="J368" s="42">
        <v>8.0575978180030497E-2</v>
      </c>
      <c r="K368" s="42">
        <v>8.3662664588726302E-2</v>
      </c>
      <c r="L368" s="42">
        <v>8.4590992396340201E-2</v>
      </c>
      <c r="M368" s="42">
        <v>8.1971659398845098E-2</v>
      </c>
      <c r="N368" s="42">
        <v>8.4388465866046494E-2</v>
      </c>
      <c r="O368" s="42">
        <v>8.3785242977075403E-2</v>
      </c>
      <c r="P368" s="42">
        <v>8.6809861898330995E-2</v>
      </c>
    </row>
    <row r="369" spans="1:16" x14ac:dyDescent="0.25">
      <c r="A369" s="29" t="s">
        <v>37</v>
      </c>
      <c r="B369" s="42">
        <v>3.9972458963061203E-2</v>
      </c>
      <c r="C369" s="42">
        <v>4.3218689413549199E-2</v>
      </c>
      <c r="D369" s="42">
        <v>4.4184528310602399E-2</v>
      </c>
      <c r="E369" s="42">
        <v>4.4319072659565202E-2</v>
      </c>
      <c r="F369" s="42">
        <v>4.4533633311002803E-2</v>
      </c>
      <c r="G369" s="42">
        <v>4.4231447547309601E-2</v>
      </c>
      <c r="H369" s="42">
        <v>4.7199821368701399E-2</v>
      </c>
      <c r="I369" s="42">
        <v>4.8025288658205302E-2</v>
      </c>
      <c r="J369" s="42">
        <v>4.6326157202964999E-2</v>
      </c>
      <c r="K369" s="42">
        <v>4.3729995596854102E-2</v>
      </c>
      <c r="L369" s="42">
        <v>4.3653553661375202E-2</v>
      </c>
      <c r="M369" s="42">
        <v>4.4470430118587298E-2</v>
      </c>
      <c r="N369" s="42">
        <v>4.1158125026384398E-2</v>
      </c>
      <c r="O369" s="42">
        <v>3.7186956214448501E-2</v>
      </c>
      <c r="P369" s="42">
        <v>3.6004424118782401E-2</v>
      </c>
    </row>
    <row r="370" spans="1:16" x14ac:dyDescent="0.25">
      <c r="A370" s="29" t="s">
        <v>38</v>
      </c>
      <c r="B370" s="42">
        <v>1.6176628551100299E-2</v>
      </c>
      <c r="C370" s="42">
        <v>1.76740650165584E-2</v>
      </c>
      <c r="D370" s="42">
        <v>1.8149583857362098E-2</v>
      </c>
      <c r="E370" s="42">
        <v>1.8880821695584901E-2</v>
      </c>
      <c r="F370" s="42">
        <v>1.91875064947029E-2</v>
      </c>
      <c r="G370" s="42">
        <v>1.8489192553268499E-2</v>
      </c>
      <c r="H370" s="42">
        <v>1.8801788372633101E-2</v>
      </c>
      <c r="I370" s="42">
        <v>1.9375033321431999E-2</v>
      </c>
      <c r="J370" s="42">
        <v>1.89458498269959E-2</v>
      </c>
      <c r="K370" s="42">
        <v>1.87752617699204E-2</v>
      </c>
      <c r="L370" s="42">
        <v>1.8685354294381201E-2</v>
      </c>
      <c r="M370" s="42">
        <v>1.9167548759844701E-2</v>
      </c>
      <c r="N370" s="42">
        <v>1.8176457805866401E-2</v>
      </c>
      <c r="O370" s="42">
        <v>1.7594543932584802E-2</v>
      </c>
      <c r="P370" s="42">
        <v>1.7293840884770401E-2</v>
      </c>
    </row>
    <row r="371" spans="1:16" x14ac:dyDescent="0.25">
      <c r="A371" s="29" t="s">
        <v>39</v>
      </c>
      <c r="B371" s="42">
        <v>2.1253625676561E-2</v>
      </c>
      <c r="C371" s="42">
        <v>1.75732805942347E-2</v>
      </c>
      <c r="D371" s="42">
        <v>1.75334770950973E-2</v>
      </c>
      <c r="E371" s="42">
        <v>1.70833511340273E-2</v>
      </c>
      <c r="F371" s="42">
        <v>1.68999008758683E-2</v>
      </c>
      <c r="G371" s="42">
        <v>1.75734663334789E-2</v>
      </c>
      <c r="H371" s="42">
        <v>1.84060737777463E-2</v>
      </c>
      <c r="I371" s="42">
        <v>1.75733941568849E-2</v>
      </c>
      <c r="J371" s="42">
        <v>1.7527252822164802E-2</v>
      </c>
      <c r="K371" s="42">
        <v>1.7674037253620101E-2</v>
      </c>
      <c r="L371" s="42">
        <v>1.77561442961621E-2</v>
      </c>
      <c r="M371" s="42">
        <v>1.7906389245808299E-2</v>
      </c>
      <c r="N371" s="42">
        <v>1.8237761707992201E-2</v>
      </c>
      <c r="O371" s="42">
        <v>1.86922170551579E-2</v>
      </c>
      <c r="P371" s="42">
        <v>1.7259316371032001E-2</v>
      </c>
    </row>
    <row r="372" spans="1:16" x14ac:dyDescent="0.25">
      <c r="A372" s="29" t="s">
        <v>40</v>
      </c>
      <c r="B372" s="42">
        <v>2.3793063497555898E-3</v>
      </c>
      <c r="C372" s="42">
        <v>1.9363175510912099E-3</v>
      </c>
      <c r="D372" s="42">
        <v>2.1749672629593798E-3</v>
      </c>
      <c r="E372" s="42">
        <v>2.4455725342558202E-3</v>
      </c>
      <c r="F372" s="42">
        <v>2.5031485102358698E-3</v>
      </c>
      <c r="G372" s="42">
        <v>2.7778550421596799E-3</v>
      </c>
      <c r="H372" s="42">
        <v>3.0173075207411198E-3</v>
      </c>
      <c r="I372" s="42">
        <v>3.0933418327274199E-3</v>
      </c>
      <c r="J372" s="42">
        <v>3.32447102091418E-3</v>
      </c>
      <c r="K372" s="42">
        <v>4.0514983108206398E-3</v>
      </c>
      <c r="L372" s="42">
        <v>4.7011250704937701E-3</v>
      </c>
      <c r="M372" s="42">
        <v>4.9469602687788501E-3</v>
      </c>
      <c r="N372" s="42">
        <v>5.8421272283339497E-3</v>
      </c>
      <c r="O372" s="42">
        <v>6.4857752125385996E-3</v>
      </c>
      <c r="P372" s="42">
        <v>6.0044591431575103E-3</v>
      </c>
    </row>
    <row r="373" spans="1:16" x14ac:dyDescent="0.25">
      <c r="A373" s="29" t="s">
        <v>41</v>
      </c>
      <c r="B373" s="42">
        <v>4.1664423184287497E-3</v>
      </c>
      <c r="C373" s="42">
        <v>4.7253217993961502E-3</v>
      </c>
      <c r="D373" s="42">
        <v>4.9851528245900599E-3</v>
      </c>
      <c r="E373" s="42">
        <v>4.3970078834314197E-3</v>
      </c>
      <c r="F373" s="42">
        <v>3.7848921116213001E-3</v>
      </c>
      <c r="G373" s="42">
        <v>3.2826075844402699E-3</v>
      </c>
      <c r="H373" s="42">
        <v>1.67266028375903E-3</v>
      </c>
      <c r="I373" s="42">
        <v>2.1694690555328802E-3</v>
      </c>
      <c r="J373" s="42">
        <v>3.0221235882390502E-3</v>
      </c>
      <c r="K373" s="42">
        <v>3.5400602398324701E-3</v>
      </c>
      <c r="L373" s="42">
        <v>3.4155250192160602E-3</v>
      </c>
      <c r="M373" s="42">
        <v>3.6206051079420301E-3</v>
      </c>
      <c r="N373" s="42">
        <v>3.3596968339394901E-3</v>
      </c>
      <c r="O373" s="42">
        <v>2.8179361734727701E-3</v>
      </c>
      <c r="P373" s="42">
        <v>2.31993285167666E-3</v>
      </c>
    </row>
    <row r="374" spans="1:16" x14ac:dyDescent="0.25">
      <c r="A374" s="29" t="s">
        <v>42</v>
      </c>
      <c r="B374" s="42">
        <v>6.77885357200013E-3</v>
      </c>
      <c r="C374" s="42">
        <v>6.8990842126423202E-3</v>
      </c>
      <c r="D374" s="42">
        <v>7.4114575956901298E-3</v>
      </c>
      <c r="E374" s="42">
        <v>7.1853424807637499E-3</v>
      </c>
      <c r="F374" s="42">
        <v>6.7144893021995698E-3</v>
      </c>
      <c r="G374" s="42">
        <v>5.6912278314345602E-3</v>
      </c>
      <c r="H374" s="42">
        <v>6.0364247795511696E-3</v>
      </c>
      <c r="I374" s="42">
        <v>6.5851325732635699E-3</v>
      </c>
      <c r="J374" s="42">
        <v>6.9752337253915402E-3</v>
      </c>
      <c r="K374" s="42">
        <v>7.5470361420338803E-3</v>
      </c>
      <c r="L374" s="42">
        <v>8.1215705355105108E-3</v>
      </c>
      <c r="M374" s="42">
        <v>8.8178069139689206E-3</v>
      </c>
      <c r="N374" s="42">
        <v>9.0532732222354702E-3</v>
      </c>
      <c r="O374" s="42">
        <v>8.9996832569966198E-3</v>
      </c>
      <c r="P374" s="42">
        <v>7.4619861500002799E-3</v>
      </c>
    </row>
    <row r="375" spans="1:16" x14ac:dyDescent="0.25">
      <c r="A375" s="29" t="s">
        <v>43</v>
      </c>
      <c r="B375" s="42">
        <v>2.9057579895015399E-2</v>
      </c>
      <c r="C375" s="42">
        <v>3.16054927566118E-2</v>
      </c>
      <c r="D375" s="42">
        <v>3.2224300602647499E-2</v>
      </c>
      <c r="E375" s="42">
        <v>3.3888060150633802E-2</v>
      </c>
      <c r="F375" s="42">
        <v>3.5912919473377998E-2</v>
      </c>
      <c r="G375" s="42">
        <v>3.7917371729004397E-2</v>
      </c>
      <c r="H375" s="42">
        <v>4.13838152640967E-2</v>
      </c>
      <c r="I375" s="42">
        <v>4.4567583875267797E-2</v>
      </c>
      <c r="J375" s="42">
        <v>4.5710970512576797E-2</v>
      </c>
      <c r="K375" s="42">
        <v>4.6742194825149803E-2</v>
      </c>
      <c r="L375" s="42">
        <v>4.6044760027403403E-2</v>
      </c>
      <c r="M375" s="42">
        <v>4.5529587353981903E-2</v>
      </c>
      <c r="N375" s="42">
        <v>4.4435127582263902E-2</v>
      </c>
      <c r="O375" s="42">
        <v>4.6731061459096203E-2</v>
      </c>
      <c r="P375" s="42">
        <v>5.0155005310443201E-2</v>
      </c>
    </row>
    <row r="376" spans="1:16" x14ac:dyDescent="0.25">
      <c r="A376" s="29" t="s">
        <v>44</v>
      </c>
      <c r="B376" s="42">
        <v>7.2735695404832795E-2</v>
      </c>
      <c r="C376" s="42">
        <v>7.2633868238277402E-2</v>
      </c>
      <c r="D376" s="42">
        <v>7.5243619945544599E-2</v>
      </c>
      <c r="E376" s="42">
        <v>7.46980719908273E-2</v>
      </c>
      <c r="F376" s="42">
        <v>7.6744542249600506E-2</v>
      </c>
      <c r="G376" s="42">
        <v>7.8113556695308298E-2</v>
      </c>
      <c r="H376" s="42">
        <v>8.0630395572177799E-2</v>
      </c>
      <c r="I376" s="42">
        <v>8.4725637303846593E-2</v>
      </c>
      <c r="J376" s="42">
        <v>8.3633681441510399E-2</v>
      </c>
      <c r="K376" s="42">
        <v>7.9450561755185098E-2</v>
      </c>
      <c r="L376" s="42">
        <v>7.8737289040297503E-2</v>
      </c>
      <c r="M376" s="42">
        <v>8.4777817062347799E-2</v>
      </c>
      <c r="N376" s="42">
        <v>8.2744826102506205E-2</v>
      </c>
      <c r="O376" s="42">
        <v>7.9323730577477103E-2</v>
      </c>
      <c r="P376" s="42">
        <v>8.3592359090138499E-2</v>
      </c>
    </row>
    <row r="377" spans="1:16" x14ac:dyDescent="0.25">
      <c r="A377" s="29" t="s">
        <v>45</v>
      </c>
      <c r="B377" s="42">
        <v>0.24111520591885499</v>
      </c>
      <c r="C377" s="42">
        <v>0.23937803446193501</v>
      </c>
      <c r="D377" s="42">
        <v>0.23358810685060799</v>
      </c>
      <c r="E377" s="42">
        <v>0.230158165144909</v>
      </c>
      <c r="F377" s="42">
        <v>0.227948775874283</v>
      </c>
      <c r="G377" s="42">
        <v>0.225664410784394</v>
      </c>
      <c r="H377" s="42">
        <v>0.228775538570894</v>
      </c>
      <c r="I377" s="42">
        <v>0.22367874012980901</v>
      </c>
      <c r="J377" s="42">
        <v>0.22277622638960801</v>
      </c>
      <c r="K377" s="42">
        <v>0.21590454968628101</v>
      </c>
      <c r="L377" s="42">
        <v>0.212711315399435</v>
      </c>
      <c r="M377" s="42">
        <v>0.20839896270047201</v>
      </c>
      <c r="N377" s="42">
        <v>0.20570335124125499</v>
      </c>
      <c r="O377" s="42">
        <v>0.20949279716407901</v>
      </c>
      <c r="P377" s="42">
        <v>0.21569041217322699</v>
      </c>
    </row>
    <row r="378" spans="1:16" x14ac:dyDescent="0.25">
      <c r="A378" s="29" t="s">
        <v>46</v>
      </c>
      <c r="B378" s="42">
        <v>6.4596021186201905E-2</v>
      </c>
      <c r="C378" s="42">
        <v>6.9050013805246099E-2</v>
      </c>
      <c r="D378" s="42">
        <v>6.8210435315293694E-2</v>
      </c>
      <c r="E378" s="42">
        <v>7.28818183539401E-2</v>
      </c>
      <c r="F378" s="42">
        <v>6.8179712571105403E-2</v>
      </c>
      <c r="G378" s="42">
        <v>6.4508302585645397E-2</v>
      </c>
      <c r="H378" s="42">
        <v>6.4543048842310893E-2</v>
      </c>
      <c r="I378" s="42">
        <v>6.7212064233592703E-2</v>
      </c>
      <c r="J378" s="42">
        <v>6.6736255258720095E-2</v>
      </c>
      <c r="K378" s="42">
        <v>6.6829215309452003E-2</v>
      </c>
      <c r="L378" s="42">
        <v>6.9772314350388595E-2</v>
      </c>
      <c r="M378" s="42">
        <v>6.8611326718554203E-2</v>
      </c>
      <c r="N378" s="42">
        <v>7.1890637386024997E-2</v>
      </c>
      <c r="O378" s="42">
        <v>7.5225834949585596E-2</v>
      </c>
      <c r="P378" s="42">
        <v>6.7068707400847694E-2</v>
      </c>
    </row>
    <row r="379" spans="1:16" x14ac:dyDescent="0.25">
      <c r="A379" s="29" t="s">
        <v>47</v>
      </c>
      <c r="B379" s="42">
        <v>3.7881620914216797E-2</v>
      </c>
      <c r="C379" s="42">
        <v>3.78322414796027E-2</v>
      </c>
      <c r="D379" s="42">
        <v>3.7012987055781002E-2</v>
      </c>
      <c r="E379" s="42">
        <v>3.5671770664731803E-2</v>
      </c>
      <c r="F379" s="42">
        <v>3.8192407838542497E-2</v>
      </c>
      <c r="G379" s="42">
        <v>3.8012695658412199E-2</v>
      </c>
      <c r="H379" s="42">
        <v>3.8264390704474301E-2</v>
      </c>
      <c r="I379" s="42">
        <v>3.7182228743103903E-2</v>
      </c>
      <c r="J379" s="42">
        <v>3.5549169413965603E-2</v>
      </c>
      <c r="K379" s="42">
        <v>3.0954803248098801E-2</v>
      </c>
      <c r="L379" s="42">
        <v>2.9375582837865399E-2</v>
      </c>
      <c r="M379" s="42">
        <v>2.9483320594616801E-2</v>
      </c>
      <c r="N379" s="42">
        <v>2.6471578950167499E-2</v>
      </c>
      <c r="O379" s="42">
        <v>2.6470257950723601E-2</v>
      </c>
      <c r="P379" s="42">
        <v>3.1891156410478197E-2</v>
      </c>
    </row>
    <row r="380" spans="1:16" x14ac:dyDescent="0.25">
      <c r="A380" s="29" t="s">
        <v>48</v>
      </c>
      <c r="B380" s="42">
        <v>6.9561812008515104E-3</v>
      </c>
      <c r="C380" s="42">
        <v>5.8756696019147403E-3</v>
      </c>
      <c r="D380" s="42">
        <v>5.6678531809458699E-3</v>
      </c>
      <c r="E380" s="42">
        <v>6.08205444435526E-3</v>
      </c>
      <c r="F380" s="42">
        <v>6.1279375151781197E-3</v>
      </c>
      <c r="G380" s="42">
        <v>5.8036504497335903E-3</v>
      </c>
      <c r="H380" s="42">
        <v>5.7674382857374898E-3</v>
      </c>
      <c r="I380" s="42">
        <v>5.9783876907612199E-3</v>
      </c>
      <c r="J380" s="42">
        <v>6.1271070817169497E-3</v>
      </c>
      <c r="K380" s="42">
        <v>5.0545193259579103E-3</v>
      </c>
      <c r="L380" s="42">
        <v>5.1300097527665102E-3</v>
      </c>
      <c r="M380" s="42">
        <v>4.84705895556825E-3</v>
      </c>
      <c r="N380" s="42">
        <v>5.1597539362335798E-3</v>
      </c>
      <c r="O380" s="42">
        <v>5.6699516031685901E-3</v>
      </c>
      <c r="P380" s="42">
        <v>5.7559939475177501E-3</v>
      </c>
    </row>
    <row r="381" spans="1:16" x14ac:dyDescent="0.25">
      <c r="A381" s="29" t="s">
        <v>49</v>
      </c>
      <c r="B381" s="42">
        <v>2.7445053332828099E-2</v>
      </c>
      <c r="C381" s="42">
        <v>2.9160160403648501E-2</v>
      </c>
      <c r="D381" s="42">
        <v>2.82117365651628E-2</v>
      </c>
      <c r="E381" s="42">
        <v>2.66157706208697E-2</v>
      </c>
      <c r="F381" s="42">
        <v>2.73539727857798E-2</v>
      </c>
      <c r="G381" s="42">
        <v>2.6625836437808699E-2</v>
      </c>
      <c r="H381" s="42">
        <v>2.8142691231517601E-2</v>
      </c>
      <c r="I381" s="42">
        <v>2.9297619075475199E-2</v>
      </c>
      <c r="J381" s="42">
        <v>2.9411314609702099E-2</v>
      </c>
      <c r="K381" s="42">
        <v>3.0181059124452399E-2</v>
      </c>
      <c r="L381" s="42">
        <v>3.1490932282237198E-2</v>
      </c>
      <c r="M381" s="42">
        <v>3.1232041065638101E-2</v>
      </c>
      <c r="N381" s="42">
        <v>2.95940341563318E-2</v>
      </c>
      <c r="O381" s="42">
        <v>2.9885113734515498E-2</v>
      </c>
      <c r="P381" s="42">
        <v>3.4229438900088102E-2</v>
      </c>
    </row>
    <row r="382" spans="1:16" x14ac:dyDescent="0.25">
      <c r="A382" s="29" t="s">
        <v>50</v>
      </c>
      <c r="B382" s="42">
        <v>2.8727661644533199E-2</v>
      </c>
      <c r="C382" s="42">
        <v>2.8413046329671302E-2</v>
      </c>
      <c r="D382" s="42">
        <v>2.70822936035259E-2</v>
      </c>
      <c r="E382" s="42">
        <v>2.7431107643009E-2</v>
      </c>
      <c r="F382" s="42">
        <v>2.9323662796849202E-2</v>
      </c>
      <c r="G382" s="42">
        <v>2.9033478768738501E-2</v>
      </c>
      <c r="H382" s="42">
        <v>2.78668813741395E-2</v>
      </c>
      <c r="I382" s="42">
        <v>2.8477811794828101E-2</v>
      </c>
      <c r="J382" s="42">
        <v>2.7741634257114602E-2</v>
      </c>
      <c r="K382" s="42">
        <v>2.6436057159580199E-2</v>
      </c>
      <c r="L382" s="42">
        <v>2.5304071077875301E-2</v>
      </c>
      <c r="M382" s="42">
        <v>2.3855398102558999E-2</v>
      </c>
      <c r="N382" s="42">
        <v>2.3850498484225501E-2</v>
      </c>
      <c r="O382" s="42">
        <v>2.38111351790532E-2</v>
      </c>
      <c r="P382" s="42">
        <v>2.4622633133622802E-2</v>
      </c>
    </row>
    <row r="383" spans="1:16" x14ac:dyDescent="0.25">
      <c r="A383" s="29" t="s">
        <v>51</v>
      </c>
      <c r="B383" s="42">
        <v>2.2424102548528701E-5</v>
      </c>
      <c r="C383" s="42">
        <v>2.2241009337577399E-5</v>
      </c>
      <c r="D383" s="42">
        <v>2.31827967205251E-5</v>
      </c>
      <c r="E383" s="42">
        <v>2.2308822775885699E-5</v>
      </c>
      <c r="F383" s="42">
        <v>2.28847020820353E-5</v>
      </c>
      <c r="G383" s="42">
        <v>2.4357628368450101E-5</v>
      </c>
      <c r="H383" s="42">
        <v>2.5863451476941901E-5</v>
      </c>
      <c r="I383" s="42">
        <v>2.64772569659283E-5</v>
      </c>
      <c r="J383" s="42">
        <v>2.6730466120345399E-5</v>
      </c>
      <c r="K383" s="42">
        <v>2.76954012167922E-5</v>
      </c>
      <c r="L383" s="42">
        <v>2.99453006190803E-5</v>
      </c>
      <c r="M383" s="42">
        <v>3.0137690959046601E-5</v>
      </c>
      <c r="N383" s="42">
        <v>3.2839547629590697E-5</v>
      </c>
      <c r="O383" s="42">
        <v>3.3795758345553899E-5</v>
      </c>
      <c r="P383" s="42">
        <v>3.6762476698951598E-5</v>
      </c>
    </row>
    <row r="392" spans="1:16" x14ac:dyDescent="0.25">
      <c r="A392" s="68" t="s">
        <v>88</v>
      </c>
      <c r="B392" s="68">
        <v>1995</v>
      </c>
      <c r="C392" s="68">
        <v>1996</v>
      </c>
      <c r="D392" s="68">
        <v>1997</v>
      </c>
      <c r="E392" s="68">
        <v>1998</v>
      </c>
      <c r="F392" s="68">
        <v>1999</v>
      </c>
      <c r="G392" s="68">
        <v>2000</v>
      </c>
      <c r="H392" s="68">
        <v>2001</v>
      </c>
      <c r="I392" s="68">
        <v>2002</v>
      </c>
      <c r="J392" s="68">
        <v>2003</v>
      </c>
      <c r="K392" s="68">
        <v>2004</v>
      </c>
      <c r="L392" s="68">
        <v>2005</v>
      </c>
      <c r="M392" s="68">
        <v>2006</v>
      </c>
      <c r="N392" s="68">
        <v>2007</v>
      </c>
      <c r="O392" s="68">
        <v>2008</v>
      </c>
      <c r="P392" s="68">
        <v>2009</v>
      </c>
    </row>
    <row r="393" spans="1:16" x14ac:dyDescent="0.25">
      <c r="A393" s="29" t="s">
        <v>17</v>
      </c>
      <c r="B393" s="42">
        <v>5.2688681738732703E-3</v>
      </c>
      <c r="C393" s="42">
        <v>6.77096137783145E-3</v>
      </c>
      <c r="D393" s="42">
        <v>6.3952382317160198E-3</v>
      </c>
      <c r="E393" s="42">
        <v>7.5622214795605198E-3</v>
      </c>
      <c r="F393" s="42">
        <v>6.9095119840205102E-3</v>
      </c>
      <c r="G393" s="42">
        <v>7.9829881849160095E-3</v>
      </c>
      <c r="H393" s="42">
        <v>8.4467174287535893E-3</v>
      </c>
      <c r="I393" s="42">
        <v>9.3264051678816594E-3</v>
      </c>
      <c r="J393" s="42">
        <v>9.0294949515010107E-3</v>
      </c>
      <c r="K393" s="42">
        <v>9.3056370692754797E-3</v>
      </c>
      <c r="L393" s="42">
        <v>9.3113942914217606E-3</v>
      </c>
      <c r="M393" s="42">
        <v>9.9119899531540899E-3</v>
      </c>
      <c r="N393" s="42">
        <v>1.02337567783349E-2</v>
      </c>
      <c r="O393" s="42">
        <v>8.9941698378836702E-3</v>
      </c>
      <c r="P393" s="42">
        <v>8.6986942196391592E-3</v>
      </c>
    </row>
    <row r="394" spans="1:16" x14ac:dyDescent="0.25">
      <c r="A394" s="29" t="s">
        <v>18</v>
      </c>
      <c r="B394" s="42">
        <v>4.6546439910678502E-3</v>
      </c>
      <c r="C394" s="42">
        <v>4.3616439229079498E-3</v>
      </c>
      <c r="D394" s="42">
        <v>3.99560376368555E-3</v>
      </c>
      <c r="E394" s="42">
        <v>4.0660477996433504E-3</v>
      </c>
      <c r="F394" s="42">
        <v>6.3934190065648702E-3</v>
      </c>
      <c r="G394" s="42">
        <v>6.0031533116050697E-3</v>
      </c>
      <c r="H394" s="42">
        <v>4.2157315738525604E-3</v>
      </c>
      <c r="I394" s="42">
        <v>5.6438249531738198E-3</v>
      </c>
      <c r="J394" s="42">
        <v>5.2732390697850301E-3</v>
      </c>
      <c r="K394" s="42">
        <v>5.3386940739450902E-3</v>
      </c>
      <c r="L394" s="42">
        <v>5.23110687519258E-3</v>
      </c>
      <c r="M394" s="42">
        <v>4.1511889153560697E-3</v>
      </c>
      <c r="N394" s="42">
        <v>4.7179943950609003E-3</v>
      </c>
      <c r="O394" s="42">
        <v>4.5020870146308904E-3</v>
      </c>
      <c r="P394" s="42">
        <v>4.9347086563532004E-3</v>
      </c>
    </row>
    <row r="395" spans="1:16" x14ac:dyDescent="0.25">
      <c r="A395" s="29" t="s">
        <v>19</v>
      </c>
      <c r="B395" s="42">
        <v>4.5995381034755296E-3</v>
      </c>
      <c r="C395" s="42">
        <v>3.8220671963571599E-3</v>
      </c>
      <c r="D395" s="42">
        <v>2.9030730706272601E-3</v>
      </c>
      <c r="E395" s="42">
        <v>2.9367927095174202E-3</v>
      </c>
      <c r="F395" s="42">
        <v>3.1421689487140299E-3</v>
      </c>
      <c r="G395" s="42">
        <v>3.1340511473669599E-3</v>
      </c>
      <c r="H395" s="42">
        <v>3.0303441468097999E-3</v>
      </c>
      <c r="I395" s="42">
        <v>3.1020057467830201E-3</v>
      </c>
      <c r="J395" s="42">
        <v>3.0769680421450698E-3</v>
      </c>
      <c r="K395" s="42">
        <v>2.9158238536709799E-3</v>
      </c>
      <c r="L395" s="42">
        <v>2.9319065545205698E-3</v>
      </c>
      <c r="M395" s="42">
        <v>2.9704677730121201E-3</v>
      </c>
      <c r="N395" s="42">
        <v>3.0456140064932099E-3</v>
      </c>
      <c r="O395" s="42">
        <v>2.9615152817633501E-3</v>
      </c>
      <c r="P395" s="42">
        <v>2.8850663098833598E-3</v>
      </c>
    </row>
    <row r="396" spans="1:16" x14ac:dyDescent="0.25">
      <c r="A396" s="29" t="s">
        <v>20</v>
      </c>
      <c r="B396" s="42">
        <v>3.1872219541385599E-3</v>
      </c>
      <c r="C396" s="42">
        <v>3.5515788989935399E-3</v>
      </c>
      <c r="D396" s="42">
        <v>2.9595765522988401E-3</v>
      </c>
      <c r="E396" s="42">
        <v>2.6490453856551199E-3</v>
      </c>
      <c r="F396" s="42">
        <v>2.8527421747088499E-3</v>
      </c>
      <c r="G396" s="42">
        <v>2.5817118313251801E-3</v>
      </c>
      <c r="H396" s="42">
        <v>2.7787410874748801E-3</v>
      </c>
      <c r="I396" s="42">
        <v>2.85584256317417E-3</v>
      </c>
      <c r="J396" s="42">
        <v>3.0042204371003699E-3</v>
      </c>
      <c r="K396" s="42">
        <v>3.0660841863479902E-3</v>
      </c>
      <c r="L396" s="42">
        <v>3.4604581246728502E-3</v>
      </c>
      <c r="M396" s="42">
        <v>4.0267411422654697E-3</v>
      </c>
      <c r="N396" s="42">
        <v>4.4205611382854698E-3</v>
      </c>
      <c r="O396" s="42">
        <v>4.40747690288751E-3</v>
      </c>
      <c r="P396" s="42">
        <v>5.25331252430209E-3</v>
      </c>
    </row>
    <row r="397" spans="1:16" x14ac:dyDescent="0.25">
      <c r="A397" s="29" t="s">
        <v>21</v>
      </c>
      <c r="B397" s="42">
        <v>1.76572852185391E-3</v>
      </c>
      <c r="C397" s="42">
        <v>1.5559542279136699E-3</v>
      </c>
      <c r="D397" s="42">
        <v>1.23993530661038E-3</v>
      </c>
      <c r="E397" s="42">
        <v>1.3267840090444201E-3</v>
      </c>
      <c r="F397" s="42">
        <v>1.33344367825553E-3</v>
      </c>
      <c r="G397" s="42">
        <v>1.23131629011006E-3</v>
      </c>
      <c r="H397" s="42">
        <v>1.12010678623669E-3</v>
      </c>
      <c r="I397" s="42">
        <v>8.2006009234687001E-4</v>
      </c>
      <c r="J397" s="42">
        <v>7.3518433032689003E-4</v>
      </c>
      <c r="K397" s="42">
        <v>7.8720383509952197E-4</v>
      </c>
      <c r="L397" s="42">
        <v>8.5249708288557603E-4</v>
      </c>
      <c r="M397" s="42">
        <v>9.8030201933077109E-4</v>
      </c>
      <c r="N397" s="42">
        <v>1.25348040903315E-3</v>
      </c>
      <c r="O397" s="42">
        <v>1.33080592279967E-3</v>
      </c>
      <c r="P397" s="42">
        <v>1.5146458872418601E-3</v>
      </c>
    </row>
    <row r="398" spans="1:16" x14ac:dyDescent="0.25">
      <c r="A398" s="29" t="s">
        <v>22</v>
      </c>
      <c r="B398" s="42">
        <v>8.2206279483409295E-3</v>
      </c>
      <c r="C398" s="42">
        <v>9.0054354918619097E-3</v>
      </c>
      <c r="D398" s="42">
        <v>7.8441046815840403E-3</v>
      </c>
      <c r="E398" s="42">
        <v>1.03853804535112E-2</v>
      </c>
      <c r="F398" s="42">
        <v>5.9833132275984796E-3</v>
      </c>
      <c r="G398" s="42">
        <v>2.9442159037194699E-3</v>
      </c>
      <c r="H398" s="42">
        <v>3.1912102919319399E-3</v>
      </c>
      <c r="I398" s="42">
        <v>3.8803930252921501E-3</v>
      </c>
      <c r="J398" s="42">
        <v>3.3353083568353902E-3</v>
      </c>
      <c r="K398" s="42">
        <v>3.1038702125085098E-3</v>
      </c>
      <c r="L398" s="42">
        <v>2.9346858141856202E-3</v>
      </c>
      <c r="M398" s="42">
        <v>3.2009994283761301E-3</v>
      </c>
      <c r="N398" s="42">
        <v>3.1885473327918001E-3</v>
      </c>
      <c r="O398" s="42">
        <v>3.37441568575915E-3</v>
      </c>
      <c r="P398" s="42">
        <v>3.6411516212501199E-3</v>
      </c>
    </row>
    <row r="399" spans="1:16" x14ac:dyDescent="0.25">
      <c r="A399" s="29" t="s">
        <v>23</v>
      </c>
      <c r="B399" s="42">
        <v>1.16088535792371E-2</v>
      </c>
      <c r="C399" s="42">
        <v>1.21520224713838E-2</v>
      </c>
      <c r="D399" s="42">
        <v>1.09443063617929E-2</v>
      </c>
      <c r="E399" s="42">
        <v>1.31441433337256E-2</v>
      </c>
      <c r="F399" s="42">
        <v>1.48196204435646E-2</v>
      </c>
      <c r="G399" s="42">
        <v>1.42803463323529E-2</v>
      </c>
      <c r="H399" s="42">
        <v>1.45842285574716E-2</v>
      </c>
      <c r="I399" s="42">
        <v>1.8133782094278E-2</v>
      </c>
      <c r="J399" s="42">
        <v>1.8004228120646299E-2</v>
      </c>
      <c r="K399" s="42">
        <v>1.7428493050279201E-2</v>
      </c>
      <c r="L399" s="42">
        <v>1.70352866228368E-2</v>
      </c>
      <c r="M399" s="42">
        <v>1.8253358153044401E-2</v>
      </c>
      <c r="N399" s="42">
        <v>1.9775144580231201E-2</v>
      </c>
      <c r="O399" s="42">
        <v>1.6156351225622201E-2</v>
      </c>
      <c r="P399" s="42">
        <v>1.6038861285036399E-2</v>
      </c>
    </row>
    <row r="400" spans="1:16" x14ac:dyDescent="0.25">
      <c r="A400" s="29" t="s">
        <v>24</v>
      </c>
      <c r="B400" s="42">
        <v>1.49337722113455E-2</v>
      </c>
      <c r="C400" s="42">
        <v>1.4073012258205401E-2</v>
      </c>
      <c r="D400" s="42">
        <v>1.41382641802553E-2</v>
      </c>
      <c r="E400" s="42">
        <v>1.63846217607829E-2</v>
      </c>
      <c r="F400" s="42">
        <v>1.25599743444523E-2</v>
      </c>
      <c r="G400" s="42">
        <v>9.7452311742552093E-3</v>
      </c>
      <c r="H400" s="42">
        <v>8.7228341802498693E-3</v>
      </c>
      <c r="I400" s="42">
        <v>9.1339455044762794E-3</v>
      </c>
      <c r="J400" s="42">
        <v>7.5998333038720398E-3</v>
      </c>
      <c r="K400" s="42">
        <v>6.7508504058014099E-3</v>
      </c>
      <c r="L400" s="42">
        <v>5.8673476517543998E-3</v>
      </c>
      <c r="M400" s="42">
        <v>6.6853690034065702E-3</v>
      </c>
      <c r="N400" s="42">
        <v>7.4335790676824604E-3</v>
      </c>
      <c r="O400" s="42">
        <v>6.6075246133905502E-3</v>
      </c>
      <c r="P400" s="42">
        <v>7.7841030380011696E-3</v>
      </c>
    </row>
    <row r="401" spans="1:16" x14ac:dyDescent="0.25">
      <c r="A401" s="29" t="s">
        <v>25</v>
      </c>
      <c r="B401" s="42">
        <v>9.5881975187514498E-2</v>
      </c>
      <c r="C401" s="42">
        <v>0.10191139050162799</v>
      </c>
      <c r="D401" s="42">
        <v>9.7326107743733806E-2</v>
      </c>
      <c r="E401" s="42">
        <v>0.104516109309943</v>
      </c>
      <c r="F401" s="42">
        <v>0.10389051054216999</v>
      </c>
      <c r="G401" s="42">
        <v>0.106847297308215</v>
      </c>
      <c r="H401" s="42">
        <v>0.1144127382706</v>
      </c>
      <c r="I401" s="42">
        <v>0.117104612966779</v>
      </c>
      <c r="J401" s="42">
        <v>0.118024213087169</v>
      </c>
      <c r="K401" s="42">
        <v>0.113168031438092</v>
      </c>
      <c r="L401" s="42">
        <v>0.118110352872899</v>
      </c>
      <c r="M401" s="42">
        <v>0.115999126668355</v>
      </c>
      <c r="N401" s="42">
        <v>0.12291936960693201</v>
      </c>
      <c r="O401" s="42">
        <v>0.13104795855975501</v>
      </c>
      <c r="P401" s="42">
        <v>0.13239560556296301</v>
      </c>
    </row>
    <row r="402" spans="1:16" x14ac:dyDescent="0.25">
      <c r="A402" s="29" t="s">
        <v>26</v>
      </c>
      <c r="B402" s="42">
        <v>6.8672002308230997E-3</v>
      </c>
      <c r="C402" s="42">
        <v>7.7331171666910198E-3</v>
      </c>
      <c r="D402" s="42">
        <v>7.3820763535562698E-3</v>
      </c>
      <c r="E402" s="42">
        <v>8.0987568460080695E-3</v>
      </c>
      <c r="F402" s="42">
        <v>8.1217600718796502E-3</v>
      </c>
      <c r="G402" s="42">
        <v>6.9287248837841603E-3</v>
      </c>
      <c r="H402" s="42">
        <v>6.6118969169213001E-3</v>
      </c>
      <c r="I402" s="42">
        <v>6.4125995032257204E-3</v>
      </c>
      <c r="J402" s="42">
        <v>6.27859918453306E-3</v>
      </c>
      <c r="K402" s="42">
        <v>6.4638520385776202E-3</v>
      </c>
      <c r="L402" s="42">
        <v>6.9873271206339497E-3</v>
      </c>
      <c r="M402" s="42">
        <v>7.0955225345060704E-3</v>
      </c>
      <c r="N402" s="42">
        <v>7.2710468941313703E-3</v>
      </c>
      <c r="O402" s="42">
        <v>6.8236979741945003E-3</v>
      </c>
      <c r="P402" s="42">
        <v>7.1450764967817002E-3</v>
      </c>
    </row>
    <row r="403" spans="1:16" x14ac:dyDescent="0.25">
      <c r="A403" s="29" t="s">
        <v>27</v>
      </c>
      <c r="B403" s="42">
        <v>5.1501475007481702E-3</v>
      </c>
      <c r="C403" s="42">
        <v>5.6019722484546702E-3</v>
      </c>
      <c r="D403" s="42">
        <v>4.9848337072721802E-3</v>
      </c>
      <c r="E403" s="42">
        <v>5.0045677027148999E-3</v>
      </c>
      <c r="F403" s="42">
        <v>5.2209946198620502E-3</v>
      </c>
      <c r="G403" s="42">
        <v>4.9060317022699097E-3</v>
      </c>
      <c r="H403" s="42">
        <v>4.6695726368900497E-3</v>
      </c>
      <c r="I403" s="42">
        <v>4.7658674071841501E-3</v>
      </c>
      <c r="J403" s="42">
        <v>4.5757109801343497E-3</v>
      </c>
      <c r="K403" s="42">
        <v>4.9254084806483597E-3</v>
      </c>
      <c r="L403" s="42">
        <v>5.4518014570531697E-3</v>
      </c>
      <c r="M403" s="42">
        <v>5.47625651832524E-3</v>
      </c>
      <c r="N403" s="42">
        <v>5.9401647531014904E-3</v>
      </c>
      <c r="O403" s="42">
        <v>6.0126576378428803E-3</v>
      </c>
      <c r="P403" s="42">
        <v>6.1588492504847199E-3</v>
      </c>
    </row>
    <row r="404" spans="1:16" x14ac:dyDescent="0.25">
      <c r="A404" s="29" t="s">
        <v>28</v>
      </c>
      <c r="B404" s="42">
        <v>3.7145887319779401E-3</v>
      </c>
      <c r="C404" s="42">
        <v>3.6956076240025602E-3</v>
      </c>
      <c r="D404" s="42">
        <v>3.2640250798579799E-3</v>
      </c>
      <c r="E404" s="42">
        <v>3.4561449897501698E-3</v>
      </c>
      <c r="F404" s="42">
        <v>3.9096750720853902E-3</v>
      </c>
      <c r="G404" s="42">
        <v>3.5674861262747601E-3</v>
      </c>
      <c r="H404" s="42">
        <v>4.0874840087730003E-3</v>
      </c>
      <c r="I404" s="42">
        <v>4.5808268905091001E-3</v>
      </c>
      <c r="J404" s="42">
        <v>3.9546574697674796E-3</v>
      </c>
      <c r="K404" s="42">
        <v>3.8325609334061402E-3</v>
      </c>
      <c r="L404" s="42">
        <v>3.87294828355739E-3</v>
      </c>
      <c r="M404" s="42">
        <v>3.7354425586724098E-3</v>
      </c>
      <c r="N404" s="42">
        <v>4.3691976388479901E-3</v>
      </c>
      <c r="O404" s="42">
        <v>4.5047128817910596E-3</v>
      </c>
      <c r="P404" s="42">
        <v>5.2127664255135903E-3</v>
      </c>
    </row>
    <row r="405" spans="1:16" x14ac:dyDescent="0.25">
      <c r="A405" s="29" t="s">
        <v>29</v>
      </c>
      <c r="B405" s="42">
        <v>3.46210216577018E-3</v>
      </c>
      <c r="C405" s="42">
        <v>3.6617822542567E-3</v>
      </c>
      <c r="D405" s="42">
        <v>3.6053891685366899E-3</v>
      </c>
      <c r="E405" s="42">
        <v>3.9750124210654299E-3</v>
      </c>
      <c r="F405" s="42">
        <v>3.5760708487714201E-3</v>
      </c>
      <c r="G405" s="42">
        <v>2.4004574567129499E-3</v>
      </c>
      <c r="H405" s="42">
        <v>2.1334223897990601E-3</v>
      </c>
      <c r="I405" s="42">
        <v>2.0732528087047202E-3</v>
      </c>
      <c r="J405" s="42">
        <v>1.51951626761462E-3</v>
      </c>
      <c r="K405" s="42">
        <v>1.60709177669872E-3</v>
      </c>
      <c r="L405" s="42">
        <v>1.7110936542217899E-3</v>
      </c>
      <c r="M405" s="42">
        <v>1.7042538525655999E-3</v>
      </c>
      <c r="N405" s="42">
        <v>1.80892746137943E-3</v>
      </c>
      <c r="O405" s="42">
        <v>1.79493990200113E-3</v>
      </c>
      <c r="P405" s="42">
        <v>2.0036796744404401E-3</v>
      </c>
    </row>
    <row r="406" spans="1:16" x14ac:dyDescent="0.25">
      <c r="A406" s="29" t="s">
        <v>30</v>
      </c>
      <c r="B406" s="42">
        <v>5.8793900331220198E-3</v>
      </c>
      <c r="C406" s="42">
        <v>6.6892800535621397E-3</v>
      </c>
      <c r="D406" s="42">
        <v>6.2609173483724702E-3</v>
      </c>
      <c r="E406" s="42">
        <v>6.3834025775868801E-3</v>
      </c>
      <c r="F406" s="42">
        <v>7.6263397838978297E-3</v>
      </c>
      <c r="G406" s="42">
        <v>8.9521723451353192E-3</v>
      </c>
      <c r="H406" s="42">
        <v>9.9384024704725401E-3</v>
      </c>
      <c r="I406" s="42">
        <v>1.05842453132572E-2</v>
      </c>
      <c r="J406" s="42">
        <v>1.04854266072258E-2</v>
      </c>
      <c r="K406" s="42">
        <v>9.5280214923718892E-3</v>
      </c>
      <c r="L406" s="42">
        <v>9.1590072413270697E-3</v>
      </c>
      <c r="M406" s="42">
        <v>9.3908929439769293E-3</v>
      </c>
      <c r="N406" s="42">
        <v>9.3682141170852006E-3</v>
      </c>
      <c r="O406" s="42">
        <v>8.4913809553837007E-3</v>
      </c>
      <c r="P406" s="42">
        <v>1.0526372953268E-2</v>
      </c>
    </row>
    <row r="407" spans="1:16" x14ac:dyDescent="0.25">
      <c r="A407" s="29" t="s">
        <v>31</v>
      </c>
      <c r="B407" s="42">
        <v>2.8182744260282699E-3</v>
      </c>
      <c r="C407" s="42">
        <v>3.01343999799403E-3</v>
      </c>
      <c r="D407" s="42">
        <v>3.0013782829294701E-3</v>
      </c>
      <c r="E407" s="42">
        <v>3.3245821147876698E-3</v>
      </c>
      <c r="F407" s="42">
        <v>3.3937364928424102E-3</v>
      </c>
      <c r="G407" s="42">
        <v>4.1792871655489099E-3</v>
      </c>
      <c r="H407" s="42">
        <v>4.0602563656569604E-3</v>
      </c>
      <c r="I407" s="42">
        <v>4.5993882709760899E-3</v>
      </c>
      <c r="J407" s="42">
        <v>4.5218270801129501E-3</v>
      </c>
      <c r="K407" s="42">
        <v>3.90450571956997E-3</v>
      </c>
      <c r="L407" s="42">
        <v>3.3773030611029E-3</v>
      </c>
      <c r="M407" s="42">
        <v>3.2156831100202698E-3</v>
      </c>
      <c r="N407" s="42">
        <v>2.9997200375530401E-3</v>
      </c>
      <c r="O407" s="42">
        <v>3.0252841325707101E-3</v>
      </c>
      <c r="P407" s="42">
        <v>3.12257305160148E-3</v>
      </c>
    </row>
    <row r="408" spans="1:16" x14ac:dyDescent="0.25">
      <c r="A408" s="29" t="s">
        <v>32</v>
      </c>
      <c r="B408" s="42">
        <v>2.0712067945008301E-2</v>
      </c>
      <c r="C408" s="42">
        <v>2.1455898545054201E-2</v>
      </c>
      <c r="D408" s="42">
        <v>2.1435581827427601E-2</v>
      </c>
      <c r="E408" s="42">
        <v>2.5144027739665301E-2</v>
      </c>
      <c r="F408" s="42">
        <v>1.7747720163657901E-2</v>
      </c>
      <c r="G408" s="42">
        <v>1.3419020602064799E-2</v>
      </c>
      <c r="H408" s="42">
        <v>1.22035371701827E-2</v>
      </c>
      <c r="I408" s="42">
        <v>1.17590107016106E-2</v>
      </c>
      <c r="J408" s="42">
        <v>1.0195116719573899E-2</v>
      </c>
      <c r="K408" s="42">
        <v>1.0562251657894201E-2</v>
      </c>
      <c r="L408" s="42">
        <v>1.0833741123216299E-2</v>
      </c>
      <c r="M408" s="42">
        <v>1.03009605275039E-2</v>
      </c>
      <c r="N408" s="42">
        <v>1.05932467626295E-2</v>
      </c>
      <c r="O408" s="42">
        <v>1.16217825615964E-2</v>
      </c>
      <c r="P408" s="42">
        <v>1.2719313855909501E-2</v>
      </c>
    </row>
    <row r="409" spans="1:16" x14ac:dyDescent="0.25">
      <c r="A409" s="29" t="s">
        <v>33</v>
      </c>
      <c r="B409" s="42">
        <v>1.1073682393823499E-2</v>
      </c>
      <c r="C409" s="42">
        <v>1.4062257866705299E-2</v>
      </c>
      <c r="D409" s="42">
        <v>1.37616861414989E-2</v>
      </c>
      <c r="E409" s="42">
        <v>1.4297671627160599E-2</v>
      </c>
      <c r="F409" s="42">
        <v>1.2947249209290501E-2</v>
      </c>
      <c r="G409" s="42">
        <v>1.3116308794034101E-2</v>
      </c>
      <c r="H409" s="42">
        <v>1.2724684366983799E-2</v>
      </c>
      <c r="I409" s="42">
        <v>1.3993026988709099E-2</v>
      </c>
      <c r="J409" s="42">
        <v>1.39647253685335E-2</v>
      </c>
      <c r="K409" s="42">
        <v>1.4932092232165401E-2</v>
      </c>
      <c r="L409" s="42">
        <v>1.6923049048231401E-2</v>
      </c>
      <c r="M409" s="42">
        <v>2.0237318698904699E-2</v>
      </c>
      <c r="N409" s="42">
        <v>2.0307088408552498E-2</v>
      </c>
      <c r="O409" s="42">
        <v>1.8222111231047701E-2</v>
      </c>
      <c r="P409" s="42">
        <v>1.97184624410842E-2</v>
      </c>
    </row>
    <row r="410" spans="1:16" x14ac:dyDescent="0.25">
      <c r="A410" s="29" t="s">
        <v>34</v>
      </c>
      <c r="B410" s="42">
        <v>3.8967149105365601E-3</v>
      </c>
      <c r="C410" s="42">
        <v>3.7926289235951098E-3</v>
      </c>
      <c r="D410" s="42">
        <v>3.58488745449362E-3</v>
      </c>
      <c r="E410" s="42">
        <v>4.0301362913868002E-3</v>
      </c>
      <c r="F410" s="42">
        <v>4.3782604871679997E-3</v>
      </c>
      <c r="G410" s="42">
        <v>4.4241827071162601E-3</v>
      </c>
      <c r="H410" s="42">
        <v>4.5271673475214503E-3</v>
      </c>
      <c r="I410" s="42">
        <v>4.9513944421647098E-3</v>
      </c>
      <c r="J410" s="42">
        <v>4.6428441481454197E-3</v>
      </c>
      <c r="K410" s="42">
        <v>3.3981335078314598E-3</v>
      </c>
      <c r="L410" s="42">
        <v>2.3546145866514601E-3</v>
      </c>
      <c r="M410" s="42">
        <v>1.6896334127418299E-3</v>
      </c>
      <c r="N410" s="42">
        <v>1.6539914075433899E-3</v>
      </c>
      <c r="O410" s="42">
        <v>1.79309492058485E-3</v>
      </c>
      <c r="P410" s="42">
        <v>2.0141898925777799E-3</v>
      </c>
    </row>
    <row r="411" spans="1:16" x14ac:dyDescent="0.25">
      <c r="A411" s="29" t="s">
        <v>35</v>
      </c>
      <c r="B411" s="42">
        <v>3.8892410595649301E-3</v>
      </c>
      <c r="C411" s="42">
        <v>5.4033243836019498E-3</v>
      </c>
      <c r="D411" s="42">
        <v>5.5551932586714904E-3</v>
      </c>
      <c r="E411" s="42">
        <v>5.8069212611163599E-3</v>
      </c>
      <c r="F411" s="42">
        <v>5.5187734847195E-3</v>
      </c>
      <c r="G411" s="42">
        <v>6.0804999283362799E-3</v>
      </c>
      <c r="H411" s="42">
        <v>6.5767701903554597E-3</v>
      </c>
      <c r="I411" s="42">
        <v>6.59923689208523E-3</v>
      </c>
      <c r="J411" s="42">
        <v>6.9515250475837703E-3</v>
      </c>
      <c r="K411" s="42">
        <v>6.9301556847574898E-3</v>
      </c>
      <c r="L411" s="42">
        <v>7.15694671100365E-3</v>
      </c>
      <c r="M411" s="42">
        <v>6.9650906478271697E-3</v>
      </c>
      <c r="N411" s="42">
        <v>6.8857084067171703E-3</v>
      </c>
      <c r="O411" s="42">
        <v>6.96957449433623E-3</v>
      </c>
      <c r="P411" s="42">
        <v>8.00345554337515E-3</v>
      </c>
    </row>
    <row r="412" spans="1:16" x14ac:dyDescent="0.25">
      <c r="A412" s="29" t="s">
        <v>36</v>
      </c>
      <c r="B412" s="42">
        <v>8.2157102333840805E-3</v>
      </c>
      <c r="C412" s="42">
        <v>1.0066482677505199E-2</v>
      </c>
      <c r="D412" s="42">
        <v>9.3075156956530306E-3</v>
      </c>
      <c r="E412" s="42">
        <v>9.44495812572951E-3</v>
      </c>
      <c r="F412" s="42">
        <v>9.3646794868567605E-3</v>
      </c>
      <c r="G412" s="42">
        <v>9.7656005525686602E-3</v>
      </c>
      <c r="H412" s="42">
        <v>1.02073175702095E-2</v>
      </c>
      <c r="I412" s="42">
        <v>1.0771962374229499E-2</v>
      </c>
      <c r="J412" s="42">
        <v>1.06752700464846E-2</v>
      </c>
      <c r="K412" s="42">
        <v>1.0462899400149699E-2</v>
      </c>
      <c r="L412" s="42">
        <v>1.0587576110538101E-2</v>
      </c>
      <c r="M412" s="42">
        <v>1.08347645089915E-2</v>
      </c>
      <c r="N412" s="42">
        <v>1.0777595961080501E-2</v>
      </c>
      <c r="O412" s="42">
        <v>1.0732709364063E-2</v>
      </c>
      <c r="P412" s="42">
        <v>1.20488691353561E-2</v>
      </c>
    </row>
    <row r="413" spans="1:16" x14ac:dyDescent="0.25">
      <c r="A413" s="29" t="s">
        <v>37</v>
      </c>
      <c r="B413" s="42">
        <v>4.8846520512064399E-3</v>
      </c>
      <c r="C413" s="42">
        <v>6.5985535427638201E-3</v>
      </c>
      <c r="D413" s="42">
        <v>6.50868688753156E-3</v>
      </c>
      <c r="E413" s="42">
        <v>6.7056919970468597E-3</v>
      </c>
      <c r="F413" s="42">
        <v>7.0253472768335096E-3</v>
      </c>
      <c r="G413" s="42">
        <v>7.2079433964811097E-3</v>
      </c>
      <c r="H413" s="42">
        <v>7.3176935533827399E-3</v>
      </c>
      <c r="I413" s="42">
        <v>7.7073186988173498E-3</v>
      </c>
      <c r="J413" s="42">
        <v>7.4868172058496097E-3</v>
      </c>
      <c r="K413" s="42">
        <v>7.4960774329619097E-3</v>
      </c>
      <c r="L413" s="42">
        <v>7.7887158713808996E-3</v>
      </c>
      <c r="M413" s="42">
        <v>7.7909132536954804E-3</v>
      </c>
      <c r="N413" s="42">
        <v>7.9652313297613395E-3</v>
      </c>
      <c r="O413" s="42">
        <v>8.0751320237296403E-3</v>
      </c>
      <c r="P413" s="42">
        <v>9.1417310155613891E-3</v>
      </c>
    </row>
    <row r="414" spans="1:16" x14ac:dyDescent="0.25">
      <c r="A414" s="29" t="s">
        <v>38</v>
      </c>
      <c r="B414" s="42">
        <v>1.4358500409294501E-2</v>
      </c>
      <c r="C414" s="42">
        <v>9.9866411719614998E-3</v>
      </c>
      <c r="D414" s="42">
        <v>4.9727078188703299E-3</v>
      </c>
      <c r="E414" s="42">
        <v>5.1806442272874197E-3</v>
      </c>
      <c r="F414" s="42">
        <v>3.1578080056664701E-3</v>
      </c>
      <c r="G414" s="42">
        <v>2.6105687179988702E-3</v>
      </c>
      <c r="H414" s="42">
        <v>2.3619220258709801E-3</v>
      </c>
      <c r="I414" s="42">
        <v>2.2802596097973699E-3</v>
      </c>
      <c r="J414" s="42">
        <v>2.23691234389497E-3</v>
      </c>
      <c r="K414" s="42">
        <v>3.2285975612425001E-3</v>
      </c>
      <c r="L414" s="42">
        <v>4.0067171910460903E-3</v>
      </c>
      <c r="M414" s="42">
        <v>4.7711458680315304E-3</v>
      </c>
      <c r="N414" s="42">
        <v>5.0575469038463697E-3</v>
      </c>
      <c r="O414" s="42">
        <v>4.2753664398418999E-3</v>
      </c>
      <c r="P414" s="42">
        <v>4.3180839394348098E-3</v>
      </c>
    </row>
    <row r="415" spans="1:16" x14ac:dyDescent="0.25">
      <c r="A415" s="29" t="s">
        <v>39</v>
      </c>
      <c r="B415" s="42">
        <v>1.5458390956758199E-2</v>
      </c>
      <c r="C415" s="42">
        <v>2.0988629145090601E-2</v>
      </c>
      <c r="D415" s="42">
        <v>2.0208389033241399E-2</v>
      </c>
      <c r="E415" s="42">
        <v>2.4190375963753001E-2</v>
      </c>
      <c r="F415" s="42">
        <v>2.8979965613103099E-2</v>
      </c>
      <c r="G415" s="42">
        <v>3.4057340035515402E-2</v>
      </c>
      <c r="H415" s="42">
        <v>3.7874543389907998E-2</v>
      </c>
      <c r="I415" s="42">
        <v>3.8778817683728803E-2</v>
      </c>
      <c r="J415" s="42">
        <v>4.2856040285981001E-2</v>
      </c>
      <c r="K415" s="42">
        <v>4.33373777994382E-2</v>
      </c>
      <c r="L415" s="42">
        <v>4.0877931695314E-2</v>
      </c>
      <c r="M415" s="42">
        <v>4.0017654428912003E-2</v>
      </c>
      <c r="N415" s="42">
        <v>4.4561875720359197E-2</v>
      </c>
      <c r="O415" s="42">
        <v>4.2253292012375897E-2</v>
      </c>
      <c r="P415" s="42">
        <v>4.5482918713404402E-2</v>
      </c>
    </row>
    <row r="416" spans="1:16" x14ac:dyDescent="0.25">
      <c r="A416" s="29" t="s">
        <v>40</v>
      </c>
      <c r="B416" s="42">
        <v>6.6389783757930801E-3</v>
      </c>
      <c r="C416" s="42">
        <v>7.6706749646028296E-3</v>
      </c>
      <c r="D416" s="42">
        <v>6.6432430687321199E-3</v>
      </c>
      <c r="E416" s="42">
        <v>7.0420634278164501E-3</v>
      </c>
      <c r="F416" s="42">
        <v>5.6256921849538802E-3</v>
      </c>
      <c r="G416" s="42">
        <v>5.8254830703812401E-3</v>
      </c>
      <c r="H416" s="42">
        <v>5.7555265656405999E-3</v>
      </c>
      <c r="I416" s="42">
        <v>5.9064747947359698E-3</v>
      </c>
      <c r="J416" s="42">
        <v>3.1040299562048498E-2</v>
      </c>
      <c r="K416" s="42">
        <v>4.4432895936095701E-2</v>
      </c>
      <c r="L416" s="42">
        <v>4.5343068051017198E-2</v>
      </c>
      <c r="M416" s="42">
        <v>4.1976717046946603E-2</v>
      </c>
      <c r="N416" s="42">
        <v>5.1981847932938599E-2</v>
      </c>
      <c r="O416" s="42">
        <v>5.0442763300947303E-2</v>
      </c>
      <c r="P416" s="42">
        <v>5.57689172450819E-2</v>
      </c>
    </row>
    <row r="417" spans="1:16" x14ac:dyDescent="0.25">
      <c r="A417" s="29" t="s">
        <v>41</v>
      </c>
      <c r="B417" s="42">
        <v>5.64629673425173E-3</v>
      </c>
      <c r="C417" s="42">
        <v>5.6558638910257E-3</v>
      </c>
      <c r="D417" s="42">
        <v>3.56821871975779E-3</v>
      </c>
      <c r="E417" s="42">
        <v>3.45298869819014E-3</v>
      </c>
      <c r="F417" s="42">
        <v>3.1132145350123699E-3</v>
      </c>
      <c r="G417" s="42">
        <v>2.6001429071326201E-3</v>
      </c>
      <c r="H417" s="42">
        <v>3.5276074471906598E-3</v>
      </c>
      <c r="I417" s="42">
        <v>3.5150489272458198E-3</v>
      </c>
      <c r="J417" s="42">
        <v>8.3033014177054196E-3</v>
      </c>
      <c r="K417" s="42">
        <v>1.0034401019390101E-2</v>
      </c>
      <c r="L417" s="42">
        <v>7.3486320190049702E-3</v>
      </c>
      <c r="M417" s="42">
        <v>7.7402455625643404E-3</v>
      </c>
      <c r="N417" s="42">
        <v>9.8106569992347098E-3</v>
      </c>
      <c r="O417" s="42">
        <v>9.1689581027886505E-3</v>
      </c>
      <c r="P417" s="42">
        <v>9.8113062050660393E-3</v>
      </c>
    </row>
    <row r="418" spans="1:16" x14ac:dyDescent="0.25">
      <c r="A418" s="29" t="s">
        <v>42</v>
      </c>
      <c r="B418" s="42">
        <v>9.7334317310899393E-2</v>
      </c>
      <c r="C418" s="42">
        <v>9.9012396624129195E-2</v>
      </c>
      <c r="D418" s="42">
        <v>9.3510130094330804E-2</v>
      </c>
      <c r="E418" s="42">
        <v>9.3077153774738394E-2</v>
      </c>
      <c r="F418" s="42">
        <v>9.0464559595114999E-2</v>
      </c>
      <c r="G418" s="42">
        <v>8.6058210540326599E-2</v>
      </c>
      <c r="H418" s="42">
        <v>0.10652486260006901</v>
      </c>
      <c r="I418" s="42">
        <v>0.111459754729698</v>
      </c>
      <c r="J418" s="42">
        <v>0.113572957391883</v>
      </c>
      <c r="K418" s="42">
        <v>0.110177233596514</v>
      </c>
      <c r="L418" s="42">
        <v>0.1049117280615</v>
      </c>
      <c r="M418" s="42">
        <v>0.10118315106655799</v>
      </c>
      <c r="N418" s="42">
        <v>9.8422412258601405E-2</v>
      </c>
      <c r="O418" s="42">
        <v>9.8384644808539201E-2</v>
      </c>
      <c r="P418" s="42">
        <v>9.7319609401602794E-2</v>
      </c>
    </row>
    <row r="419" spans="1:16" x14ac:dyDescent="0.25">
      <c r="A419" s="29" t="s">
        <v>43</v>
      </c>
      <c r="B419" s="42">
        <v>7.4259002502964598E-3</v>
      </c>
      <c r="C419" s="42">
        <v>7.2180335643599802E-3</v>
      </c>
      <c r="D419" s="42">
        <v>6.6719664365045899E-3</v>
      </c>
      <c r="E419" s="42">
        <v>7.5501170932593198E-3</v>
      </c>
      <c r="F419" s="42">
        <v>7.7989841114682202E-3</v>
      </c>
      <c r="G419" s="42">
        <v>6.1948925272897496E-3</v>
      </c>
      <c r="H419" s="42">
        <v>5.5085624946277501E-3</v>
      </c>
      <c r="I419" s="42">
        <v>5.75293539502172E-3</v>
      </c>
      <c r="J419" s="42">
        <v>5.3921352254068201E-3</v>
      </c>
      <c r="K419" s="42">
        <v>4.8212746849179604E-3</v>
      </c>
      <c r="L419" s="42">
        <v>5.14855980468231E-3</v>
      </c>
      <c r="M419" s="42">
        <v>5.53343108337951E-3</v>
      </c>
      <c r="N419" s="42">
        <v>6.2972099986917203E-3</v>
      </c>
      <c r="O419" s="42">
        <v>6.4917884969439904E-3</v>
      </c>
      <c r="P419" s="42">
        <v>7.8108890987470996E-3</v>
      </c>
    </row>
    <row r="420" spans="1:16" x14ac:dyDescent="0.25">
      <c r="A420" s="29" t="s">
        <v>44</v>
      </c>
      <c r="B420" s="42">
        <v>3.7583314756858603E-2</v>
      </c>
      <c r="C420" s="42">
        <v>2.75812734967909E-2</v>
      </c>
      <c r="D420" s="42">
        <v>2.5235830692599801E-2</v>
      </c>
      <c r="E420" s="42">
        <v>2.5088406864474298E-2</v>
      </c>
      <c r="F420" s="42">
        <v>2.40387023356902E-2</v>
      </c>
      <c r="G420" s="42">
        <v>2.4748756190243502E-2</v>
      </c>
      <c r="H420" s="42">
        <v>3.1203030082480401E-2</v>
      </c>
      <c r="I420" s="42">
        <v>3.8900410178569503E-2</v>
      </c>
      <c r="J420" s="42">
        <v>4.29877708241432E-2</v>
      </c>
      <c r="K420" s="42">
        <v>4.6473911962643999E-2</v>
      </c>
      <c r="L420" s="42">
        <v>4.82064881805414E-2</v>
      </c>
      <c r="M420" s="42">
        <v>5.4020887398685401E-2</v>
      </c>
      <c r="N420" s="42">
        <v>5.6603659909158097E-2</v>
      </c>
      <c r="O420" s="42">
        <v>5.7191672612287303E-2</v>
      </c>
      <c r="P420" s="42">
        <v>5.3497238899569102E-2</v>
      </c>
    </row>
    <row r="421" spans="1:16" x14ac:dyDescent="0.25">
      <c r="A421" s="29" t="s">
        <v>45</v>
      </c>
      <c r="B421" s="42">
        <v>5.3409330371466997E-3</v>
      </c>
      <c r="C421" s="42">
        <v>4.80747520979442E-3</v>
      </c>
      <c r="D421" s="42">
        <v>4.3568797321591503E-3</v>
      </c>
      <c r="E421" s="42">
        <v>5.0510567919577502E-3</v>
      </c>
      <c r="F421" s="42">
        <v>4.2817328034103E-3</v>
      </c>
      <c r="G421" s="42">
        <v>3.0827595728823102E-3</v>
      </c>
      <c r="H421" s="42">
        <v>2.8823452025429899E-3</v>
      </c>
      <c r="I421" s="42">
        <v>2.8984962506404602E-3</v>
      </c>
      <c r="J421" s="42">
        <v>2.79986977288377E-3</v>
      </c>
      <c r="K421" s="42">
        <v>2.9336909071598001E-3</v>
      </c>
      <c r="L421" s="42">
        <v>2.9228584018284702E-3</v>
      </c>
      <c r="M421" s="42">
        <v>3.2377155699126999E-3</v>
      </c>
      <c r="N421" s="42">
        <v>3.2471376757725601E-3</v>
      </c>
      <c r="O421" s="42">
        <v>3.3130384532816799E-3</v>
      </c>
      <c r="P421" s="42">
        <v>3.3056974047413401E-3</v>
      </c>
    </row>
    <row r="422" spans="1:16" x14ac:dyDescent="0.25">
      <c r="A422" s="29" t="s">
        <v>46</v>
      </c>
      <c r="B422" s="42">
        <v>0.107771770599078</v>
      </c>
      <c r="C422" s="42">
        <v>0.12766213970374199</v>
      </c>
      <c r="D422" s="42">
        <v>0.12847799211097399</v>
      </c>
      <c r="E422" s="42">
        <v>0.13977631646313399</v>
      </c>
      <c r="F422" s="42">
        <v>0.14717767633342799</v>
      </c>
      <c r="G422" s="42">
        <v>0.15478196524040599</v>
      </c>
      <c r="H422" s="42">
        <v>0.169570947955167</v>
      </c>
      <c r="I422" s="42">
        <v>0.17978959576831</v>
      </c>
      <c r="J422" s="42">
        <v>0.17555719549257601</v>
      </c>
      <c r="K422" s="42">
        <v>0.16458717780184301</v>
      </c>
      <c r="L422" s="42">
        <v>0.14322325932368399</v>
      </c>
      <c r="M422" s="42">
        <v>0.13416821175274099</v>
      </c>
      <c r="N422" s="42">
        <v>0.14146388986144001</v>
      </c>
      <c r="O422" s="42">
        <v>0.13442398718655801</v>
      </c>
      <c r="P422" s="42">
        <v>0.136993912365241</v>
      </c>
    </row>
    <row r="423" spans="1:16" x14ac:dyDescent="0.25">
      <c r="A423" s="29" t="s">
        <v>47</v>
      </c>
      <c r="B423" s="42">
        <v>0.88255122224358196</v>
      </c>
      <c r="C423" s="42">
        <v>0.90197403532635401</v>
      </c>
      <c r="D423" s="42">
        <v>0.90552091530054502</v>
      </c>
      <c r="E423" s="42">
        <v>0.90703539791293397</v>
      </c>
      <c r="F423" s="42">
        <v>0.91015615423517404</v>
      </c>
      <c r="G423" s="42">
        <v>0.90712156927574195</v>
      </c>
      <c r="H423" s="42">
        <v>0.90392916934594403</v>
      </c>
      <c r="I423" s="42">
        <v>0.90096601239269003</v>
      </c>
      <c r="J423" s="42">
        <v>0.89913465779497104</v>
      </c>
      <c r="K423" s="42">
        <v>0.89488218883137505</v>
      </c>
      <c r="L423" s="42">
        <v>0.89350847591440197</v>
      </c>
      <c r="M423" s="42">
        <v>0.89225904727931604</v>
      </c>
      <c r="N423" s="42">
        <v>0.89356802860753903</v>
      </c>
      <c r="O423" s="42">
        <v>0.89534994604610096</v>
      </c>
      <c r="P423" s="42">
        <v>0.89267189712266704</v>
      </c>
    </row>
    <row r="424" spans="1:16" x14ac:dyDescent="0.25">
      <c r="A424" s="29" t="s">
        <v>48</v>
      </c>
      <c r="B424" s="42">
        <v>0.70951645435008004</v>
      </c>
      <c r="C424" s="42">
        <v>0.70408564044236899</v>
      </c>
      <c r="D424" s="42">
        <v>0.69935893542355898</v>
      </c>
      <c r="E424" s="42">
        <v>0.69858161253467199</v>
      </c>
      <c r="F424" s="42">
        <v>0.69876859158891602</v>
      </c>
      <c r="G424" s="42">
        <v>0.69587752024805405</v>
      </c>
      <c r="H424" s="42">
        <v>0.68930044190289597</v>
      </c>
      <c r="I424" s="42">
        <v>0.68363790339751596</v>
      </c>
      <c r="J424" s="42">
        <v>0.67655930421420796</v>
      </c>
      <c r="K424" s="42">
        <v>0.66626939163129095</v>
      </c>
      <c r="L424" s="42">
        <v>0.663046475769415</v>
      </c>
      <c r="M424" s="42">
        <v>0.66020157839507099</v>
      </c>
      <c r="N424" s="42">
        <v>0.66159625134493605</v>
      </c>
      <c r="O424" s="42">
        <v>0.65982841387309399</v>
      </c>
      <c r="P424" s="42">
        <v>0.65935810010809803</v>
      </c>
    </row>
    <row r="425" spans="1:16" x14ac:dyDescent="0.25">
      <c r="A425" s="29" t="s">
        <v>49</v>
      </c>
      <c r="B425" s="42">
        <v>0.45889576267960103</v>
      </c>
      <c r="C425" s="42">
        <v>0.44707649924014697</v>
      </c>
      <c r="D425" s="42">
        <v>0.43785031864326901</v>
      </c>
      <c r="E425" s="42">
        <v>0.43967250874908598</v>
      </c>
      <c r="F425" s="42">
        <v>0.44259141677895902</v>
      </c>
      <c r="G425" s="42">
        <v>0.44421483587784599</v>
      </c>
      <c r="H425" s="42">
        <v>0.440685782407788</v>
      </c>
      <c r="I425" s="42">
        <v>0.43726784569342803</v>
      </c>
      <c r="J425" s="42">
        <v>0.43725776497451202</v>
      </c>
      <c r="K425" s="42">
        <v>0.43796753502845898</v>
      </c>
      <c r="L425" s="42">
        <v>0.43781640951366102</v>
      </c>
      <c r="M425" s="42">
        <v>0.43992755579739701</v>
      </c>
      <c r="N425" s="42">
        <v>0.44255372177103303</v>
      </c>
      <c r="O425" s="42">
        <v>0.44319853363435602</v>
      </c>
      <c r="P425" s="42">
        <v>0.44089438733952102</v>
      </c>
    </row>
    <row r="426" spans="1:16" x14ac:dyDescent="0.25">
      <c r="A426" s="29" t="s">
        <v>50</v>
      </c>
      <c r="B426" s="42">
        <v>0.13593187360842501</v>
      </c>
      <c r="C426" s="42">
        <v>9.1057492137138096E-2</v>
      </c>
      <c r="D426" s="42">
        <v>8.73395017587308E-2</v>
      </c>
      <c r="E426" s="42">
        <v>8.6928601292707103E-2</v>
      </c>
      <c r="F426" s="42">
        <v>8.9991876217904901E-2</v>
      </c>
      <c r="G426" s="42">
        <v>9.0740783333635999E-2</v>
      </c>
      <c r="H426" s="42">
        <v>8.8234712387110503E-2</v>
      </c>
      <c r="I426" s="42">
        <v>8.6303273682850401E-2</v>
      </c>
      <c r="J426" s="42">
        <v>8.5227310601739506E-2</v>
      </c>
      <c r="K426" s="42">
        <v>8.4536822100162001E-2</v>
      </c>
      <c r="L426" s="42">
        <v>8.1675322996945396E-2</v>
      </c>
      <c r="M426" s="42">
        <v>8.0700190952962395E-2</v>
      </c>
      <c r="N426" s="42">
        <v>8.4634481746748993E-2</v>
      </c>
      <c r="O426" s="42">
        <v>8.50306568023039E-2</v>
      </c>
      <c r="P426" s="42">
        <v>8.93195484771524E-2</v>
      </c>
    </row>
    <row r="427" spans="1:16" x14ac:dyDescent="0.25">
      <c r="A427" s="29" t="s">
        <v>51</v>
      </c>
      <c r="B427" s="42">
        <v>1.02282002285705E-3</v>
      </c>
      <c r="C427" s="42">
        <v>1.1290416169956201E-3</v>
      </c>
      <c r="D427" s="42">
        <v>9.5188183022162996E-4</v>
      </c>
      <c r="E427" s="42">
        <v>9.7392075094843199E-4</v>
      </c>
      <c r="F427" s="42">
        <v>3.2267652988686299E-3</v>
      </c>
      <c r="G427" s="42">
        <v>4.5618940852030897E-3</v>
      </c>
      <c r="H427" s="42">
        <v>6.2506762965584203E-3</v>
      </c>
      <c r="I427" s="42">
        <v>7.8563792372768303E-3</v>
      </c>
      <c r="J427" s="42">
        <v>9.5361299037804298E-3</v>
      </c>
      <c r="K427" s="42">
        <v>9.4695542087769296E-3</v>
      </c>
      <c r="L427" s="42">
        <v>1.0071632643732399E-2</v>
      </c>
      <c r="M427" s="42">
        <v>1.0290112726275299E-2</v>
      </c>
      <c r="N427" s="42">
        <v>1.04775416107758E-2</v>
      </c>
      <c r="O427" s="42">
        <v>9.7676319854043108E-3</v>
      </c>
      <c r="P427" s="42">
        <v>1.2031510285202E-2</v>
      </c>
    </row>
    <row r="428" spans="1:16" x14ac:dyDescent="0.25">
      <c r="A428" s="69" t="s">
        <v>52</v>
      </c>
      <c r="B428" s="70">
        <v>0.17293953574305801</v>
      </c>
      <c r="C428" s="70">
        <v>0.17207164453218199</v>
      </c>
      <c r="D428" s="70">
        <v>0.16844895844875801</v>
      </c>
      <c r="E428" s="70">
        <v>0.169948869707369</v>
      </c>
      <c r="F428" s="70">
        <v>0.17081906099781399</v>
      </c>
      <c r="G428" s="70">
        <v>0.168369964244898</v>
      </c>
      <c r="H428" s="70">
        <v>0.17028239797905201</v>
      </c>
      <c r="I428" s="70">
        <v>0.17304739842958</v>
      </c>
      <c r="J428" s="70">
        <v>0.172081049173469</v>
      </c>
      <c r="K428" s="70">
        <v>0.168919276742939</v>
      </c>
      <c r="L428" s="70">
        <v>0.16482795709501999</v>
      </c>
      <c r="M428" s="70">
        <v>0.161624065649496</v>
      </c>
      <c r="N428" s="70">
        <v>0.16049834530527199</v>
      </c>
      <c r="O428" s="70">
        <v>0.161110615476182</v>
      </c>
      <c r="P428" s="70">
        <v>0.168982070368947</v>
      </c>
    </row>
    <row r="431" spans="1:16" x14ac:dyDescent="0.25">
      <c r="A431" s="68" t="s">
        <v>89</v>
      </c>
      <c r="B431" s="68">
        <v>1995</v>
      </c>
      <c r="C431" s="68">
        <v>1996</v>
      </c>
      <c r="D431" s="68">
        <v>1997</v>
      </c>
      <c r="E431" s="68">
        <v>1998</v>
      </c>
      <c r="F431" s="68">
        <v>1999</v>
      </c>
      <c r="G431" s="68">
        <v>2000</v>
      </c>
      <c r="H431" s="68">
        <v>2001</v>
      </c>
      <c r="I431" s="68">
        <v>2002</v>
      </c>
      <c r="J431" s="68">
        <v>2003</v>
      </c>
      <c r="K431" s="68">
        <v>2004</v>
      </c>
      <c r="L431" s="68">
        <v>2005</v>
      </c>
      <c r="M431" s="68">
        <v>2006</v>
      </c>
      <c r="N431" s="68">
        <v>2007</v>
      </c>
      <c r="O431" s="68">
        <v>2008</v>
      </c>
      <c r="P431" s="68">
        <v>2009</v>
      </c>
    </row>
    <row r="432" spans="1:16" x14ac:dyDescent="0.25">
      <c r="A432" s="29" t="s">
        <v>17</v>
      </c>
      <c r="B432" s="42">
        <v>3.98064465488525E-2</v>
      </c>
      <c r="C432" s="42">
        <v>3.4616690195817E-2</v>
      </c>
      <c r="D432" s="42">
        <v>4.1942233336400299E-2</v>
      </c>
      <c r="E432" s="42">
        <v>9.2767994052144406E-3</v>
      </c>
      <c r="F432" s="42">
        <v>1.6075123961072298E-2</v>
      </c>
      <c r="G432" s="42">
        <v>2.42177541835026E-2</v>
      </c>
      <c r="H432" s="42">
        <v>3.2446087618470197E-2</v>
      </c>
      <c r="I432" s="42">
        <v>1.32124247252831E-2</v>
      </c>
      <c r="J432" s="42">
        <v>3.3767959654806202E-2</v>
      </c>
      <c r="K432" s="42">
        <v>3.3826044115063902E-2</v>
      </c>
      <c r="L432" s="42">
        <v>1.8401487557593601E-2</v>
      </c>
      <c r="M432" s="42">
        <v>1.9821395982045999E-2</v>
      </c>
      <c r="N432" s="42">
        <v>1.8904899276004701E-2</v>
      </c>
      <c r="O432" s="42">
        <v>1.58096580305459E-2</v>
      </c>
      <c r="P432" s="42">
        <v>1.0160482589476201E-2</v>
      </c>
    </row>
    <row r="433" spans="1:16" x14ac:dyDescent="0.25">
      <c r="A433" s="29" t="s">
        <v>18</v>
      </c>
      <c r="B433" s="42">
        <v>0.14492615777706699</v>
      </c>
      <c r="C433" s="42">
        <v>9.4263228689487999E-2</v>
      </c>
      <c r="D433" s="42">
        <v>0.145293803008544</v>
      </c>
      <c r="E433" s="42">
        <v>-1.05229187404131E-2</v>
      </c>
      <c r="F433" s="42">
        <v>1.53230395806968E-2</v>
      </c>
      <c r="G433" s="42">
        <v>6.2066986325035697E-2</v>
      </c>
      <c r="H433" s="42">
        <v>4.6103416940330197E-2</v>
      </c>
      <c r="I433" s="42">
        <v>-3.5266341603354401E-2</v>
      </c>
      <c r="J433" s="42">
        <v>4.2123193564155399E-2</v>
      </c>
      <c r="K433" s="42">
        <v>2.2861810664424099E-2</v>
      </c>
      <c r="L433" s="42">
        <v>4.1517117015845199E-2</v>
      </c>
      <c r="M433" s="42">
        <v>0.10319681541565801</v>
      </c>
      <c r="N433" s="42">
        <v>2.1374515787299E-2</v>
      </c>
      <c r="O433" s="42">
        <v>2.5377049344237198E-3</v>
      </c>
      <c r="P433" s="42">
        <v>2.0923144714220701E-2</v>
      </c>
    </row>
    <row r="434" spans="1:16" x14ac:dyDescent="0.25">
      <c r="A434" s="29" t="s">
        <v>19</v>
      </c>
      <c r="B434" s="42">
        <v>1.50185889284451E-2</v>
      </c>
      <c r="C434" s="42">
        <v>1.1229125465680501E-2</v>
      </c>
      <c r="D434" s="42">
        <v>1.49502521794278E-2</v>
      </c>
      <c r="E434" s="42">
        <v>1.5067456009418101E-3</v>
      </c>
      <c r="F434" s="42">
        <v>8.2197840227410095E-3</v>
      </c>
      <c r="G434" s="42">
        <v>1.3112354704970399E-2</v>
      </c>
      <c r="H434" s="42">
        <v>1.5008429524128401E-2</v>
      </c>
      <c r="I434" s="42">
        <v>4.96232604036188E-3</v>
      </c>
      <c r="J434" s="42">
        <v>1.0115436166276E-2</v>
      </c>
      <c r="K434" s="42">
        <v>1.4090630265515099E-2</v>
      </c>
      <c r="L434" s="42">
        <v>1.04720185054058E-2</v>
      </c>
      <c r="M434" s="42">
        <v>1.12882930563248E-2</v>
      </c>
      <c r="N434" s="42">
        <v>1.0285984899975901E-2</v>
      </c>
      <c r="O434" s="42">
        <v>1.1670533759363199E-2</v>
      </c>
      <c r="P434" s="42">
        <v>3.4843979416635099E-3</v>
      </c>
    </row>
    <row r="435" spans="1:16" x14ac:dyDescent="0.25">
      <c r="A435" s="29" t="s">
        <v>20</v>
      </c>
      <c r="B435" s="42">
        <v>3.7008008875246197E-2</v>
      </c>
      <c r="C435" s="42">
        <v>2.59227832054938E-2</v>
      </c>
      <c r="D435" s="42">
        <v>2.55352225315989E-2</v>
      </c>
      <c r="E435" s="42">
        <v>8.4444166522169904E-4</v>
      </c>
      <c r="F435" s="42">
        <v>2.04173919816245E-2</v>
      </c>
      <c r="G435" s="42">
        <v>2.8992295980142101E-2</v>
      </c>
      <c r="H435" s="42">
        <v>2.5311362536731899E-2</v>
      </c>
      <c r="I435" s="42">
        <v>7.7275801215318301E-3</v>
      </c>
      <c r="J435" s="42">
        <v>2.82571151622177E-3</v>
      </c>
      <c r="K435" s="42">
        <v>1.2079303124812099E-2</v>
      </c>
      <c r="L435" s="42">
        <v>5.5195718948057798E-3</v>
      </c>
      <c r="M435" s="42">
        <v>1.3120023882477501E-2</v>
      </c>
      <c r="N435" s="42">
        <v>5.5182432808710703E-3</v>
      </c>
      <c r="O435" s="42">
        <v>7.9349720869451006E-3</v>
      </c>
      <c r="P435" s="42">
        <v>-1.6171101072733399E-2</v>
      </c>
    </row>
    <row r="436" spans="1:16" x14ac:dyDescent="0.25">
      <c r="A436" s="29" t="s">
        <v>21</v>
      </c>
      <c r="B436" s="42">
        <v>3.9132199593565002E-2</v>
      </c>
      <c r="C436" s="42">
        <v>2.74180160530333E-2</v>
      </c>
      <c r="D436" s="42">
        <v>3.3087424786363999E-2</v>
      </c>
      <c r="E436" s="42">
        <v>4.1918045195720403E-3</v>
      </c>
      <c r="F436" s="42">
        <v>1.4882491116945999E-2</v>
      </c>
      <c r="G436" s="42">
        <v>1.9108017204367202E-2</v>
      </c>
      <c r="H436" s="42">
        <v>2.41268960694857E-2</v>
      </c>
      <c r="I436" s="42">
        <v>-1.91912256456222E-3</v>
      </c>
      <c r="J436" s="42">
        <v>-1.1903123376724601E-3</v>
      </c>
      <c r="K436" s="42">
        <v>5.2359510118762899E-4</v>
      </c>
      <c r="L436" s="42">
        <v>1.43227597313719E-3</v>
      </c>
      <c r="M436" s="42">
        <v>7.3139411210810601E-4</v>
      </c>
      <c r="N436" s="42">
        <v>-6.7765566832306999E-3</v>
      </c>
      <c r="O436" s="42">
        <v>-8.4982255997148298E-3</v>
      </c>
      <c r="P436" s="42">
        <v>-2.7265122563955E-2</v>
      </c>
    </row>
    <row r="437" spans="1:16" x14ac:dyDescent="0.25">
      <c r="A437" s="29" t="s">
        <v>22</v>
      </c>
      <c r="B437" s="42">
        <v>7.5443105989781906E-2</v>
      </c>
      <c r="C437" s="42">
        <v>5.0998014634355202E-2</v>
      </c>
      <c r="D437" s="42">
        <v>6.0516673656965003E-2</v>
      </c>
      <c r="E437" s="42">
        <v>-6.8176079910205905E-4</v>
      </c>
      <c r="F437" s="42">
        <v>3.30815556761892E-2</v>
      </c>
      <c r="G437" s="42">
        <v>4.7428968595490097E-2</v>
      </c>
      <c r="H437" s="42">
        <v>1.13961714000181E-2</v>
      </c>
      <c r="I437" s="42">
        <v>1.2185991078174101E-3</v>
      </c>
      <c r="J437" s="42">
        <v>-3.24291055571994E-3</v>
      </c>
      <c r="K437" s="42">
        <v>1.4559681116070901E-2</v>
      </c>
      <c r="L437" s="42">
        <v>1.0593103068180801E-2</v>
      </c>
      <c r="M437" s="42">
        <v>-1.2816239554373001E-2</v>
      </c>
      <c r="N437" s="42">
        <v>-7.2381004435486201E-2</v>
      </c>
      <c r="O437" s="42">
        <v>-0.1079531375285</v>
      </c>
      <c r="P437" s="42">
        <v>-0.161663251664901</v>
      </c>
    </row>
    <row r="438" spans="1:16" x14ac:dyDescent="0.25">
      <c r="A438" s="29" t="s">
        <v>23</v>
      </c>
      <c r="B438" s="42">
        <v>1.43482339281136E-2</v>
      </c>
      <c r="C438" s="42">
        <v>1.72095354785934E-3</v>
      </c>
      <c r="D438" s="42">
        <v>1.1116633244823501E-2</v>
      </c>
      <c r="E438" s="42">
        <v>-1.90238765795787E-2</v>
      </c>
      <c r="F438" s="42">
        <v>-1.36906826535975E-2</v>
      </c>
      <c r="G438" s="42">
        <v>1.79716742990285E-2</v>
      </c>
      <c r="H438" s="42">
        <v>9.14080391732504E-3</v>
      </c>
      <c r="I438" s="42">
        <v>-3.4027706591745401E-2</v>
      </c>
      <c r="J438" s="42">
        <v>-3.7105914371289302E-2</v>
      </c>
      <c r="K438" s="42">
        <v>-3.7414052762954703E-2</v>
      </c>
      <c r="L438" s="42">
        <v>-3.4592124555748102E-2</v>
      </c>
      <c r="M438" s="42">
        <v>-4.2667232753088397E-2</v>
      </c>
      <c r="N438" s="42">
        <v>-5.7466751362309797E-2</v>
      </c>
      <c r="O438" s="42">
        <v>-6.2793280748943997E-2</v>
      </c>
      <c r="P438" s="42">
        <v>-8.6416759500377097E-2</v>
      </c>
    </row>
    <row r="439" spans="1:16" x14ac:dyDescent="0.25">
      <c r="A439" s="29" t="s">
        <v>24</v>
      </c>
      <c r="B439" s="42">
        <v>9.6624142856041508E-3</v>
      </c>
      <c r="C439" s="42">
        <v>2.2397163766748902E-2</v>
      </c>
      <c r="D439" s="42">
        <v>2.9657526659950698E-2</v>
      </c>
      <c r="E439" s="42">
        <v>-9.8448420658578707E-3</v>
      </c>
      <c r="F439" s="42">
        <v>-1.2157576444566599E-3</v>
      </c>
      <c r="G439" s="42">
        <v>1.7875454252156201E-2</v>
      </c>
      <c r="H439" s="42">
        <v>1.7945093269225301E-2</v>
      </c>
      <c r="I439" s="42">
        <v>-1.64250406728433E-2</v>
      </c>
      <c r="J439" s="42">
        <v>1.5011190602734999E-3</v>
      </c>
      <c r="K439" s="42">
        <v>1.2571300154402399E-2</v>
      </c>
      <c r="L439" s="42">
        <v>2.4019248679713001E-2</v>
      </c>
      <c r="M439" s="42">
        <v>1.24507462347057E-2</v>
      </c>
      <c r="N439" s="42">
        <v>-1.1533595218422499E-2</v>
      </c>
      <c r="O439" s="42">
        <v>8.0620900606107604E-3</v>
      </c>
      <c r="P439" s="42">
        <v>-1.9797452287892901E-2</v>
      </c>
    </row>
    <row r="440" spans="1:16" x14ac:dyDescent="0.25">
      <c r="A440" s="29" t="s">
        <v>25</v>
      </c>
      <c r="B440" s="42">
        <v>5.6937640852231901E-2</v>
      </c>
      <c r="C440" s="42">
        <v>5.00593810118935E-2</v>
      </c>
      <c r="D440" s="42">
        <v>6.3413413067583801E-2</v>
      </c>
      <c r="E440" s="42">
        <v>2.0305971801721001E-2</v>
      </c>
      <c r="F440" s="42">
        <v>4.5376681578992703E-2</v>
      </c>
      <c r="G440" s="42">
        <v>4.9018898210811998E-2</v>
      </c>
      <c r="H440" s="42">
        <v>4.13608981994655E-2</v>
      </c>
      <c r="I440" s="42">
        <v>9.8741500345163793E-3</v>
      </c>
      <c r="J440" s="42">
        <v>1.3029559844310401E-2</v>
      </c>
      <c r="K440" s="42">
        <v>3.1023231245148601E-2</v>
      </c>
      <c r="L440" s="42">
        <v>2.70351911079083E-2</v>
      </c>
      <c r="M440" s="42">
        <v>3.5423439071501001E-2</v>
      </c>
      <c r="N440" s="42">
        <v>3.5703022693362299E-2</v>
      </c>
      <c r="O440" s="42">
        <v>1.4621691554917301E-2</v>
      </c>
      <c r="P440" s="42">
        <v>2.6977123990887101E-3</v>
      </c>
    </row>
    <row r="441" spans="1:16" x14ac:dyDescent="0.25">
      <c r="A441" s="29" t="s">
        <v>26</v>
      </c>
      <c r="B441" s="42">
        <v>7.7814198612736696E-2</v>
      </c>
      <c r="C441" s="42">
        <v>5.1556010374001697E-2</v>
      </c>
      <c r="D441" s="42">
        <v>5.6139357124131498E-2</v>
      </c>
      <c r="E441" s="42">
        <v>1.9937824903321601E-2</v>
      </c>
      <c r="F441" s="42">
        <v>1.4493329733790101E-2</v>
      </c>
      <c r="G441" s="42">
        <v>3.2665052505587697E-2</v>
      </c>
      <c r="H441" s="42">
        <v>2.2302165133758701E-2</v>
      </c>
      <c r="I441" s="42">
        <v>7.7274647831117298E-3</v>
      </c>
      <c r="J441" s="42">
        <v>8.8557034318323593E-3</v>
      </c>
      <c r="K441" s="42">
        <v>2.6009113162796901E-2</v>
      </c>
      <c r="L441" s="42">
        <v>8.1177273744089291E-3</v>
      </c>
      <c r="M441" s="42">
        <v>2.9607067179709502E-2</v>
      </c>
      <c r="N441" s="42">
        <v>3.8264700381658101E-3</v>
      </c>
      <c r="O441" s="42">
        <v>5.1017097620470204E-3</v>
      </c>
      <c r="P441" s="42">
        <v>-5.4112308904223597E-2</v>
      </c>
    </row>
    <row r="442" spans="1:16" x14ac:dyDescent="0.25">
      <c r="A442" s="29" t="s">
        <v>27</v>
      </c>
      <c r="B442" s="42">
        <v>0.12020984415955099</v>
      </c>
      <c r="C442" s="42">
        <v>9.2069940196602099E-2</v>
      </c>
      <c r="D442" s="42">
        <v>0.10746874545566799</v>
      </c>
      <c r="E442" s="42">
        <v>2.9834516830541301E-2</v>
      </c>
      <c r="F442" s="42">
        <v>3.2352257037014498E-2</v>
      </c>
      <c r="G442" s="42">
        <v>4.7370167536902499E-2</v>
      </c>
      <c r="H442" s="42">
        <v>4.5972277572732097E-2</v>
      </c>
      <c r="I442" s="42">
        <v>-6.1980369576383303E-2</v>
      </c>
      <c r="J442" s="42">
        <v>-2.8632375936390099E-2</v>
      </c>
      <c r="K442" s="42">
        <v>-4.59394289546931E-3</v>
      </c>
      <c r="L442" s="42">
        <v>7.50637901931868E-3</v>
      </c>
      <c r="M442" s="42">
        <v>5.2917951125049899E-2</v>
      </c>
      <c r="N442" s="42">
        <v>4.0814956805921503E-2</v>
      </c>
      <c r="O442" s="42">
        <v>2.3955408358393E-2</v>
      </c>
      <c r="P442" s="42">
        <v>-4.93418105205106E-2</v>
      </c>
    </row>
    <row r="443" spans="1:16" x14ac:dyDescent="0.25">
      <c r="A443" s="29" t="s">
        <v>28</v>
      </c>
      <c r="B443" s="42">
        <v>3.5987980779975198E-2</v>
      </c>
      <c r="C443" s="42">
        <v>3.1870963507300999E-3</v>
      </c>
      <c r="D443" s="42">
        <v>9.1236808562066198E-3</v>
      </c>
      <c r="E443" s="42">
        <v>-5.7767286410898198E-2</v>
      </c>
      <c r="F443" s="42">
        <v>-6.3023093491150997E-2</v>
      </c>
      <c r="G443" s="42">
        <v>2.87663761313212E-2</v>
      </c>
      <c r="H443" s="42">
        <v>-1.2881757231381001E-3</v>
      </c>
      <c r="I443" s="42">
        <v>-5.1793156663359E-2</v>
      </c>
      <c r="J443" s="42">
        <v>-2.4083510484927802E-2</v>
      </c>
      <c r="K443" s="42">
        <v>7.4664424212179999E-3</v>
      </c>
      <c r="L443" s="42">
        <v>-7.5135781612856894E-5</v>
      </c>
      <c r="M443" s="42">
        <v>3.9232899341370198E-2</v>
      </c>
      <c r="N443" s="42">
        <v>-4.6916602134353197E-2</v>
      </c>
      <c r="O443" s="42">
        <v>-5.9541586114180999E-2</v>
      </c>
      <c r="P443" s="42">
        <v>-0.15782882062102399</v>
      </c>
    </row>
    <row r="444" spans="1:16" x14ac:dyDescent="0.25">
      <c r="A444" s="29" t="s">
        <v>29</v>
      </c>
      <c r="B444" s="42">
        <v>1.81263103858368E-2</v>
      </c>
      <c r="C444" s="42">
        <v>1.05742625413915E-2</v>
      </c>
      <c r="D444" s="42">
        <v>6.9659949382079303E-3</v>
      </c>
      <c r="E444" s="42">
        <v>-2.1725479256582002E-3</v>
      </c>
      <c r="F444" s="42">
        <v>1.67577103300771E-3</v>
      </c>
      <c r="G444" s="42">
        <v>1.8576378785219901E-2</v>
      </c>
      <c r="H444" s="42">
        <v>1.32715608723787E-2</v>
      </c>
      <c r="I444" s="42">
        <v>-1.1732858194081401E-2</v>
      </c>
      <c r="J444" s="42">
        <v>1.5887516992300899E-2</v>
      </c>
      <c r="K444" s="42">
        <v>9.1246125250200993E-3</v>
      </c>
      <c r="L444" s="42">
        <v>6.0605678214914202E-3</v>
      </c>
      <c r="M444" s="42">
        <v>1.4060643446260301E-2</v>
      </c>
      <c r="N444" s="42">
        <v>6.9039522062659302E-3</v>
      </c>
      <c r="O444" s="42">
        <v>4.5525603606925901E-3</v>
      </c>
      <c r="P444" s="42">
        <v>-5.9953777058117204E-3</v>
      </c>
    </row>
    <row r="445" spans="1:16" x14ac:dyDescent="0.25">
      <c r="A445" s="29" t="s">
        <v>30</v>
      </c>
      <c r="B445" s="42">
        <v>3.1959728620027897E-2</v>
      </c>
      <c r="C445" s="42">
        <v>2.3168508723542099E-2</v>
      </c>
      <c r="D445" s="42">
        <v>2.8354704013657198E-2</v>
      </c>
      <c r="E445" s="42">
        <v>1.5847142402905901E-2</v>
      </c>
      <c r="F445" s="42">
        <v>2.2650046605763599E-2</v>
      </c>
      <c r="G445" s="42">
        <v>4.2963314777317303E-2</v>
      </c>
      <c r="H445" s="42">
        <v>1.659040913654E-3</v>
      </c>
      <c r="I445" s="42">
        <v>-8.5996084626791102E-3</v>
      </c>
      <c r="J445" s="42">
        <v>1.12528970171896E-2</v>
      </c>
      <c r="K445" s="42">
        <v>3.3583856921655199E-2</v>
      </c>
      <c r="L445" s="42">
        <v>2.2804492946520601E-2</v>
      </c>
      <c r="M445" s="42">
        <v>2.9076321142639801E-2</v>
      </c>
      <c r="N445" s="42">
        <v>1.52603476299997E-2</v>
      </c>
      <c r="O445" s="42">
        <v>1.39922110014781E-2</v>
      </c>
      <c r="P445" s="42">
        <v>-9.3407486066518601E-3</v>
      </c>
    </row>
    <row r="446" spans="1:16" x14ac:dyDescent="0.25">
      <c r="A446" s="29" t="s">
        <v>31</v>
      </c>
      <c r="B446" s="42">
        <v>1.87273294606978E-2</v>
      </c>
      <c r="C446" s="42">
        <v>8.3638278056791006E-3</v>
      </c>
      <c r="D446" s="42">
        <v>1.08860461035506E-2</v>
      </c>
      <c r="E446" s="42">
        <v>3.2035392047634701E-3</v>
      </c>
      <c r="F446" s="42">
        <v>2.1106266218248002E-2</v>
      </c>
      <c r="G446" s="42">
        <v>1.19284905461624E-2</v>
      </c>
      <c r="H446" s="42">
        <v>2.1600092686336701E-2</v>
      </c>
      <c r="I446" s="42">
        <v>1.1439507854791199E-2</v>
      </c>
      <c r="J446" s="42">
        <v>1.29261725706699E-2</v>
      </c>
      <c r="K446" s="42">
        <v>1.0692503650363E-2</v>
      </c>
      <c r="L446" s="42">
        <v>1.9899304756440101E-2</v>
      </c>
      <c r="M446" s="42">
        <v>2.1900958100265901E-2</v>
      </c>
      <c r="N446" s="42">
        <v>1.5357859751103899E-2</v>
      </c>
      <c r="O446" s="42">
        <v>6.71268394243189E-3</v>
      </c>
      <c r="P446" s="42">
        <v>-6.7220014752315798E-3</v>
      </c>
    </row>
    <row r="447" spans="1:16" x14ac:dyDescent="0.25">
      <c r="A447" s="29" t="s">
        <v>32</v>
      </c>
      <c r="B447" s="42">
        <v>2.3266236402671999E-2</v>
      </c>
      <c r="C447" s="42">
        <v>1.8577347784169099E-2</v>
      </c>
      <c r="D447" s="42">
        <v>2.2404736598059999E-2</v>
      </c>
      <c r="E447" s="42">
        <v>7.3201408601016402E-3</v>
      </c>
      <c r="F447" s="42">
        <v>1.7631024963925501E-2</v>
      </c>
      <c r="G447" s="42">
        <v>3.4810813065901003E-2</v>
      </c>
      <c r="H447" s="42">
        <v>3.0668103927010502E-2</v>
      </c>
      <c r="I447" s="42">
        <v>1.4946590623808501E-2</v>
      </c>
      <c r="J447" s="42">
        <v>1.38401435786304E-2</v>
      </c>
      <c r="K447" s="42">
        <v>2.14939955311793E-2</v>
      </c>
      <c r="L447" s="42">
        <v>2.8029757488706199E-2</v>
      </c>
      <c r="M447" s="42">
        <v>2.2896789367939201E-2</v>
      </c>
      <c r="N447" s="42">
        <v>7.8278489829848707E-3</v>
      </c>
      <c r="O447" s="42">
        <v>1.60134357172378E-2</v>
      </c>
      <c r="P447" s="42">
        <v>-6.1854338194300001E-3</v>
      </c>
    </row>
    <row r="448" spans="1:16" x14ac:dyDescent="0.25">
      <c r="A448" s="29" t="s">
        <v>33</v>
      </c>
      <c r="B448" s="42">
        <v>9.96248116393232E-4</v>
      </c>
      <c r="C448" s="42">
        <v>4.2413317519049101E-4</v>
      </c>
      <c r="D448" s="42">
        <v>1.3558288107230201E-3</v>
      </c>
      <c r="E448" s="42">
        <v>5.4312377100830804E-4</v>
      </c>
      <c r="F448" s="42">
        <v>7.2828296551636599E-4</v>
      </c>
      <c r="G448" s="42">
        <v>6.3289743627190998E-4</v>
      </c>
      <c r="H448" s="42">
        <v>-2.6943551760322102E-4</v>
      </c>
      <c r="I448" s="42">
        <v>-1.0487328296012301E-3</v>
      </c>
      <c r="J448" s="42">
        <v>-3.3330844580074299E-4</v>
      </c>
      <c r="K448" s="42">
        <v>-1.68845956690772E-3</v>
      </c>
      <c r="L448" s="42">
        <v>-5.9388836171798704E-4</v>
      </c>
      <c r="M448" s="42">
        <v>2.38581531006379E-4</v>
      </c>
      <c r="N448" s="42">
        <v>-9.0117984215252003E-4</v>
      </c>
      <c r="O448" s="42">
        <v>-1.20160160343804E-3</v>
      </c>
      <c r="P448" s="42">
        <v>-2.10569699065263E-3</v>
      </c>
    </row>
    <row r="449" spans="1:16" x14ac:dyDescent="0.25">
      <c r="A449" s="29" t="s">
        <v>34</v>
      </c>
      <c r="B449" s="42">
        <v>2.00727454361005E-4</v>
      </c>
      <c r="C449" s="42">
        <v>-1.4896785893889301E-4</v>
      </c>
      <c r="D449" s="42">
        <v>3.2862049346872298E-4</v>
      </c>
      <c r="E449" s="42">
        <v>1.2345146463194401E-4</v>
      </c>
      <c r="F449" s="42">
        <v>4.4379158304685501E-4</v>
      </c>
      <c r="G449" s="42">
        <v>2.72935515005416E-4</v>
      </c>
      <c r="H449" s="42">
        <v>3.4811231920423502E-4</v>
      </c>
      <c r="I449" s="42">
        <v>2.6341616277743698E-5</v>
      </c>
      <c r="J449" s="42">
        <v>-5.13359958392282E-5</v>
      </c>
      <c r="K449" s="42">
        <v>-2.0292513825069199E-4</v>
      </c>
      <c r="L449" s="42">
        <v>2.02088332892274E-4</v>
      </c>
      <c r="M449" s="42">
        <v>3.4653517935351698E-4</v>
      </c>
      <c r="N449" s="42">
        <v>9.6058388601806999E-4</v>
      </c>
      <c r="O449" s="42">
        <v>1.19730752290347E-3</v>
      </c>
      <c r="P449" s="42">
        <v>1.0350447943260599E-3</v>
      </c>
    </row>
    <row r="450" spans="1:16" x14ac:dyDescent="0.25">
      <c r="A450" s="29" t="s">
        <v>35</v>
      </c>
      <c r="B450" s="42">
        <v>4.8102998787307796E-3</v>
      </c>
      <c r="C450" s="42">
        <v>2.3929746013658798E-3</v>
      </c>
      <c r="D450" s="42">
        <v>3.1142324982446601E-3</v>
      </c>
      <c r="E450" s="42">
        <v>1.5004391254643801E-3</v>
      </c>
      <c r="F450" s="42">
        <v>2.8785617029874798E-3</v>
      </c>
      <c r="G450" s="42">
        <v>6.5216083395603398E-3</v>
      </c>
      <c r="H450" s="42">
        <v>6.3916783641642799E-3</v>
      </c>
      <c r="I450" s="42">
        <v>-4.7556071161182798E-4</v>
      </c>
      <c r="J450" s="42">
        <v>1.9768712603733898E-3</v>
      </c>
      <c r="K450" s="42">
        <v>4.2401908940630298E-3</v>
      </c>
      <c r="L450" s="42">
        <v>3.1622262651984602E-3</v>
      </c>
      <c r="M450" s="42">
        <v>5.4173790522878398E-3</v>
      </c>
      <c r="N450" s="42">
        <v>4.6137815156186901E-3</v>
      </c>
      <c r="O450" s="42">
        <v>4.9537104982873802E-3</v>
      </c>
      <c r="P450" s="42">
        <v>-4.1175967965337802E-3</v>
      </c>
    </row>
    <row r="451" spans="1:16" x14ac:dyDescent="0.25">
      <c r="A451" s="29" t="s">
        <v>36</v>
      </c>
      <c r="B451" s="42">
        <v>2.1671426326427601E-2</v>
      </c>
      <c r="C451" s="42">
        <v>1.5368793493944001E-2</v>
      </c>
      <c r="D451" s="42">
        <v>1.7614403667883399E-2</v>
      </c>
      <c r="E451" s="42">
        <v>7.6430350349353899E-3</v>
      </c>
      <c r="F451" s="42">
        <v>1.0562158065515E-2</v>
      </c>
      <c r="G451" s="42">
        <v>1.60087401990981E-2</v>
      </c>
      <c r="H451" s="42">
        <v>7.2432819600704596E-3</v>
      </c>
      <c r="I451" s="42">
        <v>9.6696646776557702E-4</v>
      </c>
      <c r="J451" s="42">
        <v>3.5568537305010399E-3</v>
      </c>
      <c r="K451" s="42">
        <v>2.2383440684109802E-3</v>
      </c>
      <c r="L451" s="42">
        <v>3.8964619901069798E-3</v>
      </c>
      <c r="M451" s="42">
        <v>5.1956785076968503E-3</v>
      </c>
      <c r="N451" s="42">
        <v>3.9232665046285298E-3</v>
      </c>
      <c r="O451" s="42">
        <v>8.0475255310259002E-3</v>
      </c>
      <c r="P451" s="42">
        <v>-2.1458011259934198E-3</v>
      </c>
    </row>
    <row r="452" spans="1:16" x14ac:dyDescent="0.25">
      <c r="A452" s="29" t="s">
        <v>37</v>
      </c>
      <c r="B452" s="42">
        <v>8.2155065959613801E-3</v>
      </c>
      <c r="C452" s="42">
        <v>4.7838190385258803E-3</v>
      </c>
      <c r="D452" s="42">
        <v>6.43622332780352E-3</v>
      </c>
      <c r="E452" s="42">
        <v>2.6383681892997298E-3</v>
      </c>
      <c r="F452" s="42">
        <v>5.1642866578489001E-3</v>
      </c>
      <c r="G452" s="42">
        <v>1.0710865249581999E-2</v>
      </c>
      <c r="H452" s="42">
        <v>9.8485873579017905E-3</v>
      </c>
      <c r="I452" s="42">
        <v>1.50089444234826E-3</v>
      </c>
      <c r="J452" s="42">
        <v>3.8979217714972701E-3</v>
      </c>
      <c r="K452" s="42">
        <v>6.1302976589895398E-3</v>
      </c>
      <c r="L452" s="42">
        <v>4.4980013756692801E-3</v>
      </c>
      <c r="M452" s="42">
        <v>6.6917030562672897E-3</v>
      </c>
      <c r="N452" s="42">
        <v>5.4425175554355699E-3</v>
      </c>
      <c r="O452" s="42">
        <v>4.8302828472750296E-3</v>
      </c>
      <c r="P452" s="42">
        <v>-7.41128990872675E-4</v>
      </c>
    </row>
    <row r="453" spans="1:16" x14ac:dyDescent="0.25">
      <c r="A453" s="29" t="s">
        <v>38</v>
      </c>
      <c r="B453" s="42">
        <v>-1.4589121778786499E-4</v>
      </c>
      <c r="C453" s="42">
        <v>-2.07374883208973E-4</v>
      </c>
      <c r="D453" s="42">
        <v>1.4466854834877199E-4</v>
      </c>
      <c r="E453" s="42">
        <v>-3.5729965842863702E-4</v>
      </c>
      <c r="F453" s="42">
        <v>6.5498193871671797E-4</v>
      </c>
      <c r="G453" s="42">
        <v>2.0955879814969899E-3</v>
      </c>
      <c r="H453" s="42">
        <v>2.9118973596105801E-3</v>
      </c>
      <c r="I453" s="42">
        <v>6.2332493679630001E-4</v>
      </c>
      <c r="J453" s="42">
        <v>7.0168289887248298E-4</v>
      </c>
      <c r="K453" s="42">
        <v>5.3592062166781201E-4</v>
      </c>
      <c r="L453" s="42">
        <v>4.9194585704556801E-4</v>
      </c>
      <c r="M453" s="42">
        <v>6.4755994033731997E-4</v>
      </c>
      <c r="N453" s="42">
        <v>2.8567553212373997E-4</v>
      </c>
      <c r="O453" s="42">
        <v>2.3288616823906701E-4</v>
      </c>
      <c r="P453" s="42">
        <v>4.1241120923397298E-4</v>
      </c>
    </row>
    <row r="454" spans="1:16" x14ac:dyDescent="0.25">
      <c r="A454" s="29" t="s">
        <v>39</v>
      </c>
      <c r="B454" s="42">
        <v>1.3998531877951101E-2</v>
      </c>
      <c r="C454" s="42">
        <v>1.01768330246304E-2</v>
      </c>
      <c r="D454" s="42">
        <v>1.2536329641196799E-2</v>
      </c>
      <c r="E454" s="42">
        <v>4.30214531254968E-3</v>
      </c>
      <c r="F454" s="42">
        <v>5.34836792041963E-3</v>
      </c>
      <c r="G454" s="42">
        <v>6.5543381227175599E-3</v>
      </c>
      <c r="H454" s="42">
        <v>5.3783824355392099E-3</v>
      </c>
      <c r="I454" s="42">
        <v>1.9515962711634601E-3</v>
      </c>
      <c r="J454" s="42">
        <v>2.7197909056981698E-3</v>
      </c>
      <c r="K454" s="42">
        <v>4.7309846588142104E-3</v>
      </c>
      <c r="L454" s="42">
        <v>3.9579701352382901E-3</v>
      </c>
      <c r="M454" s="42">
        <v>6.3115170294607299E-3</v>
      </c>
      <c r="N454" s="42">
        <v>3.4406262161477399E-3</v>
      </c>
      <c r="O454" s="42">
        <v>2.8761249209255202E-3</v>
      </c>
      <c r="P454" s="42">
        <v>2.41137590030986E-4</v>
      </c>
    </row>
    <row r="455" spans="1:16" x14ac:dyDescent="0.25">
      <c r="A455" s="29" t="s">
        <v>40</v>
      </c>
      <c r="B455" s="42">
        <v>4.3203230720501203E-2</v>
      </c>
      <c r="C455" s="42">
        <v>3.4450127079553403E-2</v>
      </c>
      <c r="D455" s="42">
        <v>3.35352030709219E-2</v>
      </c>
      <c r="E455" s="42">
        <v>1.3131889748329999E-2</v>
      </c>
      <c r="F455" s="42">
        <v>2.79191454627815E-2</v>
      </c>
      <c r="G455" s="42">
        <v>4.1024487927804699E-2</v>
      </c>
      <c r="H455" s="42">
        <v>8.4669191831557994E-2</v>
      </c>
      <c r="I455" s="42">
        <v>3.0774056742528498E-3</v>
      </c>
      <c r="J455" s="42">
        <v>3.4888292377900001E-3</v>
      </c>
      <c r="K455" s="42">
        <v>2.9639888705386501E-3</v>
      </c>
      <c r="L455" s="42">
        <v>3.5996256786161502E-3</v>
      </c>
      <c r="M455" s="42">
        <v>5.0665742985764803E-2</v>
      </c>
      <c r="N455" s="42">
        <v>1.4308799030149501E-3</v>
      </c>
      <c r="O455" s="42">
        <v>8.6119506496782197E-2</v>
      </c>
      <c r="P455" s="42">
        <v>8.6844348732017504E-2</v>
      </c>
    </row>
    <row r="456" spans="1:16" x14ac:dyDescent="0.25">
      <c r="A456" s="29" t="s">
        <v>41</v>
      </c>
      <c r="B456" s="42">
        <v>3.1032243349323899E-3</v>
      </c>
      <c r="C456" s="42">
        <v>2.1245645834738801E-3</v>
      </c>
      <c r="D456" s="42">
        <v>2.58507053517032E-3</v>
      </c>
      <c r="E456" s="42">
        <v>8.0913887910022799E-4</v>
      </c>
      <c r="F456" s="42">
        <v>2.3436047159025E-3</v>
      </c>
      <c r="G456" s="42">
        <v>4.7591846652337002E-3</v>
      </c>
      <c r="H456" s="42">
        <v>1.0872926861949E-2</v>
      </c>
      <c r="I456" s="42">
        <v>-4.4423394440304599E-4</v>
      </c>
      <c r="J456" s="42">
        <v>1.2555125044372601E-3</v>
      </c>
      <c r="K456" s="42">
        <v>4.7027184204413898E-4</v>
      </c>
      <c r="L456" s="42">
        <v>1.1915086875221401E-3</v>
      </c>
      <c r="M456" s="42">
        <v>3.50381933999573E-3</v>
      </c>
      <c r="N456" s="42">
        <v>1.03094662863029E-3</v>
      </c>
      <c r="O456" s="42">
        <v>2.9778729316886801E-3</v>
      </c>
      <c r="P456" s="42">
        <v>5.9187937938293004E-4</v>
      </c>
    </row>
    <row r="457" spans="1:16" x14ac:dyDescent="0.25">
      <c r="A457" s="29" t="s">
        <v>42</v>
      </c>
      <c r="B457" s="42">
        <v>2.2844429341440198E-2</v>
      </c>
      <c r="C457" s="42">
        <v>1.56310517922661E-2</v>
      </c>
      <c r="D457" s="42">
        <v>2.9862968025242301E-2</v>
      </c>
      <c r="E457" s="42">
        <v>1.2259844509753599E-2</v>
      </c>
      <c r="F457" s="42">
        <v>1.2338783661043001E-2</v>
      </c>
      <c r="G457" s="42">
        <v>1.15343837926435E-2</v>
      </c>
      <c r="H457" s="42">
        <v>3.0505284447352701E-2</v>
      </c>
      <c r="I457" s="42">
        <v>4.8866893835347001E-3</v>
      </c>
      <c r="J457" s="42">
        <v>4.3578986723319798E-3</v>
      </c>
      <c r="K457" s="42">
        <v>5.42845735599952E-3</v>
      </c>
      <c r="L457" s="42">
        <v>5.8170289181667702E-3</v>
      </c>
      <c r="M457" s="42">
        <v>9.7679045495395501E-3</v>
      </c>
      <c r="N457" s="42">
        <v>5.8814813940286899E-3</v>
      </c>
      <c r="O457" s="42">
        <v>1.02463799830086E-2</v>
      </c>
      <c r="P457" s="42">
        <v>1.97342448935337E-3</v>
      </c>
    </row>
    <row r="458" spans="1:16" x14ac:dyDescent="0.25">
      <c r="A458" s="29" t="s">
        <v>43</v>
      </c>
      <c r="B458" s="42">
        <v>1.10578507695606E-3</v>
      </c>
      <c r="C458" s="42">
        <v>9.4885514392416997E-4</v>
      </c>
      <c r="D458" s="42">
        <v>1.2396105428931199E-3</v>
      </c>
      <c r="E458" s="42">
        <v>7.4444408481849102E-4</v>
      </c>
      <c r="F458" s="42">
        <v>1.46858347639995E-3</v>
      </c>
      <c r="G458" s="42">
        <v>2.0441730699772499E-3</v>
      </c>
      <c r="H458" s="42">
        <v>3.2325119339692301E-3</v>
      </c>
      <c r="I458" s="42">
        <v>-5.0682504852750101E-3</v>
      </c>
      <c r="J458" s="42">
        <v>4.31114209649103E-4</v>
      </c>
      <c r="K458" s="42">
        <v>9.1695609420924102E-4</v>
      </c>
      <c r="L458" s="42">
        <v>5.7035233191500697E-4</v>
      </c>
      <c r="M458" s="42">
        <v>7.0879837266906896E-4</v>
      </c>
      <c r="N458" s="42">
        <v>5.4483973055363796E-4</v>
      </c>
      <c r="O458" s="42">
        <v>9.5653437877866901E-4</v>
      </c>
      <c r="P458" s="42">
        <v>6.4558166854359396E-4</v>
      </c>
    </row>
    <row r="459" spans="1:16" x14ac:dyDescent="0.25">
      <c r="A459" s="29" t="s">
        <v>44</v>
      </c>
      <c r="B459" s="42">
        <v>1.8628940902411901E-4</v>
      </c>
      <c r="C459" s="42">
        <v>9.1123127270076803E-5</v>
      </c>
      <c r="D459" s="42">
        <v>7.5427882091463804E-5</v>
      </c>
      <c r="E459" s="42">
        <v>-1.44006164290601E-5</v>
      </c>
      <c r="F459" s="42">
        <v>8.22974954392703E-5</v>
      </c>
      <c r="G459" s="42">
        <v>3.9379124408040102E-4</v>
      </c>
      <c r="H459" s="42">
        <v>9.0939436355037297E-4</v>
      </c>
      <c r="I459" s="42">
        <v>-7.5245682262645103E-3</v>
      </c>
      <c r="J459" s="42">
        <v>-4.2744261635084503E-3</v>
      </c>
      <c r="K459" s="42">
        <v>8.4999260324496406E-5</v>
      </c>
      <c r="L459" s="42">
        <v>9.8334823516231496E-5</v>
      </c>
      <c r="M459" s="42">
        <v>1.3797126261373501E-4</v>
      </c>
      <c r="N459" s="42">
        <v>8.3843178555664195E-5</v>
      </c>
      <c r="O459" s="42">
        <v>6.4428414414132796E-4</v>
      </c>
      <c r="P459" s="42">
        <v>1.2264529642908701E-3</v>
      </c>
    </row>
    <row r="460" spans="1:16" x14ac:dyDescent="0.25">
      <c r="A460" s="29" t="s">
        <v>45</v>
      </c>
      <c r="B460" s="42">
        <v>3.55572466866178E-5</v>
      </c>
      <c r="C460" s="42">
        <v>2.9190752657680599E-5</v>
      </c>
      <c r="D460" s="42">
        <v>1.9879281529659002E-5</v>
      </c>
      <c r="E460" s="42">
        <v>1.41056224078777E-5</v>
      </c>
      <c r="F460" s="42">
        <v>8.6468077002134703E-5</v>
      </c>
      <c r="G460" s="42">
        <v>2.1614014475806899E-5</v>
      </c>
      <c r="H460" s="42">
        <v>7.1100880241272596E-6</v>
      </c>
      <c r="I460" s="42">
        <v>7.4796958816461196E-6</v>
      </c>
      <c r="J460" s="42">
        <v>2.0296672084406501E-6</v>
      </c>
      <c r="K460" s="42">
        <v>9.1569036788632803E-6</v>
      </c>
      <c r="L460" s="42">
        <v>2.61087429036498E-5</v>
      </c>
      <c r="M460" s="42">
        <v>3.0340352036303301E-5</v>
      </c>
      <c r="N460" s="42">
        <v>2.0398247561426E-5</v>
      </c>
      <c r="O460" s="42">
        <v>7.3225889213110294E-5</v>
      </c>
      <c r="P460" s="42">
        <v>-2.8778440691593801E-5</v>
      </c>
    </row>
    <row r="461" spans="1:16" x14ac:dyDescent="0.25">
      <c r="A461" s="29" t="s">
        <v>46</v>
      </c>
      <c r="B461" s="42">
        <v>1.19642873164544E-3</v>
      </c>
      <c r="C461" s="42">
        <v>8.3160217477739598E-4</v>
      </c>
      <c r="D461" s="42">
        <v>3.3847710947051499E-3</v>
      </c>
      <c r="E461" s="42">
        <v>5.7617889153496304E-4</v>
      </c>
      <c r="F461" s="42">
        <v>3.1079738205755602E-3</v>
      </c>
      <c r="G461" s="42">
        <v>2.19950639366033E-3</v>
      </c>
      <c r="H461" s="42">
        <v>2.22115870232442E-3</v>
      </c>
      <c r="I461" s="42">
        <v>4.6328913677662499E-4</v>
      </c>
      <c r="J461" s="42">
        <v>3.8270497933338E-3</v>
      </c>
      <c r="K461" s="42">
        <v>3.2723048332935702E-3</v>
      </c>
      <c r="L461" s="42">
        <v>2.82669028048174E-3</v>
      </c>
      <c r="M461" s="42">
        <v>3.3238445248806999E-3</v>
      </c>
      <c r="N461" s="42">
        <v>1.9278144414444801E-3</v>
      </c>
      <c r="O461" s="42">
        <v>1.86457687349358E-2</v>
      </c>
      <c r="P461" s="42">
        <v>7.4378011898418202E-3</v>
      </c>
    </row>
    <row r="462" spans="1:16" x14ac:dyDescent="0.25">
      <c r="A462" s="29" t="s">
        <v>47</v>
      </c>
      <c r="B462" s="42">
        <v>-6.6687939792214402E-3</v>
      </c>
      <c r="C462" s="42">
        <v>-6.8906730866980801E-3</v>
      </c>
      <c r="D462" s="42">
        <v>-5.6799829383106896E-3</v>
      </c>
      <c r="E462" s="42">
        <v>-7.2323360613766301E-3</v>
      </c>
      <c r="F462" s="42">
        <v>-6.1148286783540198E-3</v>
      </c>
      <c r="G462" s="42">
        <v>-5.3561165321563903E-3</v>
      </c>
      <c r="H462" s="42">
        <v>-3.8007332944622399E-3</v>
      </c>
      <c r="I462" s="42">
        <v>-5.6747825124876302E-3</v>
      </c>
      <c r="J462" s="42">
        <v>-4.85348669894316E-3</v>
      </c>
      <c r="K462" s="42">
        <v>-4.6762147058365001E-3</v>
      </c>
      <c r="L462" s="42">
        <v>-4.5583383264657601E-3</v>
      </c>
      <c r="M462" s="42">
        <v>-4.5375275442187703E-3</v>
      </c>
      <c r="N462" s="42">
        <v>-5.30822163260866E-3</v>
      </c>
      <c r="O462" s="42">
        <v>-5.5448368927407997E-3</v>
      </c>
      <c r="P462" s="42">
        <v>-3.9225799369473997E-3</v>
      </c>
    </row>
    <row r="463" spans="1:16" x14ac:dyDescent="0.25">
      <c r="A463" s="29" t="s">
        <v>48</v>
      </c>
      <c r="B463" s="42">
        <v>2.14440380913242E-5</v>
      </c>
      <c r="C463" s="42">
        <v>1.8730226585082899E-5</v>
      </c>
      <c r="D463" s="42">
        <v>1.32316634074118E-5</v>
      </c>
      <c r="E463" s="42">
        <v>4.7995349899211502E-6</v>
      </c>
      <c r="F463" s="42">
        <v>3.0446684471332501E-5</v>
      </c>
      <c r="G463" s="42">
        <v>1.09882716955643E-5</v>
      </c>
      <c r="H463" s="42">
        <v>2.5728856619887002E-5</v>
      </c>
      <c r="I463" s="42">
        <v>1.33806368272438E-5</v>
      </c>
      <c r="J463" s="42">
        <v>4.5051584021322398E-5</v>
      </c>
      <c r="K463" s="42">
        <v>2.2482478983885499E-6</v>
      </c>
      <c r="L463" s="42">
        <v>8.7251952708953701E-5</v>
      </c>
      <c r="M463" s="42">
        <v>-2.61597530239174E-5</v>
      </c>
      <c r="N463" s="42">
        <v>8.2697010197483504E-6</v>
      </c>
      <c r="O463" s="42">
        <v>1.58339498002316E-5</v>
      </c>
      <c r="P463" s="42">
        <v>4.7541740478130402E-5</v>
      </c>
    </row>
    <row r="464" spans="1:16" x14ac:dyDescent="0.25">
      <c r="A464" s="29" t="s">
        <v>49</v>
      </c>
      <c r="B464" s="42">
        <v>5.3562509588672102E-6</v>
      </c>
      <c r="C464" s="42">
        <v>8.42887600064988E-7</v>
      </c>
      <c r="D464" s="42">
        <v>3.8747967314264902E-6</v>
      </c>
      <c r="E464" s="42">
        <v>4.42698939721096E-6</v>
      </c>
      <c r="F464" s="42">
        <v>1.48450341860841E-5</v>
      </c>
      <c r="G464" s="42">
        <v>2.02692447744705E-5</v>
      </c>
      <c r="H464" s="42">
        <v>1.2951043297293001E-5</v>
      </c>
      <c r="I464" s="42">
        <v>-3.1727632790426601E-5</v>
      </c>
      <c r="J464" s="42">
        <v>1.9634547384055999E-5</v>
      </c>
      <c r="K464" s="42">
        <v>1.5997263037852898E-5</v>
      </c>
      <c r="L464" s="42">
        <v>1.01776849243059E-5</v>
      </c>
      <c r="M464" s="42">
        <v>1.96594019482492E-5</v>
      </c>
      <c r="N464" s="42">
        <v>1.44893865451641E-5</v>
      </c>
      <c r="O464" s="42">
        <v>2.3448960211648799E-5</v>
      </c>
      <c r="P464" s="42">
        <v>-9.5029318540991992E-6</v>
      </c>
    </row>
    <row r="465" spans="1:16" x14ac:dyDescent="0.25">
      <c r="A465" s="29" t="s">
        <v>50</v>
      </c>
      <c r="B465" s="42">
        <v>-9.0127726393938006E-3</v>
      </c>
      <c r="C465" s="42">
        <v>-1.06294583508077E-2</v>
      </c>
      <c r="D465" s="42">
        <v>-8.8486717363195893E-3</v>
      </c>
      <c r="E465" s="42">
        <v>-1.3448818323945899E-2</v>
      </c>
      <c r="F465" s="42">
        <v>-8.9460391637550193E-3</v>
      </c>
      <c r="G465" s="42">
        <v>-4.7934319044171097E-3</v>
      </c>
      <c r="H465" s="42">
        <v>-1.62493968904075E-3</v>
      </c>
      <c r="I465" s="42">
        <v>-2.2020738024543201E-3</v>
      </c>
      <c r="J465" s="42">
        <v>-1.8956770408739001E-3</v>
      </c>
      <c r="K465" s="42">
        <v>-1.7857156732286801E-3</v>
      </c>
      <c r="L465" s="42">
        <v>-1.8879388774512701E-3</v>
      </c>
      <c r="M465" s="42">
        <v>-1.7953987374449E-3</v>
      </c>
      <c r="N465" s="42">
        <v>-2.4802205711734501E-3</v>
      </c>
      <c r="O465" s="42">
        <v>-3.4486484667370799E-3</v>
      </c>
      <c r="P465" s="42">
        <v>-2.0721433092936998E-3</v>
      </c>
    </row>
    <row r="466" spans="1:16" x14ac:dyDescent="0.25">
      <c r="A466" s="29" t="s">
        <v>51</v>
      </c>
      <c r="B466" s="42">
        <v>7.8533512431359201E-5</v>
      </c>
      <c r="C466" s="42">
        <v>9.8145826149538702E-5</v>
      </c>
      <c r="D466" s="42">
        <v>9.5882484616684101E-6</v>
      </c>
      <c r="E466" s="42">
        <v>-7.8213615932568801E-5</v>
      </c>
      <c r="F466" s="42">
        <v>-2.4115161283946199E-5</v>
      </c>
      <c r="G466" s="42">
        <v>-3.6318936860501199E-6</v>
      </c>
      <c r="H466" s="42">
        <v>-5.0892308701561797E-5</v>
      </c>
      <c r="I466" s="42">
        <v>-2.2539143199814201E-4</v>
      </c>
      <c r="J466" s="42">
        <v>-2.6814307711191298E-4</v>
      </c>
      <c r="K466" s="42">
        <v>6.3989856478528006E-5</v>
      </c>
      <c r="L466" s="42">
        <v>4.7633349046714298E-5</v>
      </c>
      <c r="M466" s="42">
        <v>1.52375849024654E-3</v>
      </c>
      <c r="N466" s="42">
        <v>9.9034558141856705E-4</v>
      </c>
      <c r="O466" s="42">
        <v>9.3932924443264896E-4</v>
      </c>
      <c r="P466" s="42">
        <v>8.6076099648602598E-4</v>
      </c>
    </row>
    <row r="467" spans="1:16" x14ac:dyDescent="0.25">
      <c r="A467" s="69" t="s">
        <v>52</v>
      </c>
      <c r="B467" s="70">
        <v>8.7571553013622606E-3</v>
      </c>
      <c r="C467" s="70">
        <v>5.6288467483054799E-3</v>
      </c>
      <c r="D467" s="70">
        <v>7.7816635933861001E-3</v>
      </c>
      <c r="E467" s="70">
        <v>2.1314499653195401E-4</v>
      </c>
      <c r="F467" s="70">
        <v>3.7443577780239099E-3</v>
      </c>
      <c r="G467" s="70">
        <v>8.0041127161638095E-3</v>
      </c>
      <c r="H467" s="70">
        <v>6.2157574254167102E-3</v>
      </c>
      <c r="I467" s="70">
        <v>-9.9595569545384206E-4</v>
      </c>
      <c r="J467" s="70">
        <v>2.6849311377027799E-3</v>
      </c>
      <c r="K467" s="70">
        <v>4.7282126542754098E-3</v>
      </c>
      <c r="L467" s="70">
        <v>4.0625223610601998E-3</v>
      </c>
      <c r="M467" s="70">
        <v>5.9791634634886797E-3</v>
      </c>
      <c r="N467" s="70">
        <v>2.6827646456852499E-3</v>
      </c>
      <c r="O467" s="70">
        <v>2.89526638097205E-3</v>
      </c>
      <c r="P467" s="70">
        <v>-2.7686808252588798E-3</v>
      </c>
    </row>
    <row r="475" spans="1:16" x14ac:dyDescent="0.25">
      <c r="A475" s="68" t="s">
        <v>90</v>
      </c>
      <c r="B475" s="68">
        <v>1995</v>
      </c>
      <c r="C475" s="68">
        <v>1996</v>
      </c>
      <c r="D475" s="68">
        <v>1997</v>
      </c>
      <c r="E475" s="68">
        <v>1998</v>
      </c>
      <c r="F475" s="68">
        <v>1999</v>
      </c>
      <c r="G475" s="68">
        <v>2000</v>
      </c>
      <c r="H475" s="68">
        <v>2001</v>
      </c>
      <c r="I475" s="68">
        <v>2002</v>
      </c>
      <c r="J475" s="68">
        <v>2003</v>
      </c>
      <c r="K475" s="68">
        <v>2004</v>
      </c>
      <c r="L475" s="68">
        <v>2005</v>
      </c>
      <c r="M475" s="68">
        <v>2006</v>
      </c>
      <c r="N475" s="68">
        <v>2007</v>
      </c>
      <c r="O475" s="68">
        <v>2008</v>
      </c>
      <c r="P475" s="68">
        <v>2009</v>
      </c>
    </row>
    <row r="476" spans="1:16" x14ac:dyDescent="0.25">
      <c r="A476" s="29" t="s">
        <v>17</v>
      </c>
      <c r="B476" s="42">
        <v>748525.18449999997</v>
      </c>
      <c r="C476" s="42">
        <v>763287.04949999996</v>
      </c>
      <c r="D476" s="42">
        <v>770336.12250000006</v>
      </c>
      <c r="E476" s="42">
        <v>811036.21649999998</v>
      </c>
      <c r="F476" s="42">
        <v>829790.04590000003</v>
      </c>
      <c r="G476" s="42">
        <v>822865.76910000003</v>
      </c>
      <c r="H476" s="42">
        <v>825028.43160000001</v>
      </c>
      <c r="I476" s="42">
        <v>854006.33470000001</v>
      </c>
      <c r="J476" s="42">
        <v>851658.47199999995</v>
      </c>
      <c r="K476" s="42">
        <v>859315.96440000006</v>
      </c>
      <c r="L476" s="42">
        <v>869780.61320000002</v>
      </c>
      <c r="M476" s="42">
        <v>881620.62509999995</v>
      </c>
      <c r="N476" s="42">
        <v>885511.03590000002</v>
      </c>
      <c r="O476" s="42">
        <v>934301.625</v>
      </c>
      <c r="P476" s="42">
        <v>964691.98190000001</v>
      </c>
    </row>
    <row r="477" spans="1:16" x14ac:dyDescent="0.25">
      <c r="A477" s="29" t="s">
        <v>18</v>
      </c>
      <c r="B477" s="42">
        <v>41789.687299999998</v>
      </c>
      <c r="C477" s="42">
        <v>40774.553630000002</v>
      </c>
      <c r="D477" s="42">
        <v>35760.868699999999</v>
      </c>
      <c r="E477" s="42">
        <v>32802.322959999998</v>
      </c>
      <c r="F477" s="42">
        <v>37641.00965</v>
      </c>
      <c r="G477" s="42">
        <v>48407.977469999998</v>
      </c>
      <c r="H477" s="42">
        <v>46807.61795</v>
      </c>
      <c r="I477" s="42">
        <v>51252.852489999997</v>
      </c>
      <c r="J477" s="42">
        <v>49636.552629999998</v>
      </c>
      <c r="K477" s="42">
        <v>49512.87455</v>
      </c>
      <c r="L477" s="42">
        <v>46724.864930000003</v>
      </c>
      <c r="M477" s="42">
        <v>39361.703739999997</v>
      </c>
      <c r="N477" s="42">
        <v>34217.527620000001</v>
      </c>
      <c r="O477" s="42">
        <v>39115.983939999998</v>
      </c>
      <c r="P477" s="42">
        <v>34147.695160000003</v>
      </c>
    </row>
    <row r="478" spans="1:16" x14ac:dyDescent="0.25">
      <c r="A478" s="29" t="s">
        <v>19</v>
      </c>
      <c r="B478" s="42">
        <v>1723750.2139999999</v>
      </c>
      <c r="C478" s="42">
        <v>1738706.496</v>
      </c>
      <c r="D478" s="42">
        <v>1774037.996</v>
      </c>
      <c r="E478" s="42">
        <v>1848995.8689999999</v>
      </c>
      <c r="F478" s="42">
        <v>1895713.2749999999</v>
      </c>
      <c r="G478" s="42">
        <v>1931662.1869999999</v>
      </c>
      <c r="H478" s="42">
        <v>1942552.6329999999</v>
      </c>
      <c r="I478" s="42">
        <v>1958247.8959999999</v>
      </c>
      <c r="J478" s="42">
        <v>1986716.7879999999</v>
      </c>
      <c r="K478" s="42">
        <v>2022834.7439999999</v>
      </c>
      <c r="L478" s="42">
        <v>2089671.199</v>
      </c>
      <c r="M478" s="42">
        <v>2153060.415</v>
      </c>
      <c r="N478" s="42">
        <v>2238091.9939999999</v>
      </c>
      <c r="O478" s="42">
        <v>2246958.7289999998</v>
      </c>
      <c r="P478" s="42">
        <v>2245656.855</v>
      </c>
    </row>
    <row r="479" spans="1:16" x14ac:dyDescent="0.25">
      <c r="A479" s="29" t="s">
        <v>20</v>
      </c>
      <c r="B479" s="42">
        <v>470469.28139999998</v>
      </c>
      <c r="C479" s="42">
        <v>471356.00449999998</v>
      </c>
      <c r="D479" s="42">
        <v>476964.81140000001</v>
      </c>
      <c r="E479" s="42">
        <v>493102.49469999998</v>
      </c>
      <c r="F479" s="42">
        <v>493611.554</v>
      </c>
      <c r="G479" s="42">
        <v>515098.03</v>
      </c>
      <c r="H479" s="42">
        <v>517850.01390000002</v>
      </c>
      <c r="I479" s="42">
        <v>531176.25260000001</v>
      </c>
      <c r="J479" s="42">
        <v>532061.36349999998</v>
      </c>
      <c r="K479" s="42">
        <v>541778.72340000002</v>
      </c>
      <c r="L479" s="42">
        <v>563405.23259999999</v>
      </c>
      <c r="M479" s="42">
        <v>592743.20600000001</v>
      </c>
      <c r="N479" s="42">
        <v>625432.3504</v>
      </c>
      <c r="O479" s="42">
        <v>627023.52630000003</v>
      </c>
      <c r="P479" s="42">
        <v>611100.81050000002</v>
      </c>
    </row>
    <row r="480" spans="1:16" x14ac:dyDescent="0.25">
      <c r="A480" s="29" t="s">
        <v>21</v>
      </c>
      <c r="B480" s="42">
        <v>97413.510779999997</v>
      </c>
      <c r="C480" s="42">
        <v>99005.480249999993</v>
      </c>
      <c r="D480" s="42">
        <v>97752.378400000001</v>
      </c>
      <c r="E480" s="42">
        <v>99637.541809999995</v>
      </c>
      <c r="F480" s="42">
        <v>98274.455560000002</v>
      </c>
      <c r="G480" s="42">
        <v>103223.4987</v>
      </c>
      <c r="H480" s="42">
        <v>104490.9256</v>
      </c>
      <c r="I480" s="42">
        <v>105493.3023</v>
      </c>
      <c r="J480" s="42">
        <v>106139.4451</v>
      </c>
      <c r="K480" s="42">
        <v>108526.3023</v>
      </c>
      <c r="L480" s="42">
        <v>109548.0365</v>
      </c>
      <c r="M480" s="42">
        <v>114884.4565</v>
      </c>
      <c r="N480" s="42">
        <v>121097.4926</v>
      </c>
      <c r="O480" s="42">
        <v>124995.4693</v>
      </c>
      <c r="P480" s="42">
        <v>119187.69749999999</v>
      </c>
    </row>
    <row r="481" spans="1:16" x14ac:dyDescent="0.25">
      <c r="A481" s="29" t="s">
        <v>22</v>
      </c>
      <c r="B481" s="42">
        <v>27311.38121</v>
      </c>
      <c r="C481" s="42">
        <v>26691.755799999999</v>
      </c>
      <c r="D481" s="42">
        <v>29615.10196</v>
      </c>
      <c r="E481" s="42">
        <v>29971.29581</v>
      </c>
      <c r="F481" s="42">
        <v>28692.074570000001</v>
      </c>
      <c r="G481" s="42">
        <v>29540.097290000002</v>
      </c>
      <c r="H481" s="42">
        <v>29526.839530000001</v>
      </c>
      <c r="I481" s="42">
        <v>29878.51743</v>
      </c>
      <c r="J481" s="42">
        <v>30112.754140000001</v>
      </c>
      <c r="K481" s="42">
        <v>30240.471989999998</v>
      </c>
      <c r="L481" s="42">
        <v>30309.372019999999</v>
      </c>
      <c r="M481" s="42">
        <v>31382.949949999998</v>
      </c>
      <c r="N481" s="42">
        <v>33069.441010000002</v>
      </c>
      <c r="O481" s="42">
        <v>30997.812529999999</v>
      </c>
      <c r="P481" s="42">
        <v>29891.583689999999</v>
      </c>
    </row>
    <row r="482" spans="1:16" x14ac:dyDescent="0.25">
      <c r="A482" s="29" t="s">
        <v>23</v>
      </c>
      <c r="B482" s="42">
        <v>218308.78520000001</v>
      </c>
      <c r="C482" s="42">
        <v>224848.8639</v>
      </c>
      <c r="D482" s="42">
        <v>233135.35920000001</v>
      </c>
      <c r="E482" s="42">
        <v>239779.91699999999</v>
      </c>
      <c r="F482" s="42">
        <v>245020.8308</v>
      </c>
      <c r="G482" s="42">
        <v>248600.3498</v>
      </c>
      <c r="H482" s="42">
        <v>245907.47529999999</v>
      </c>
      <c r="I482" s="42">
        <v>251845.6153</v>
      </c>
      <c r="J482" s="42">
        <v>252932.46090000001</v>
      </c>
      <c r="K482" s="42">
        <v>260211.79440000001</v>
      </c>
      <c r="L482" s="42">
        <v>262604.97499999998</v>
      </c>
      <c r="M482" s="42">
        <v>270462.36180000001</v>
      </c>
      <c r="N482" s="42">
        <v>277128.71610000002</v>
      </c>
      <c r="O482" s="42">
        <v>278249.174</v>
      </c>
      <c r="P482" s="42">
        <v>263144.93400000001</v>
      </c>
    </row>
    <row r="483" spans="1:16" x14ac:dyDescent="0.25">
      <c r="A483" s="29" t="s">
        <v>24</v>
      </c>
      <c r="B483" s="42">
        <v>217859.59830000001</v>
      </c>
      <c r="C483" s="42">
        <v>227030.64989999999</v>
      </c>
      <c r="D483" s="42">
        <v>231061.0208</v>
      </c>
      <c r="E483" s="42">
        <v>233139.89920000001</v>
      </c>
      <c r="F483" s="42">
        <v>242777.52420000001</v>
      </c>
      <c r="G483" s="42">
        <v>247730.30369999999</v>
      </c>
      <c r="H483" s="42">
        <v>255008.83989999999</v>
      </c>
      <c r="I483" s="42">
        <v>255881.63149999999</v>
      </c>
      <c r="J483" s="42">
        <v>249517.59020000001</v>
      </c>
      <c r="K483" s="42">
        <v>256059.99050000001</v>
      </c>
      <c r="L483" s="42">
        <v>264654.85519999999</v>
      </c>
      <c r="M483" s="42">
        <v>281863.45309999998</v>
      </c>
      <c r="N483" s="42">
        <v>283885.07620000001</v>
      </c>
      <c r="O483" s="42">
        <v>305058.14789999998</v>
      </c>
      <c r="P483" s="42">
        <v>314295.3504</v>
      </c>
    </row>
    <row r="484" spans="1:16" x14ac:dyDescent="0.25">
      <c r="A484" s="29" t="s">
        <v>25</v>
      </c>
      <c r="B484" s="42">
        <v>329088.21600000001</v>
      </c>
      <c r="C484" s="42">
        <v>338997.76630000002</v>
      </c>
      <c r="D484" s="42">
        <v>357939.97159999999</v>
      </c>
      <c r="E484" s="42">
        <v>377533.06050000002</v>
      </c>
      <c r="F484" s="42">
        <v>391534.14480000001</v>
      </c>
      <c r="G484" s="42">
        <v>400362.10340000002</v>
      </c>
      <c r="H484" s="42">
        <v>408700.51939999999</v>
      </c>
      <c r="I484" s="42">
        <v>439916.42349999998</v>
      </c>
      <c r="J484" s="42">
        <v>445918.32010000001</v>
      </c>
      <c r="K484" s="42">
        <v>458362.05339999998</v>
      </c>
      <c r="L484" s="42">
        <v>453945.85609999998</v>
      </c>
      <c r="M484" s="42">
        <v>464577.3553</v>
      </c>
      <c r="N484" s="42">
        <v>485124.7181</v>
      </c>
      <c r="O484" s="42">
        <v>485202.70309999998</v>
      </c>
      <c r="P484" s="42">
        <v>493254.16729999997</v>
      </c>
    </row>
    <row r="485" spans="1:16" x14ac:dyDescent="0.25">
      <c r="A485" s="29" t="s">
        <v>26</v>
      </c>
      <c r="B485" s="42">
        <v>91494.368470000001</v>
      </c>
      <c r="C485" s="42">
        <v>92997.612240000002</v>
      </c>
      <c r="D485" s="42">
        <v>98746.441949999993</v>
      </c>
      <c r="E485" s="42">
        <v>101253.05680000001</v>
      </c>
      <c r="F485" s="42">
        <v>106386.65360000001</v>
      </c>
      <c r="G485" s="42">
        <v>109284.1565</v>
      </c>
      <c r="H485" s="42">
        <v>108616.9065</v>
      </c>
      <c r="I485" s="42">
        <v>108496.08289999999</v>
      </c>
      <c r="J485" s="42">
        <v>109817.80039999999</v>
      </c>
      <c r="K485" s="42">
        <v>115248.15820000001</v>
      </c>
      <c r="L485" s="42">
        <v>119022.5462</v>
      </c>
      <c r="M485" s="42">
        <v>122671.6583</v>
      </c>
      <c r="N485" s="42">
        <v>127897.3432</v>
      </c>
      <c r="O485" s="42">
        <v>130009.9874</v>
      </c>
      <c r="P485" s="42">
        <v>129860.5313</v>
      </c>
    </row>
    <row r="486" spans="1:16" x14ac:dyDescent="0.25">
      <c r="A486" s="29" t="s">
        <v>27</v>
      </c>
      <c r="B486" s="42">
        <v>50849.690300000002</v>
      </c>
      <c r="C486" s="42">
        <v>52185.752540000001</v>
      </c>
      <c r="D486" s="42">
        <v>55570.837010000003</v>
      </c>
      <c r="E486" s="42">
        <v>57512.951269999998</v>
      </c>
      <c r="F486" s="42">
        <v>61138.986369999999</v>
      </c>
      <c r="G486" s="42">
        <v>66091.522299999997</v>
      </c>
      <c r="H486" s="42">
        <v>66829.097009999998</v>
      </c>
      <c r="I486" s="42">
        <v>67078.257259999998</v>
      </c>
      <c r="J486" s="42">
        <v>61896.613870000001</v>
      </c>
      <c r="K486" s="42">
        <v>60607.83051</v>
      </c>
      <c r="L486" s="42">
        <v>57837.855620000002</v>
      </c>
      <c r="M486" s="42">
        <v>56383.117400000003</v>
      </c>
      <c r="N486" s="42">
        <v>57059.399899999997</v>
      </c>
      <c r="O486" s="42">
        <v>56934.766759999999</v>
      </c>
      <c r="P486" s="42">
        <v>52614.069819999997</v>
      </c>
    </row>
    <row r="487" spans="1:16" x14ac:dyDescent="0.25">
      <c r="A487" s="29" t="s">
        <v>28</v>
      </c>
      <c r="B487" s="42">
        <v>98211.185930000007</v>
      </c>
      <c r="C487" s="42">
        <v>101364.50689999999</v>
      </c>
      <c r="D487" s="42">
        <v>105638.87609999999</v>
      </c>
      <c r="E487" s="42">
        <v>109614.7046</v>
      </c>
      <c r="F487" s="42">
        <v>109634.716</v>
      </c>
      <c r="G487" s="42">
        <v>109513.8361</v>
      </c>
      <c r="H487" s="42">
        <v>108781.28660000001</v>
      </c>
      <c r="I487" s="42">
        <v>107727.9884</v>
      </c>
      <c r="J487" s="42">
        <v>107406.82279999999</v>
      </c>
      <c r="K487" s="42">
        <v>108813.2145</v>
      </c>
      <c r="L487" s="42">
        <v>108643.8029</v>
      </c>
      <c r="M487" s="42">
        <v>110632.9872</v>
      </c>
      <c r="N487" s="42">
        <v>117104.5</v>
      </c>
      <c r="O487" s="42">
        <v>117239.6397</v>
      </c>
      <c r="P487" s="42">
        <v>111348.4293</v>
      </c>
    </row>
    <row r="488" spans="1:16" x14ac:dyDescent="0.25">
      <c r="A488" s="29" t="s">
        <v>29</v>
      </c>
      <c r="B488" s="42">
        <v>169551.7844</v>
      </c>
      <c r="C488" s="42">
        <v>165460.94080000001</v>
      </c>
      <c r="D488" s="42">
        <v>173073.11170000001</v>
      </c>
      <c r="E488" s="42">
        <v>172458.56570000001</v>
      </c>
      <c r="F488" s="42">
        <v>166225.228</v>
      </c>
      <c r="G488" s="42">
        <v>177635.06</v>
      </c>
      <c r="H488" s="42">
        <v>179257.497</v>
      </c>
      <c r="I488" s="42">
        <v>180868.44519999999</v>
      </c>
      <c r="J488" s="42">
        <v>192695.92110000001</v>
      </c>
      <c r="K488" s="42">
        <v>204320.0422</v>
      </c>
      <c r="L488" s="42">
        <v>213294.62059999999</v>
      </c>
      <c r="M488" s="42">
        <v>222421.28279999999</v>
      </c>
      <c r="N488" s="42">
        <v>230417.01379999999</v>
      </c>
      <c r="O488" s="42">
        <v>238684.21230000001</v>
      </c>
      <c r="P488" s="42">
        <v>209182.93280000001</v>
      </c>
    </row>
    <row r="489" spans="1:16" x14ac:dyDescent="0.25">
      <c r="A489" s="29" t="s">
        <v>30</v>
      </c>
      <c r="B489" s="42">
        <v>269085.07890000002</v>
      </c>
      <c r="C489" s="42">
        <v>292528.30369999999</v>
      </c>
      <c r="D489" s="42">
        <v>314568.9572</v>
      </c>
      <c r="E489" s="42">
        <v>327006.1972</v>
      </c>
      <c r="F489" s="42">
        <v>362531.3665</v>
      </c>
      <c r="G489" s="42">
        <v>403721.8382</v>
      </c>
      <c r="H489" s="42">
        <v>421237.83620000002</v>
      </c>
      <c r="I489" s="42">
        <v>424194.57760000002</v>
      </c>
      <c r="J489" s="42">
        <v>462089.48599999998</v>
      </c>
      <c r="K489" s="42">
        <v>500625.89010000002</v>
      </c>
      <c r="L489" s="42">
        <v>528593.15630000003</v>
      </c>
      <c r="M489" s="42">
        <v>575337.16440000001</v>
      </c>
      <c r="N489" s="42">
        <v>626824.93130000005</v>
      </c>
      <c r="O489" s="42">
        <v>659502.07750000001</v>
      </c>
      <c r="P489" s="42">
        <v>638774.72519999999</v>
      </c>
    </row>
    <row r="490" spans="1:16" x14ac:dyDescent="0.25">
      <c r="A490" s="29" t="s">
        <v>31</v>
      </c>
      <c r="B490" s="42">
        <v>559770.13769999996</v>
      </c>
      <c r="C490" s="42">
        <v>562660.0135</v>
      </c>
      <c r="D490" s="42">
        <v>610616.3602</v>
      </c>
      <c r="E490" s="42">
        <v>637624.48439999996</v>
      </c>
      <c r="F490" s="42">
        <v>658779.9693</v>
      </c>
      <c r="G490" s="42">
        <v>678119.77670000005</v>
      </c>
      <c r="H490" s="42">
        <v>705524.22900000005</v>
      </c>
      <c r="I490" s="42">
        <v>730358.98239999998</v>
      </c>
      <c r="J490" s="42">
        <v>762695.15960000001</v>
      </c>
      <c r="K490" s="42">
        <v>804770.27009999997</v>
      </c>
      <c r="L490" s="42">
        <v>822767.00340000005</v>
      </c>
      <c r="M490" s="42">
        <v>841264.70149999997</v>
      </c>
      <c r="N490" s="42">
        <v>900674.5172</v>
      </c>
      <c r="O490" s="42">
        <v>872656.56090000004</v>
      </c>
      <c r="P490" s="42">
        <v>774016.31550000003</v>
      </c>
    </row>
    <row r="491" spans="1:16" x14ac:dyDescent="0.25">
      <c r="A491" s="29" t="s">
        <v>32</v>
      </c>
      <c r="B491" s="42">
        <v>222979.92939999999</v>
      </c>
      <c r="C491" s="42">
        <v>228135.1029</v>
      </c>
      <c r="D491" s="42">
        <v>240692.1728</v>
      </c>
      <c r="E491" s="42">
        <v>250014.81229999999</v>
      </c>
      <c r="F491" s="42">
        <v>258144.95559999999</v>
      </c>
      <c r="G491" s="42">
        <v>265663.76020000002</v>
      </c>
      <c r="H491" s="42">
        <v>267864.65159999998</v>
      </c>
      <c r="I491" s="42">
        <v>274989.67190000002</v>
      </c>
      <c r="J491" s="42">
        <v>267848.53249999997</v>
      </c>
      <c r="K491" s="42">
        <v>265540.43719999999</v>
      </c>
      <c r="L491" s="42">
        <v>266704.14039999997</v>
      </c>
      <c r="M491" s="42">
        <v>287544.60359999997</v>
      </c>
      <c r="N491" s="42">
        <v>294441.83470000001</v>
      </c>
      <c r="O491" s="42">
        <v>286817.05690000003</v>
      </c>
      <c r="P491" s="42">
        <v>273080.46309999999</v>
      </c>
    </row>
    <row r="492" spans="1:16" x14ac:dyDescent="0.25">
      <c r="A492" s="29" t="s">
        <v>33</v>
      </c>
      <c r="B492" s="42">
        <v>425936.77409999998</v>
      </c>
      <c r="C492" s="42">
        <v>442338.77120000002</v>
      </c>
      <c r="D492" s="42">
        <v>442427.99430000002</v>
      </c>
      <c r="E492" s="42">
        <v>454117.2328</v>
      </c>
      <c r="F492" s="42">
        <v>441934.93560000003</v>
      </c>
      <c r="G492" s="42">
        <v>459895.63789999997</v>
      </c>
      <c r="H492" s="42">
        <v>470380.3946</v>
      </c>
      <c r="I492" s="42">
        <v>479556.85100000002</v>
      </c>
      <c r="J492" s="42">
        <v>499323.81459999998</v>
      </c>
      <c r="K492" s="42">
        <v>513594.67879999999</v>
      </c>
      <c r="L492" s="42">
        <v>538766.62040000001</v>
      </c>
      <c r="M492" s="42">
        <v>545184.66500000004</v>
      </c>
      <c r="N492" s="42">
        <v>562485.97959999996</v>
      </c>
      <c r="O492" s="42">
        <v>606105.32109999994</v>
      </c>
      <c r="P492" s="42">
        <v>581811.35600000003</v>
      </c>
    </row>
    <row r="493" spans="1:16" x14ac:dyDescent="0.25">
      <c r="A493" s="29" t="s">
        <v>34</v>
      </c>
      <c r="B493" s="42">
        <v>43757.572390000001</v>
      </c>
      <c r="C493" s="42">
        <v>42009.8992</v>
      </c>
      <c r="D493" s="42">
        <v>44512.789779999999</v>
      </c>
      <c r="E493" s="42">
        <v>44853.275320000001</v>
      </c>
      <c r="F493" s="42">
        <v>44317.627070000002</v>
      </c>
      <c r="G493" s="42">
        <v>47960.07991</v>
      </c>
      <c r="H493" s="42">
        <v>46618.122329999998</v>
      </c>
      <c r="I493" s="42">
        <v>48551.270750000003</v>
      </c>
      <c r="J493" s="42">
        <v>49838.119590000002</v>
      </c>
      <c r="K493" s="42">
        <v>54193.504359999999</v>
      </c>
      <c r="L493" s="42">
        <v>57076.192519999997</v>
      </c>
      <c r="M493" s="42">
        <v>61104.42813</v>
      </c>
      <c r="N493" s="42">
        <v>64866.31738</v>
      </c>
      <c r="O493" s="42">
        <v>68880.493119999999</v>
      </c>
      <c r="P493" s="42">
        <v>76525.493669999996</v>
      </c>
    </row>
    <row r="494" spans="1:16" x14ac:dyDescent="0.25">
      <c r="A494" s="29" t="s">
        <v>35</v>
      </c>
      <c r="B494" s="42">
        <v>329630.41340000002</v>
      </c>
      <c r="C494" s="42">
        <v>339665.4583</v>
      </c>
      <c r="D494" s="42">
        <v>348852.29009999998</v>
      </c>
      <c r="E494" s="42">
        <v>362383.29479999997</v>
      </c>
      <c r="F494" s="42">
        <v>386175.4877</v>
      </c>
      <c r="G494" s="42">
        <v>394209.68369999999</v>
      </c>
      <c r="H494" s="42">
        <v>389345.6728</v>
      </c>
      <c r="I494" s="42">
        <v>415315.31449999998</v>
      </c>
      <c r="J494" s="42">
        <v>420385.01500000001</v>
      </c>
      <c r="K494" s="42">
        <v>437089.06809999997</v>
      </c>
      <c r="L494" s="42">
        <v>452805.95130000002</v>
      </c>
      <c r="M494" s="42">
        <v>469217.9448</v>
      </c>
      <c r="N494" s="42">
        <v>479671.7303</v>
      </c>
      <c r="O494" s="42">
        <v>477835.44959999999</v>
      </c>
      <c r="P494" s="42">
        <v>441238.76860000001</v>
      </c>
    </row>
    <row r="495" spans="1:16" x14ac:dyDescent="0.25">
      <c r="A495" s="29" t="s">
        <v>36</v>
      </c>
      <c r="B495" s="42">
        <v>953189.75179999997</v>
      </c>
      <c r="C495" s="42">
        <v>977575.78870000003</v>
      </c>
      <c r="D495" s="42">
        <v>1031268.424</v>
      </c>
      <c r="E495" s="42">
        <v>1083125.5049999999</v>
      </c>
      <c r="F495" s="42">
        <v>1134670.3799999999</v>
      </c>
      <c r="G495" s="42">
        <v>1145796.696</v>
      </c>
      <c r="H495" s="42">
        <v>1188875.24</v>
      </c>
      <c r="I495" s="42">
        <v>1235385.121</v>
      </c>
      <c r="J495" s="42">
        <v>1297218.855</v>
      </c>
      <c r="K495" s="42">
        <v>1376569.7960000001</v>
      </c>
      <c r="L495" s="42">
        <v>1419687.9169999999</v>
      </c>
      <c r="M495" s="42">
        <v>1460277.2849999999</v>
      </c>
      <c r="N495" s="42">
        <v>1587635.385</v>
      </c>
      <c r="O495" s="42">
        <v>1650741.7409999999</v>
      </c>
      <c r="P495" s="42">
        <v>1654069.375</v>
      </c>
    </row>
    <row r="496" spans="1:16" x14ac:dyDescent="0.25">
      <c r="A496" s="29" t="s">
        <v>37</v>
      </c>
      <c r="B496" s="42">
        <v>1442744.5149999999</v>
      </c>
      <c r="C496" s="42">
        <v>1484111.2309999999</v>
      </c>
      <c r="D496" s="42">
        <v>1511377.547</v>
      </c>
      <c r="E496" s="42">
        <v>1545708.108</v>
      </c>
      <c r="F496" s="42">
        <v>1603578.3870000001</v>
      </c>
      <c r="G496" s="42">
        <v>1651018.3049999999</v>
      </c>
      <c r="H496" s="42">
        <v>1692079.1839999999</v>
      </c>
      <c r="I496" s="42">
        <v>1735449.801</v>
      </c>
      <c r="J496" s="42">
        <v>1786053.7720000001</v>
      </c>
      <c r="K496" s="42">
        <v>1824945.4240000001</v>
      </c>
      <c r="L496" s="42">
        <v>1888889.851</v>
      </c>
      <c r="M496" s="42">
        <v>1946985.91</v>
      </c>
      <c r="N496" s="42">
        <v>1966830.2</v>
      </c>
      <c r="O496" s="42">
        <v>2004091.37</v>
      </c>
      <c r="P496" s="42">
        <v>1943464.737</v>
      </c>
    </row>
    <row r="497" spans="1:16" x14ac:dyDescent="0.25">
      <c r="A497" s="29" t="s">
        <v>38</v>
      </c>
      <c r="B497" s="42">
        <v>1113431.496</v>
      </c>
      <c r="C497" s="42">
        <v>1145333.7620000001</v>
      </c>
      <c r="D497" s="42">
        <v>1160594.202</v>
      </c>
      <c r="E497" s="42">
        <v>1204074.939</v>
      </c>
      <c r="F497" s="42">
        <v>1248189.2180000001</v>
      </c>
      <c r="G497" s="42">
        <v>1290930.693</v>
      </c>
      <c r="H497" s="42">
        <v>1305338.3970000001</v>
      </c>
      <c r="I497" s="42">
        <v>1321460.0009999999</v>
      </c>
      <c r="J497" s="42">
        <v>1346728.693</v>
      </c>
      <c r="K497" s="42">
        <v>1381971.2120000001</v>
      </c>
      <c r="L497" s="42">
        <v>1431615.2069999999</v>
      </c>
      <c r="M497" s="42">
        <v>1478748.7239999999</v>
      </c>
      <c r="N497" s="42">
        <v>1520610.3629999999</v>
      </c>
      <c r="O497" s="42">
        <v>1533397.36</v>
      </c>
      <c r="P497" s="42">
        <v>1478111.4269999999</v>
      </c>
    </row>
    <row r="498" spans="1:16" x14ac:dyDescent="0.25">
      <c r="A498" s="29" t="s">
        <v>39</v>
      </c>
      <c r="B498" s="42">
        <v>512283.18680000002</v>
      </c>
      <c r="C498" s="42">
        <v>516283.75309999997</v>
      </c>
      <c r="D498" s="42">
        <v>527525.772</v>
      </c>
      <c r="E498" s="42">
        <v>548001.37540000002</v>
      </c>
      <c r="F498" s="42">
        <v>583355.52469999995</v>
      </c>
      <c r="G498" s="42">
        <v>577090.49269999994</v>
      </c>
      <c r="H498" s="42">
        <v>576348.16500000004</v>
      </c>
      <c r="I498" s="42">
        <v>589005.73970000003</v>
      </c>
      <c r="J498" s="42">
        <v>603398.78159999999</v>
      </c>
      <c r="K498" s="42">
        <v>618148.86739999999</v>
      </c>
      <c r="L498" s="42">
        <v>629131.26969999995</v>
      </c>
      <c r="M498" s="42">
        <v>640920.86580000003</v>
      </c>
      <c r="N498" s="42">
        <v>656990.61849999998</v>
      </c>
      <c r="O498" s="42">
        <v>687030.62699999998</v>
      </c>
      <c r="P498" s="42">
        <v>677773.45900000003</v>
      </c>
    </row>
    <row r="499" spans="1:16" x14ac:dyDescent="0.25">
      <c r="A499" s="29" t="s">
        <v>40</v>
      </c>
      <c r="B499" s="42">
        <v>44308.952140000001</v>
      </c>
      <c r="C499" s="42">
        <v>47639.796520000004</v>
      </c>
      <c r="D499" s="42">
        <v>51042.050139999999</v>
      </c>
      <c r="E499" s="42">
        <v>52387.109199999999</v>
      </c>
      <c r="F499" s="42">
        <v>56976.621460000002</v>
      </c>
      <c r="G499" s="42">
        <v>61869.361490000003</v>
      </c>
      <c r="H499" s="42">
        <v>64202.315020000002</v>
      </c>
      <c r="I499" s="42">
        <v>69243.181020000004</v>
      </c>
      <c r="J499" s="42">
        <v>74692.816619999998</v>
      </c>
      <c r="K499" s="42">
        <v>80768.972330000004</v>
      </c>
      <c r="L499" s="42">
        <v>82380.514379999993</v>
      </c>
      <c r="M499" s="42">
        <v>83700.927169999995</v>
      </c>
      <c r="N499" s="42">
        <v>90448.730240000004</v>
      </c>
      <c r="O499" s="42">
        <v>93235.801749999999</v>
      </c>
      <c r="P499" s="42">
        <v>86145.544959999999</v>
      </c>
    </row>
    <row r="500" spans="1:16" x14ac:dyDescent="0.25">
      <c r="A500" s="29" t="s">
        <v>41</v>
      </c>
      <c r="B500" s="42">
        <v>137453.87789999999</v>
      </c>
      <c r="C500" s="42">
        <v>148653.86739999999</v>
      </c>
      <c r="D500" s="42">
        <v>154276.25080000001</v>
      </c>
      <c r="E500" s="42">
        <v>157494.00599999999</v>
      </c>
      <c r="F500" s="42">
        <v>161326.52979999999</v>
      </c>
      <c r="G500" s="42">
        <v>171955.3187</v>
      </c>
      <c r="H500" s="42">
        <v>160991.24960000001</v>
      </c>
      <c r="I500" s="42">
        <v>161745.3217</v>
      </c>
      <c r="J500" s="42">
        <v>166470.3069</v>
      </c>
      <c r="K500" s="42">
        <v>180233.9222</v>
      </c>
      <c r="L500" s="42">
        <v>183284.50520000001</v>
      </c>
      <c r="M500" s="42">
        <v>191905.93489999999</v>
      </c>
      <c r="N500" s="42">
        <v>200264.02230000001</v>
      </c>
      <c r="O500" s="42">
        <v>198775.09880000001</v>
      </c>
      <c r="P500" s="42">
        <v>182876.47349999999</v>
      </c>
    </row>
    <row r="501" spans="1:16" x14ac:dyDescent="0.25">
      <c r="A501" s="29" t="s">
        <v>42</v>
      </c>
      <c r="B501" s="42">
        <v>138435.92749999999</v>
      </c>
      <c r="C501" s="42">
        <v>139688.8976</v>
      </c>
      <c r="D501" s="42">
        <v>147937.01509999999</v>
      </c>
      <c r="E501" s="42">
        <v>154397.11799999999</v>
      </c>
      <c r="F501" s="42">
        <v>160370.3872</v>
      </c>
      <c r="G501" s="42">
        <v>155638.3897</v>
      </c>
      <c r="H501" s="42">
        <v>153853.69349999999</v>
      </c>
      <c r="I501" s="42">
        <v>152642.7157</v>
      </c>
      <c r="J501" s="42">
        <v>155699.81460000001</v>
      </c>
      <c r="K501" s="42">
        <v>164699.66519999999</v>
      </c>
      <c r="L501" s="42">
        <v>174244.26920000001</v>
      </c>
      <c r="M501" s="42">
        <v>180720.54319999999</v>
      </c>
      <c r="N501" s="42">
        <v>193769.3659</v>
      </c>
      <c r="O501" s="42">
        <v>204150.57149999999</v>
      </c>
      <c r="P501" s="42">
        <v>205871.15770000001</v>
      </c>
    </row>
    <row r="502" spans="1:16" x14ac:dyDescent="0.25">
      <c r="A502" s="29" t="s">
        <v>43</v>
      </c>
      <c r="B502" s="42">
        <v>324538.48330000002</v>
      </c>
      <c r="C502" s="42">
        <v>354295.57390000002</v>
      </c>
      <c r="D502" s="42">
        <v>387919.98580000002</v>
      </c>
      <c r="E502" s="42">
        <v>424177.51740000001</v>
      </c>
      <c r="F502" s="42">
        <v>485852.2574</v>
      </c>
      <c r="G502" s="42">
        <v>554236.53480000002</v>
      </c>
      <c r="H502" s="42">
        <v>618457.26760000002</v>
      </c>
      <c r="I502" s="42">
        <v>666784.45719999995</v>
      </c>
      <c r="J502" s="42">
        <v>710574.44629999995</v>
      </c>
      <c r="K502" s="42">
        <v>765818.00549999997</v>
      </c>
      <c r="L502" s="42">
        <v>804816.03509999998</v>
      </c>
      <c r="M502" s="42">
        <v>849312.54639999999</v>
      </c>
      <c r="N502" s="42">
        <v>898049.38219999999</v>
      </c>
      <c r="O502" s="42">
        <v>951908.69759999996</v>
      </c>
      <c r="P502" s="42">
        <v>961153.92180000001</v>
      </c>
    </row>
    <row r="503" spans="1:16" x14ac:dyDescent="0.25">
      <c r="A503" s="29" t="s">
        <v>44</v>
      </c>
      <c r="B503" s="42">
        <v>992982.57460000005</v>
      </c>
      <c r="C503" s="42">
        <v>1024466.451</v>
      </c>
      <c r="D503" s="42">
        <v>1104078.8089999999</v>
      </c>
      <c r="E503" s="42">
        <v>1141697.612</v>
      </c>
      <c r="F503" s="42">
        <v>1212703.706</v>
      </c>
      <c r="G503" s="42">
        <v>1332023.3959999999</v>
      </c>
      <c r="H503" s="42">
        <v>1343319.477</v>
      </c>
      <c r="I503" s="42">
        <v>1349136.338</v>
      </c>
      <c r="J503" s="42">
        <v>1383135.6569999999</v>
      </c>
      <c r="K503" s="42">
        <v>1487346.8589999999</v>
      </c>
      <c r="L503" s="42">
        <v>1574452.568</v>
      </c>
      <c r="M503" s="42">
        <v>1688561.2109999999</v>
      </c>
      <c r="N503" s="42">
        <v>1829768.3030000001</v>
      </c>
      <c r="O503" s="42">
        <v>1861451.2649999999</v>
      </c>
      <c r="P503" s="42">
        <v>1853536.727</v>
      </c>
    </row>
    <row r="504" spans="1:16" x14ac:dyDescent="0.25">
      <c r="A504" s="29" t="s">
        <v>45</v>
      </c>
      <c r="B504" s="42">
        <v>2441020.9789999998</v>
      </c>
      <c r="C504" s="42">
        <v>2529304.3369999998</v>
      </c>
      <c r="D504" s="42">
        <v>2567774.037</v>
      </c>
      <c r="E504" s="42">
        <v>2642829.5759999999</v>
      </c>
      <c r="F504" s="42">
        <v>2733948.497</v>
      </c>
      <c r="G504" s="42">
        <v>2803765.8369999998</v>
      </c>
      <c r="H504" s="42">
        <v>2876959.2489999998</v>
      </c>
      <c r="I504" s="42">
        <v>2915973.7370000002</v>
      </c>
      <c r="J504" s="42">
        <v>2982427.2680000002</v>
      </c>
      <c r="K504" s="42">
        <v>3050480.5430000001</v>
      </c>
      <c r="L504" s="42">
        <v>3109956.804</v>
      </c>
      <c r="M504" s="42">
        <v>3175840.531</v>
      </c>
      <c r="N504" s="42">
        <v>3240184.8829999999</v>
      </c>
      <c r="O504" s="42">
        <v>3293070.023</v>
      </c>
      <c r="P504" s="42">
        <v>3340479.1919999998</v>
      </c>
    </row>
    <row r="505" spans="1:16" x14ac:dyDescent="0.25">
      <c r="A505" s="29" t="s">
        <v>46</v>
      </c>
      <c r="B505" s="42">
        <v>314984.62070000003</v>
      </c>
      <c r="C505" s="42">
        <v>333044.01760000002</v>
      </c>
      <c r="D505" s="42">
        <v>341190.53090000001</v>
      </c>
      <c r="E505" s="42">
        <v>368007.47899999999</v>
      </c>
      <c r="F505" s="42">
        <v>383757.4154</v>
      </c>
      <c r="G505" s="42">
        <v>400238.0943</v>
      </c>
      <c r="H505" s="42">
        <v>396798.54269999999</v>
      </c>
      <c r="I505" s="42">
        <v>402480.57500000001</v>
      </c>
      <c r="J505" s="42">
        <v>413969.72560000001</v>
      </c>
      <c r="K505" s="42">
        <v>433966.70390000002</v>
      </c>
      <c r="L505" s="42">
        <v>457741.69199999998</v>
      </c>
      <c r="M505" s="42">
        <v>480708.902</v>
      </c>
      <c r="N505" s="42">
        <v>511773.29100000003</v>
      </c>
      <c r="O505" s="42">
        <v>543182.73199999996</v>
      </c>
      <c r="P505" s="42">
        <v>556229.07499999995</v>
      </c>
    </row>
    <row r="506" spans="1:16" x14ac:dyDescent="0.25">
      <c r="A506" s="29" t="s">
        <v>47</v>
      </c>
      <c r="B506" s="42">
        <v>376202.17800000001</v>
      </c>
      <c r="C506" s="42">
        <v>332038.48800000001</v>
      </c>
      <c r="D506" s="42">
        <v>320408.03499999997</v>
      </c>
      <c r="E506" s="42">
        <v>329085.09000000003</v>
      </c>
      <c r="F506" s="42">
        <v>328446.15999999997</v>
      </c>
      <c r="G506" s="42">
        <v>346046.54300000001</v>
      </c>
      <c r="H506" s="42">
        <v>362074.766</v>
      </c>
      <c r="I506" s="42">
        <v>392771.43099999998</v>
      </c>
      <c r="J506" s="42">
        <v>407507.52500000002</v>
      </c>
      <c r="K506" s="42">
        <v>433867.47399999999</v>
      </c>
      <c r="L506" s="42">
        <v>441176.91899999999</v>
      </c>
      <c r="M506" s="42">
        <v>451861.47899999999</v>
      </c>
      <c r="N506" s="42">
        <v>455933.663</v>
      </c>
      <c r="O506" s="42">
        <v>461450.03100000002</v>
      </c>
      <c r="P506" s="42">
        <v>484305.84399999998</v>
      </c>
    </row>
    <row r="507" spans="1:16" x14ac:dyDescent="0.25">
      <c r="A507" s="29" t="s">
        <v>48</v>
      </c>
      <c r="B507" s="42">
        <v>340722.53</v>
      </c>
      <c r="C507" s="42">
        <v>350270.80599999998</v>
      </c>
      <c r="D507" s="42">
        <v>362212.42700000003</v>
      </c>
      <c r="E507" s="42">
        <v>375472.91800000001</v>
      </c>
      <c r="F507" s="42">
        <v>388453.72700000001</v>
      </c>
      <c r="G507" s="42">
        <v>385804.45299999998</v>
      </c>
      <c r="H507" s="42">
        <v>399798.34899999999</v>
      </c>
      <c r="I507" s="42">
        <v>410892.68</v>
      </c>
      <c r="J507" s="42">
        <v>428390.98499999999</v>
      </c>
      <c r="K507" s="42">
        <v>449502.13299999997</v>
      </c>
      <c r="L507" s="42">
        <v>455067.48100000003</v>
      </c>
      <c r="M507" s="42">
        <v>464749.50799999997</v>
      </c>
      <c r="N507" s="42">
        <v>471472.36700000003</v>
      </c>
      <c r="O507" s="42">
        <v>480018.337</v>
      </c>
      <c r="P507" s="42">
        <v>485121.34499999997</v>
      </c>
    </row>
    <row r="508" spans="1:16" x14ac:dyDescent="0.25">
      <c r="A508" s="29" t="s">
        <v>49</v>
      </c>
      <c r="B508" s="42">
        <v>1143478.152</v>
      </c>
      <c r="C508" s="42">
        <v>1201180.7930000001</v>
      </c>
      <c r="D508" s="42">
        <v>1245130.7250000001</v>
      </c>
      <c r="E508" s="42">
        <v>1276058.878</v>
      </c>
      <c r="F508" s="42">
        <v>1324541.5430000001</v>
      </c>
      <c r="G508" s="42">
        <v>1350134.311</v>
      </c>
      <c r="H508" s="42">
        <v>1401510.594</v>
      </c>
      <c r="I508" s="42">
        <v>1460040.0179999999</v>
      </c>
      <c r="J508" s="42">
        <v>1508964.291</v>
      </c>
      <c r="K508" s="42">
        <v>1557680.132</v>
      </c>
      <c r="L508" s="42">
        <v>1628369.246</v>
      </c>
      <c r="M508" s="42">
        <v>1668980.892</v>
      </c>
      <c r="N508" s="42">
        <v>1717773.42</v>
      </c>
      <c r="O508" s="42">
        <v>1754141.0079999999</v>
      </c>
      <c r="P508" s="42">
        <v>1793666.33</v>
      </c>
    </row>
    <row r="509" spans="1:16" x14ac:dyDescent="0.25">
      <c r="A509" s="29" t="s">
        <v>50</v>
      </c>
      <c r="B509" s="42">
        <v>959930.08299999998</v>
      </c>
      <c r="C509" s="42">
        <v>1015666.047</v>
      </c>
      <c r="D509" s="42">
        <v>1021758.423</v>
      </c>
      <c r="E509" s="42">
        <v>1057090.263</v>
      </c>
      <c r="F509" s="42">
        <v>1100282.5249999999</v>
      </c>
      <c r="G509" s="42">
        <v>1145322.223</v>
      </c>
      <c r="H509" s="42">
        <v>1161611.0449999999</v>
      </c>
      <c r="I509" s="42">
        <v>1201423.452</v>
      </c>
      <c r="J509" s="42">
        <v>1223840.595</v>
      </c>
      <c r="K509" s="42">
        <v>1257042.1470000001</v>
      </c>
      <c r="L509" s="42">
        <v>1268420.1470000001</v>
      </c>
      <c r="M509" s="42">
        <v>1303972.186</v>
      </c>
      <c r="N509" s="42">
        <v>1330364.267</v>
      </c>
      <c r="O509" s="42">
        <v>1352218.5</v>
      </c>
      <c r="P509" s="42">
        <v>1344696.1329999999</v>
      </c>
    </row>
    <row r="510" spans="1:16" x14ac:dyDescent="0.25">
      <c r="A510" s="29" t="s">
        <v>51</v>
      </c>
      <c r="B510" s="42">
        <v>47919.816180000002</v>
      </c>
      <c r="C510" s="42">
        <v>48735.145279999997</v>
      </c>
      <c r="D510" s="42">
        <v>49312.027240000003</v>
      </c>
      <c r="E510" s="42">
        <v>51231.336340000002</v>
      </c>
      <c r="F510" s="42">
        <v>50583.910279999996</v>
      </c>
      <c r="G510" s="42">
        <v>51814.059399999998</v>
      </c>
      <c r="H510" s="42">
        <v>51742.504739999997</v>
      </c>
      <c r="I510" s="42">
        <v>51846.852440000002</v>
      </c>
      <c r="J510" s="42">
        <v>52989.785510000002</v>
      </c>
      <c r="K510" s="42">
        <v>54193.758410000002</v>
      </c>
      <c r="L510" s="42">
        <v>54513.730369999997</v>
      </c>
      <c r="M510" s="42">
        <v>55623.746189999998</v>
      </c>
      <c r="N510" s="42">
        <v>57995.173269999999</v>
      </c>
      <c r="O510" s="42">
        <v>59045.676140000003</v>
      </c>
      <c r="P510" s="42">
        <v>58243.500599999999</v>
      </c>
    </row>
    <row r="511" spans="1:16" x14ac:dyDescent="0.25">
      <c r="A511" s="70" t="s">
        <v>52</v>
      </c>
      <c r="B511" s="70">
        <v>17419409.920000002</v>
      </c>
      <c r="C511" s="70">
        <v>17898333.739999998</v>
      </c>
      <c r="D511" s="70">
        <v>18425109.719999999</v>
      </c>
      <c r="E511" s="70">
        <v>19093676.02</v>
      </c>
      <c r="F511" s="70">
        <v>19815361.629999999</v>
      </c>
      <c r="G511" s="70">
        <v>20483270.379999999</v>
      </c>
      <c r="H511" s="70">
        <v>20894289.030000001</v>
      </c>
      <c r="I511" s="70">
        <v>21431117.690000001</v>
      </c>
      <c r="J511" s="70">
        <v>21980754.350000001</v>
      </c>
      <c r="K511" s="70">
        <v>22768881.629999999</v>
      </c>
      <c r="L511" s="70">
        <v>23459905.050000001</v>
      </c>
      <c r="M511" s="70">
        <v>24244590.27</v>
      </c>
      <c r="N511" s="70">
        <v>25174865.350000001</v>
      </c>
      <c r="O511" s="70">
        <v>25714477.579999998</v>
      </c>
      <c r="P511" s="70">
        <v>25469568.399999999</v>
      </c>
    </row>
    <row r="514" spans="1:16" x14ac:dyDescent="0.25">
      <c r="A514" s="68" t="s">
        <v>91</v>
      </c>
      <c r="B514" s="68">
        <v>1995</v>
      </c>
      <c r="C514" s="68">
        <v>1996</v>
      </c>
      <c r="D514" s="68">
        <v>1997</v>
      </c>
      <c r="E514" s="68">
        <v>1998</v>
      </c>
      <c r="F514" s="68">
        <v>1999</v>
      </c>
      <c r="G514" s="68">
        <v>2000</v>
      </c>
      <c r="H514" s="68">
        <v>2001</v>
      </c>
      <c r="I514" s="68">
        <v>2002</v>
      </c>
      <c r="J514" s="68">
        <v>2003</v>
      </c>
      <c r="K514" s="68">
        <v>2004</v>
      </c>
      <c r="L514" s="68">
        <v>2005</v>
      </c>
      <c r="M514" s="68">
        <v>2006</v>
      </c>
      <c r="N514" s="68">
        <v>2007</v>
      </c>
      <c r="O514" s="68">
        <v>2008</v>
      </c>
      <c r="P514" s="68">
        <v>2009</v>
      </c>
    </row>
    <row r="515" spans="1:16" x14ac:dyDescent="0.25">
      <c r="A515" s="29" t="s">
        <v>17</v>
      </c>
      <c r="B515" s="42">
        <v>35732.832000000002</v>
      </c>
      <c r="C515" s="42">
        <v>37614.690999999999</v>
      </c>
      <c r="D515" s="42">
        <v>40803.641000000003</v>
      </c>
      <c r="E515" s="42">
        <v>41916.226999999999</v>
      </c>
      <c r="F515" s="42">
        <v>38520.116999999998</v>
      </c>
      <c r="G515" s="42">
        <v>38440.754000000001</v>
      </c>
      <c r="H515" s="42">
        <v>36423.711000000003</v>
      </c>
      <c r="I515" s="42">
        <v>38511.608999999997</v>
      </c>
      <c r="J515" s="42">
        <v>37743.940999999999</v>
      </c>
      <c r="K515" s="42">
        <v>40307.847999999998</v>
      </c>
      <c r="L515" s="42">
        <v>42430.487999999998</v>
      </c>
      <c r="M515" s="42">
        <v>40835.578000000001</v>
      </c>
      <c r="N515" s="42">
        <v>39981.016000000003</v>
      </c>
      <c r="O515" s="42">
        <v>41155.035000000003</v>
      </c>
      <c r="P515" s="42">
        <v>41396.870999999999</v>
      </c>
    </row>
    <row r="516" spans="1:16" x14ac:dyDescent="0.25">
      <c r="A516" s="29" t="s">
        <v>18</v>
      </c>
      <c r="B516" s="42">
        <v>49168.222999999998</v>
      </c>
      <c r="C516" s="42">
        <v>50558.737999999998</v>
      </c>
      <c r="D516" s="42">
        <v>59227.894999999997</v>
      </c>
      <c r="E516" s="42">
        <v>57727.891000000003</v>
      </c>
      <c r="F516" s="42">
        <v>57437.491999999998</v>
      </c>
      <c r="G516" s="42">
        <v>57307.667999999998</v>
      </c>
      <c r="H516" s="42">
        <v>65567.406000000003</v>
      </c>
      <c r="I516" s="42">
        <v>67555.179999999993</v>
      </c>
      <c r="J516" s="42">
        <v>59670.991999999998</v>
      </c>
      <c r="K516" s="42">
        <v>70731.679999999993</v>
      </c>
      <c r="L516" s="42">
        <v>87666.406000000003</v>
      </c>
      <c r="M516" s="42">
        <v>107134.18</v>
      </c>
      <c r="N516" s="42">
        <v>120398.63</v>
      </c>
      <c r="O516" s="42">
        <v>130683.09</v>
      </c>
      <c r="P516" s="42">
        <v>87922.733999999997</v>
      </c>
    </row>
    <row r="517" spans="1:16" x14ac:dyDescent="0.25">
      <c r="A517" s="29" t="s">
        <v>19</v>
      </c>
      <c r="B517" s="42">
        <v>3153.3279000000002</v>
      </c>
      <c r="C517" s="42">
        <v>3405.9479999999999</v>
      </c>
      <c r="D517" s="42">
        <v>3856.0354000000002</v>
      </c>
      <c r="E517" s="42">
        <v>3880.1581999999999</v>
      </c>
      <c r="F517" s="42">
        <v>3853.2202000000002</v>
      </c>
      <c r="G517" s="42">
        <v>3988.8564000000001</v>
      </c>
      <c r="H517" s="42">
        <v>3816.6500999999998</v>
      </c>
      <c r="I517" s="42">
        <v>3554.2256000000002</v>
      </c>
      <c r="J517" s="42">
        <v>3559.5304999999998</v>
      </c>
      <c r="K517" s="42">
        <v>3899.0830000000001</v>
      </c>
      <c r="L517" s="42">
        <v>4242.4301999999998</v>
      </c>
      <c r="M517" s="42">
        <v>4362.2728999999999</v>
      </c>
      <c r="N517" s="42">
        <v>4699.4135999999999</v>
      </c>
      <c r="O517" s="42">
        <v>4752.7987999999996</v>
      </c>
      <c r="P517" s="42">
        <v>4192.0625</v>
      </c>
    </row>
    <row r="518" spans="1:16" x14ac:dyDescent="0.25">
      <c r="A518" s="29" t="s">
        <v>20</v>
      </c>
      <c r="B518" s="42">
        <v>9805.4413999999997</v>
      </c>
      <c r="C518" s="42">
        <v>10735.85</v>
      </c>
      <c r="D518" s="42">
        <v>11137.633</v>
      </c>
      <c r="E518" s="42">
        <v>10800.096</v>
      </c>
      <c r="F518" s="42">
        <v>10876.120999999999</v>
      </c>
      <c r="G518" s="42">
        <v>11490.052</v>
      </c>
      <c r="H518" s="42">
        <v>11577.753000000001</v>
      </c>
      <c r="I518" s="42">
        <v>12166.8</v>
      </c>
      <c r="J518" s="42">
        <v>11730.841</v>
      </c>
      <c r="K518" s="42">
        <v>11857.031999999999</v>
      </c>
      <c r="L518" s="42">
        <v>13205.371999999999</v>
      </c>
      <c r="M518" s="42">
        <v>12958.691999999999</v>
      </c>
      <c r="N518" s="42">
        <v>11822.782999999999</v>
      </c>
      <c r="O518" s="42">
        <v>12343.811</v>
      </c>
      <c r="P518" s="42">
        <v>10536.79</v>
      </c>
    </row>
    <row r="519" spans="1:16" x14ac:dyDescent="0.25">
      <c r="A519" s="29" t="s">
        <v>21</v>
      </c>
      <c r="B519" s="42">
        <v>654.27881000000002</v>
      </c>
      <c r="C519" s="42">
        <v>757.39868000000001</v>
      </c>
      <c r="D519" s="42">
        <v>813.76819</v>
      </c>
      <c r="E519" s="42">
        <v>817.67687999999998</v>
      </c>
      <c r="F519" s="42">
        <v>752.20032000000003</v>
      </c>
      <c r="G519" s="42">
        <v>643.75079000000005</v>
      </c>
      <c r="H519" s="42">
        <v>576.78583000000003</v>
      </c>
      <c r="I519" s="42">
        <v>519.88054999999997</v>
      </c>
      <c r="J519" s="42">
        <v>542.40130999999997</v>
      </c>
      <c r="K519" s="42">
        <v>604.32587000000001</v>
      </c>
      <c r="L519" s="42">
        <v>622.45618000000002</v>
      </c>
      <c r="M519" s="42">
        <v>615.94866999999999</v>
      </c>
      <c r="N519" s="42">
        <v>678.13238999999999</v>
      </c>
      <c r="O519" s="42">
        <v>644.13391000000001</v>
      </c>
      <c r="P519" s="42">
        <v>604.78869999999995</v>
      </c>
    </row>
    <row r="520" spans="1:16" x14ac:dyDescent="0.25">
      <c r="A520" s="29" t="s">
        <v>22</v>
      </c>
      <c r="B520" s="42">
        <v>26489.537</v>
      </c>
      <c r="C520" s="42">
        <v>26581.761999999999</v>
      </c>
      <c r="D520" s="42">
        <v>28397.006000000001</v>
      </c>
      <c r="E520" s="42">
        <v>27623.026999999998</v>
      </c>
      <c r="F520" s="42">
        <v>26920.006000000001</v>
      </c>
      <c r="G520" s="42">
        <v>25842.48</v>
      </c>
      <c r="H520" s="42">
        <v>23475.317999999999</v>
      </c>
      <c r="I520" s="42">
        <v>21862.025000000001</v>
      </c>
      <c r="J520" s="42">
        <v>20325.884999999998</v>
      </c>
      <c r="K520" s="42">
        <v>18978.407999999999</v>
      </c>
      <c r="L520" s="42">
        <v>20301.361000000001</v>
      </c>
      <c r="M520" s="42">
        <v>20253.907999999999</v>
      </c>
      <c r="N520" s="42">
        <v>20320.294999999998</v>
      </c>
      <c r="O520" s="42">
        <v>18429.826000000001</v>
      </c>
      <c r="P520" s="42">
        <v>15459.762000000001</v>
      </c>
    </row>
    <row r="521" spans="1:16" x14ac:dyDescent="0.25">
      <c r="A521" s="29" t="s">
        <v>23</v>
      </c>
      <c r="B521" s="42">
        <v>36798.737999999998</v>
      </c>
      <c r="C521" s="42">
        <v>37032.847999999998</v>
      </c>
      <c r="D521" s="42">
        <v>39961.035000000003</v>
      </c>
      <c r="E521" s="42">
        <v>41669.241999999998</v>
      </c>
      <c r="F521" s="42">
        <v>46405.641000000003</v>
      </c>
      <c r="G521" s="42">
        <v>49903.870999999999</v>
      </c>
      <c r="H521" s="42">
        <v>51752.203000000001</v>
      </c>
      <c r="I521" s="42">
        <v>50975.605000000003</v>
      </c>
      <c r="J521" s="42">
        <v>50689.711000000003</v>
      </c>
      <c r="K521" s="42">
        <v>54906.703000000001</v>
      </c>
      <c r="L521" s="42">
        <v>56410.535000000003</v>
      </c>
      <c r="M521" s="42">
        <v>57824.684000000001</v>
      </c>
      <c r="N521" s="42">
        <v>59567.02</v>
      </c>
      <c r="O521" s="42">
        <v>58348.961000000003</v>
      </c>
      <c r="P521" s="42">
        <v>52958.491999999998</v>
      </c>
    </row>
    <row r="522" spans="1:16" x14ac:dyDescent="0.25">
      <c r="A522" s="29" t="s">
        <v>24</v>
      </c>
      <c r="B522" s="42">
        <v>1328.0853</v>
      </c>
      <c r="C522" s="42">
        <v>1227.5522000000001</v>
      </c>
      <c r="D522" s="42">
        <v>1353.3188</v>
      </c>
      <c r="E522" s="42">
        <v>1539.4121</v>
      </c>
      <c r="F522" s="42">
        <v>1476.5179000000001</v>
      </c>
      <c r="G522" s="42">
        <v>1365.4154000000001</v>
      </c>
      <c r="H522" s="42">
        <v>1631.8382999999999</v>
      </c>
      <c r="I522" s="42">
        <v>1701.6514</v>
      </c>
      <c r="J522" s="42">
        <v>1283.2863</v>
      </c>
      <c r="K522" s="42">
        <v>1285.8643999999999</v>
      </c>
      <c r="L522" s="42">
        <v>1511.5260000000001</v>
      </c>
      <c r="M522" s="42">
        <v>1526.3302000000001</v>
      </c>
      <c r="N522" s="42">
        <v>1572.2338</v>
      </c>
      <c r="O522" s="42">
        <v>1773.6796999999999</v>
      </c>
      <c r="P522" s="42">
        <v>1679.7283</v>
      </c>
    </row>
    <row r="523" spans="1:16" x14ac:dyDescent="0.25">
      <c r="A523" s="29" t="s">
        <v>25</v>
      </c>
      <c r="B523" s="42">
        <v>10869.645</v>
      </c>
      <c r="C523" s="42">
        <v>12038.465</v>
      </c>
      <c r="D523" s="42">
        <v>13229.726000000001</v>
      </c>
      <c r="E523" s="42">
        <v>13637.507</v>
      </c>
      <c r="F523" s="42">
        <v>12738.396000000001</v>
      </c>
      <c r="G523" s="42">
        <v>11845.654</v>
      </c>
      <c r="H523" s="42">
        <v>11435.996999999999</v>
      </c>
      <c r="I523" s="42">
        <v>10917.669</v>
      </c>
      <c r="J523" s="42">
        <v>11387.182000000001</v>
      </c>
      <c r="K523" s="42">
        <v>10602.439</v>
      </c>
      <c r="L523" s="42">
        <v>11093.072</v>
      </c>
      <c r="M523" s="42">
        <v>11520.978999999999</v>
      </c>
      <c r="N523" s="42">
        <v>14185.477999999999</v>
      </c>
      <c r="O523" s="42">
        <v>14120.531000000001</v>
      </c>
      <c r="P523" s="42">
        <v>12864.762000000001</v>
      </c>
    </row>
    <row r="524" spans="1:16" x14ac:dyDescent="0.25">
      <c r="A524" s="29" t="s">
        <v>26</v>
      </c>
      <c r="B524" s="42">
        <v>12706.039000000001</v>
      </c>
      <c r="C524" s="42">
        <v>14192.511</v>
      </c>
      <c r="D524" s="42">
        <v>14736.633</v>
      </c>
      <c r="E524" s="42">
        <v>15018.491</v>
      </c>
      <c r="F524" s="42">
        <v>15287.824000000001</v>
      </c>
      <c r="G524" s="42">
        <v>14431.254999999999</v>
      </c>
      <c r="H524" s="42">
        <v>14019.701999999999</v>
      </c>
      <c r="I524" s="42">
        <v>14085.24</v>
      </c>
      <c r="J524" s="42">
        <v>13984.364</v>
      </c>
      <c r="K524" s="42">
        <v>14517.224</v>
      </c>
      <c r="L524" s="42">
        <v>15653.111999999999</v>
      </c>
      <c r="M524" s="42">
        <v>16725.594000000001</v>
      </c>
      <c r="N524" s="42">
        <v>18017.344000000001</v>
      </c>
      <c r="O524" s="42">
        <v>16867.807000000001</v>
      </c>
      <c r="P524" s="42">
        <v>15186.175999999999</v>
      </c>
    </row>
    <row r="525" spans="1:16" x14ac:dyDescent="0.25">
      <c r="A525" s="29" t="s">
        <v>27</v>
      </c>
      <c r="B525" s="42">
        <v>5833.2831999999999</v>
      </c>
      <c r="C525" s="42">
        <v>6141.4766</v>
      </c>
      <c r="D525" s="42">
        <v>6658.7974000000004</v>
      </c>
      <c r="E525" s="42">
        <v>6528.9242999999997</v>
      </c>
      <c r="F525" s="42">
        <v>6939.7749000000003</v>
      </c>
      <c r="G525" s="42">
        <v>6940.7358000000004</v>
      </c>
      <c r="H525" s="42">
        <v>6785.4204</v>
      </c>
      <c r="I525" s="42">
        <v>6367.7344000000003</v>
      </c>
      <c r="J525" s="42">
        <v>6292.3217999999997</v>
      </c>
      <c r="K525" s="42">
        <v>6195.3579</v>
      </c>
      <c r="L525" s="42">
        <v>6629.5492999999997</v>
      </c>
      <c r="M525" s="42">
        <v>6526.0937999999996</v>
      </c>
      <c r="N525" s="42">
        <v>7284.7768999999998</v>
      </c>
      <c r="O525" s="42">
        <v>6779.4404000000004</v>
      </c>
      <c r="P525" s="42">
        <v>5801.4594999999999</v>
      </c>
    </row>
    <row r="526" spans="1:16" x14ac:dyDescent="0.25">
      <c r="A526" s="29" t="s">
        <v>28</v>
      </c>
      <c r="B526" s="42">
        <v>151450.72</v>
      </c>
      <c r="C526" s="42">
        <v>168036.17</v>
      </c>
      <c r="D526" s="42">
        <v>175682.53</v>
      </c>
      <c r="E526" s="42">
        <v>172156.44</v>
      </c>
      <c r="F526" s="42">
        <v>176539.11</v>
      </c>
      <c r="G526" s="42">
        <v>174882.11</v>
      </c>
      <c r="H526" s="42">
        <v>172961.69</v>
      </c>
      <c r="I526" s="42">
        <v>172230.45</v>
      </c>
      <c r="J526" s="42">
        <v>172920.44</v>
      </c>
      <c r="K526" s="42">
        <v>163433.64000000001</v>
      </c>
      <c r="L526" s="42">
        <v>171458.94</v>
      </c>
      <c r="M526" s="42">
        <v>180851.8</v>
      </c>
      <c r="N526" s="42">
        <v>191195.25</v>
      </c>
      <c r="O526" s="42">
        <v>189079.64</v>
      </c>
      <c r="P526" s="42">
        <v>169590.94</v>
      </c>
    </row>
    <row r="527" spans="1:16" x14ac:dyDescent="0.25">
      <c r="A527" s="29" t="s">
        <v>29</v>
      </c>
      <c r="B527" s="42">
        <v>591070.68999999994</v>
      </c>
      <c r="C527" s="42">
        <v>624630.06000000006</v>
      </c>
      <c r="D527" s="42">
        <v>650666.31000000006</v>
      </c>
      <c r="E527" s="42">
        <v>661738.56000000006</v>
      </c>
      <c r="F527" s="42">
        <v>649393.38</v>
      </c>
      <c r="G527" s="42">
        <v>705485.75</v>
      </c>
      <c r="H527" s="42">
        <v>686770.25</v>
      </c>
      <c r="I527" s="42">
        <v>676821.63</v>
      </c>
      <c r="J527" s="42">
        <v>711485.5</v>
      </c>
      <c r="K527" s="42">
        <v>772953.69</v>
      </c>
      <c r="L527" s="42">
        <v>844631.38</v>
      </c>
      <c r="M527" s="42">
        <v>901317.69</v>
      </c>
      <c r="N527" s="42">
        <v>980461.25</v>
      </c>
      <c r="O527" s="42">
        <v>1010400.5</v>
      </c>
      <c r="P527" s="42">
        <v>851105.94</v>
      </c>
    </row>
    <row r="528" spans="1:16" x14ac:dyDescent="0.25">
      <c r="A528" s="29" t="s">
        <v>30</v>
      </c>
      <c r="B528" s="42">
        <v>592198.43999999994</v>
      </c>
      <c r="C528" s="42">
        <v>655007.68999999994</v>
      </c>
      <c r="D528" s="42">
        <v>741965</v>
      </c>
      <c r="E528" s="42">
        <v>772863.31</v>
      </c>
      <c r="F528" s="42">
        <v>844308.38</v>
      </c>
      <c r="G528" s="42">
        <v>974987</v>
      </c>
      <c r="H528" s="42">
        <v>968576.31</v>
      </c>
      <c r="I528" s="42">
        <v>909083.63</v>
      </c>
      <c r="J528" s="42">
        <v>945232.75</v>
      </c>
      <c r="K528" s="42">
        <v>1011340.2</v>
      </c>
      <c r="L528" s="42">
        <v>1107939.8999999999</v>
      </c>
      <c r="M528" s="42">
        <v>1204886.8</v>
      </c>
      <c r="N528" s="42">
        <v>1314391.3999999999</v>
      </c>
      <c r="O528" s="42">
        <v>1354865.9</v>
      </c>
      <c r="P528" s="42">
        <v>1251572.3999999999</v>
      </c>
    </row>
    <row r="529" spans="1:16" x14ac:dyDescent="0.25">
      <c r="A529" s="29" t="s">
        <v>31</v>
      </c>
      <c r="B529" s="42">
        <v>525742.88</v>
      </c>
      <c r="C529" s="42">
        <v>560220.13</v>
      </c>
      <c r="D529" s="42">
        <v>599235.56000000006</v>
      </c>
      <c r="E529" s="42">
        <v>630740.38</v>
      </c>
      <c r="F529" s="42">
        <v>681251.81</v>
      </c>
      <c r="G529" s="42">
        <v>683685.88</v>
      </c>
      <c r="H529" s="42">
        <v>656420.25</v>
      </c>
      <c r="I529" s="42">
        <v>667179.38</v>
      </c>
      <c r="J529" s="42">
        <v>713015.38</v>
      </c>
      <c r="K529" s="42">
        <v>768573.88</v>
      </c>
      <c r="L529" s="42">
        <v>828957.69</v>
      </c>
      <c r="M529" s="42">
        <v>900477.81</v>
      </c>
      <c r="N529" s="42">
        <v>995201.56</v>
      </c>
      <c r="O529" s="42">
        <v>985637.94</v>
      </c>
      <c r="P529" s="42">
        <v>849517.56</v>
      </c>
    </row>
    <row r="530" spans="1:16" x14ac:dyDescent="0.25">
      <c r="A530" s="29" t="s">
        <v>32</v>
      </c>
      <c r="B530" s="42">
        <v>85966.851999999999</v>
      </c>
      <c r="C530" s="42">
        <v>93761.968999999997</v>
      </c>
      <c r="D530" s="42">
        <v>99366.812999999995</v>
      </c>
      <c r="E530" s="42">
        <v>103879.14</v>
      </c>
      <c r="F530" s="42">
        <v>107439.22</v>
      </c>
      <c r="G530" s="42">
        <v>111866.84</v>
      </c>
      <c r="H530" s="42">
        <v>110534.02</v>
      </c>
      <c r="I530" s="42">
        <v>111077.36</v>
      </c>
      <c r="J530" s="42">
        <v>113451.95</v>
      </c>
      <c r="K530" s="42">
        <v>118669.55</v>
      </c>
      <c r="L530" s="42">
        <v>131024.1</v>
      </c>
      <c r="M530" s="42">
        <v>131647.16</v>
      </c>
      <c r="N530" s="42">
        <v>136376.63</v>
      </c>
      <c r="O530" s="42">
        <v>142813.60999999999</v>
      </c>
      <c r="P530" s="42">
        <v>132990</v>
      </c>
    </row>
    <row r="531" spans="1:16" x14ac:dyDescent="0.25">
      <c r="A531" s="29" t="s">
        <v>33</v>
      </c>
      <c r="B531" s="42">
        <v>9163.3456999999999</v>
      </c>
      <c r="C531" s="42">
        <v>9879.9081999999999</v>
      </c>
      <c r="D531" s="42">
        <v>9898.4267999999993</v>
      </c>
      <c r="E531" s="42">
        <v>10042.621999999999</v>
      </c>
      <c r="F531" s="42">
        <v>10664.927</v>
      </c>
      <c r="G531" s="42">
        <v>11776.001</v>
      </c>
      <c r="H531" s="42">
        <v>12365.013000000001</v>
      </c>
      <c r="I531" s="42">
        <v>12512.324000000001</v>
      </c>
      <c r="J531" s="42">
        <v>13303.008</v>
      </c>
      <c r="K531" s="42">
        <v>13730.786</v>
      </c>
      <c r="L531" s="42">
        <v>16534.151999999998</v>
      </c>
      <c r="M531" s="42">
        <v>16654.773000000001</v>
      </c>
      <c r="N531" s="42">
        <v>17834.195</v>
      </c>
      <c r="O531" s="42">
        <v>18707.898000000001</v>
      </c>
      <c r="P531" s="42">
        <v>16229.776</v>
      </c>
    </row>
    <row r="532" spans="1:16" x14ac:dyDescent="0.25">
      <c r="A532" s="29" t="s">
        <v>34</v>
      </c>
      <c r="B532" s="42">
        <v>3315735.5</v>
      </c>
      <c r="C532" s="42">
        <v>3380354.5</v>
      </c>
      <c r="D532" s="42">
        <v>3427133.5</v>
      </c>
      <c r="E532" s="42">
        <v>3469614</v>
      </c>
      <c r="F532" s="42">
        <v>3552832.5</v>
      </c>
      <c r="G532" s="42">
        <v>3576725.5</v>
      </c>
      <c r="H532" s="42">
        <v>3590266.5</v>
      </c>
      <c r="I532" s="42">
        <v>3589436.8</v>
      </c>
      <c r="J532" s="42">
        <v>3693404</v>
      </c>
      <c r="K532" s="42">
        <v>3835621</v>
      </c>
      <c r="L532" s="42">
        <v>4009451.3</v>
      </c>
      <c r="M532" s="42">
        <v>4215311</v>
      </c>
      <c r="N532" s="42">
        <v>4373414</v>
      </c>
      <c r="O532" s="42">
        <v>4370240.5</v>
      </c>
      <c r="P532" s="42">
        <v>4246355</v>
      </c>
    </row>
    <row r="533" spans="1:16" x14ac:dyDescent="0.25">
      <c r="A533" s="29" t="s">
        <v>35</v>
      </c>
      <c r="B533" s="42">
        <v>20114.217000000001</v>
      </c>
      <c r="C533" s="42">
        <v>22476.516</v>
      </c>
      <c r="D533" s="42">
        <v>22885.187999999998</v>
      </c>
      <c r="E533" s="42">
        <v>25268.574000000001</v>
      </c>
      <c r="F533" s="42">
        <v>25426.080000000002</v>
      </c>
      <c r="G533" s="42">
        <v>26552.805</v>
      </c>
      <c r="H533" s="42">
        <v>26028.451000000001</v>
      </c>
      <c r="I533" s="42">
        <v>25794.116999999998</v>
      </c>
      <c r="J533" s="42">
        <v>25518.583999999999</v>
      </c>
      <c r="K533" s="42">
        <v>27205.136999999999</v>
      </c>
      <c r="L533" s="42">
        <v>29690.898000000001</v>
      </c>
      <c r="M533" s="42">
        <v>30987.474999999999</v>
      </c>
      <c r="N533" s="42">
        <v>33514.207000000002</v>
      </c>
      <c r="O533" s="42">
        <v>33058.987999999998</v>
      </c>
      <c r="P533" s="42">
        <v>27617.543000000001</v>
      </c>
    </row>
    <row r="534" spans="1:16" x14ac:dyDescent="0.25">
      <c r="A534" s="29" t="s">
        <v>36</v>
      </c>
      <c r="B534" s="42">
        <v>272784.38</v>
      </c>
      <c r="C534" s="42">
        <v>295626.84000000003</v>
      </c>
      <c r="D534" s="42">
        <v>311371.94</v>
      </c>
      <c r="E534" s="42">
        <v>327195.78000000003</v>
      </c>
      <c r="F534" s="42">
        <v>341950.22</v>
      </c>
      <c r="G534" s="42">
        <v>355568.5</v>
      </c>
      <c r="H534" s="42">
        <v>355673.53</v>
      </c>
      <c r="I534" s="42">
        <v>358418.03</v>
      </c>
      <c r="J534" s="42">
        <v>358038.75</v>
      </c>
      <c r="K534" s="42">
        <v>385270.97</v>
      </c>
      <c r="L534" s="42">
        <v>408631.41</v>
      </c>
      <c r="M534" s="42">
        <v>413487.31</v>
      </c>
      <c r="N534" s="42">
        <v>427566.13</v>
      </c>
      <c r="O534" s="42">
        <v>435917.31</v>
      </c>
      <c r="P534" s="42">
        <v>387395.69</v>
      </c>
    </row>
    <row r="535" spans="1:16" x14ac:dyDescent="0.25">
      <c r="A535" s="29" t="s">
        <v>37</v>
      </c>
      <c r="B535" s="42">
        <v>134780.13</v>
      </c>
      <c r="C535" s="42">
        <v>145710.54999999999</v>
      </c>
      <c r="D535" s="42">
        <v>152762.44</v>
      </c>
      <c r="E535" s="42">
        <v>161182.28</v>
      </c>
      <c r="F535" s="42">
        <v>164131.47</v>
      </c>
      <c r="G535" s="42">
        <v>166019.34</v>
      </c>
      <c r="H535" s="42">
        <v>166866.67000000001</v>
      </c>
      <c r="I535" s="42">
        <v>170615.55</v>
      </c>
      <c r="J535" s="42">
        <v>174059.25</v>
      </c>
      <c r="K535" s="42">
        <v>190358.11</v>
      </c>
      <c r="L535" s="42">
        <v>216744.02</v>
      </c>
      <c r="M535" s="42">
        <v>224155.45</v>
      </c>
      <c r="N535" s="42">
        <v>228615.17</v>
      </c>
      <c r="O535" s="42">
        <v>227170.06</v>
      </c>
      <c r="P535" s="42">
        <v>195714.02</v>
      </c>
    </row>
    <row r="536" spans="1:16" x14ac:dyDescent="0.25">
      <c r="A536" s="29" t="s">
        <v>38</v>
      </c>
      <c r="B536" s="42">
        <v>6338.0214999999998</v>
      </c>
      <c r="C536" s="42">
        <v>6149.7040999999999</v>
      </c>
      <c r="D536" s="42">
        <v>5875.1206000000002</v>
      </c>
      <c r="E536" s="42">
        <v>4984.3563999999997</v>
      </c>
      <c r="F536" s="42">
        <v>5163.3915999999999</v>
      </c>
      <c r="G536" s="42">
        <v>5408.5967000000001</v>
      </c>
      <c r="H536" s="42">
        <v>5032.4741000000004</v>
      </c>
      <c r="I536" s="42">
        <v>4891.4540999999999</v>
      </c>
      <c r="J536" s="42">
        <v>4406.7709999999997</v>
      </c>
      <c r="K536" s="42">
        <v>4312.0897999999997</v>
      </c>
      <c r="L536" s="42">
        <v>4053.8296</v>
      </c>
      <c r="M536" s="42">
        <v>4194.4390000000003</v>
      </c>
      <c r="N536" s="42">
        <v>4313.0946999999996</v>
      </c>
      <c r="O536" s="42">
        <v>4425.0717999999997</v>
      </c>
      <c r="P536" s="42">
        <v>4036.8661999999999</v>
      </c>
    </row>
    <row r="537" spans="1:16" x14ac:dyDescent="0.25">
      <c r="A537" s="29" t="s">
        <v>39</v>
      </c>
      <c r="B537" s="42">
        <v>49677.737999999998</v>
      </c>
      <c r="C537" s="42">
        <v>50398.684000000001</v>
      </c>
      <c r="D537" s="42">
        <v>53456.406000000003</v>
      </c>
      <c r="E537" s="42">
        <v>54578.48</v>
      </c>
      <c r="F537" s="42">
        <v>58112.934000000001</v>
      </c>
      <c r="G537" s="42">
        <v>52657.016000000003</v>
      </c>
      <c r="H537" s="42">
        <v>50783.925999999999</v>
      </c>
      <c r="I537" s="42">
        <v>52491.391000000003</v>
      </c>
      <c r="J537" s="42">
        <v>51862.167999999998</v>
      </c>
      <c r="K537" s="42">
        <v>57095.516000000003</v>
      </c>
      <c r="L537" s="42">
        <v>64329.468999999997</v>
      </c>
      <c r="M537" s="42">
        <v>70106.383000000002</v>
      </c>
      <c r="N537" s="42">
        <v>72946.835999999996</v>
      </c>
      <c r="O537" s="42">
        <v>72193.539000000004</v>
      </c>
      <c r="P537" s="42">
        <v>61845.870999999999</v>
      </c>
    </row>
    <row r="538" spans="1:16" x14ac:dyDescent="0.25">
      <c r="A538" s="29" t="s">
        <v>40</v>
      </c>
      <c r="B538" s="42">
        <v>2462.5907999999999</v>
      </c>
      <c r="C538" s="42">
        <v>2531.9485</v>
      </c>
      <c r="D538" s="42">
        <v>2810.0727999999999</v>
      </c>
      <c r="E538" s="42">
        <v>4047.5605</v>
      </c>
      <c r="F538" s="42">
        <v>4551.7358000000004</v>
      </c>
      <c r="G538" s="42">
        <v>4567.0214999999998</v>
      </c>
      <c r="H538" s="42">
        <v>4585.7559000000001</v>
      </c>
      <c r="I538" s="42">
        <v>4775.0658999999996</v>
      </c>
      <c r="J538" s="42">
        <v>4308.2896000000001</v>
      </c>
      <c r="K538" s="42">
        <v>4417.4858000000004</v>
      </c>
      <c r="L538" s="42">
        <v>4655.2271000000001</v>
      </c>
      <c r="M538" s="42">
        <v>4511.1508999999996</v>
      </c>
      <c r="N538" s="42">
        <v>4315.3671999999997</v>
      </c>
      <c r="O538" s="42">
        <v>4326.1084000000001</v>
      </c>
      <c r="P538" s="42">
        <v>4421.8510999999999</v>
      </c>
    </row>
    <row r="539" spans="1:16" x14ac:dyDescent="0.25">
      <c r="A539" s="29" t="s">
        <v>41</v>
      </c>
      <c r="B539" s="42">
        <v>4389.7974000000004</v>
      </c>
      <c r="C539" s="42">
        <v>4811.0551999999998</v>
      </c>
      <c r="D539" s="42">
        <v>5240.1558000000005</v>
      </c>
      <c r="E539" s="42">
        <v>5297.9785000000002</v>
      </c>
      <c r="F539" s="42">
        <v>5140.0282999999999</v>
      </c>
      <c r="G539" s="42">
        <v>4839.6229999999996</v>
      </c>
      <c r="H539" s="42">
        <v>4492.3311000000003</v>
      </c>
      <c r="I539" s="42">
        <v>4079.4124000000002</v>
      </c>
      <c r="J539" s="42">
        <v>3658.7437</v>
      </c>
      <c r="K539" s="42">
        <v>4157.6908999999996</v>
      </c>
      <c r="L539" s="42">
        <v>4297.7334000000001</v>
      </c>
      <c r="M539" s="42">
        <v>4729.5630000000001</v>
      </c>
      <c r="N539" s="42">
        <v>5259.9507000000003</v>
      </c>
      <c r="O539" s="42">
        <v>5141.3306000000002</v>
      </c>
      <c r="P539" s="42">
        <v>4125.6864999999998</v>
      </c>
    </row>
    <row r="540" spans="1:16" x14ac:dyDescent="0.25">
      <c r="A540" s="29" t="s">
        <v>42</v>
      </c>
      <c r="B540" s="42">
        <v>7163.0146000000004</v>
      </c>
      <c r="C540" s="42">
        <v>6735.1499000000003</v>
      </c>
      <c r="D540" s="42">
        <v>6212.1035000000002</v>
      </c>
      <c r="E540" s="42">
        <v>6414.5829999999996</v>
      </c>
      <c r="F540" s="42">
        <v>6624.3755000000001</v>
      </c>
      <c r="G540" s="42">
        <v>6811.5541999999996</v>
      </c>
      <c r="H540" s="42">
        <v>6294.2831999999999</v>
      </c>
      <c r="I540" s="42">
        <v>6947.4179999999997</v>
      </c>
      <c r="J540" s="42">
        <v>7070.0679</v>
      </c>
      <c r="K540" s="42">
        <v>7531.8140000000003</v>
      </c>
      <c r="L540" s="42">
        <v>8541.0635000000002</v>
      </c>
      <c r="M540" s="42">
        <v>9228.2764000000006</v>
      </c>
      <c r="N540" s="42">
        <v>9921.5429999999997</v>
      </c>
      <c r="O540" s="42">
        <v>9895.9375</v>
      </c>
      <c r="P540" s="42">
        <v>8696.0946999999996</v>
      </c>
    </row>
    <row r="541" spans="1:16" x14ac:dyDescent="0.25">
      <c r="A541" s="29" t="s">
        <v>43</v>
      </c>
      <c r="B541" s="42">
        <v>9400.0741999999991</v>
      </c>
      <c r="C541" s="42">
        <v>10358.335999999999</v>
      </c>
      <c r="D541" s="42">
        <v>12133.058999999999</v>
      </c>
      <c r="E541" s="42">
        <v>13841.906999999999</v>
      </c>
      <c r="F541" s="42">
        <v>17040.002</v>
      </c>
      <c r="G541" s="42">
        <v>20493.101999999999</v>
      </c>
      <c r="H541" s="42">
        <v>22652.508000000002</v>
      </c>
      <c r="I541" s="42">
        <v>22411.085999999999</v>
      </c>
      <c r="J541" s="42">
        <v>24883.101999999999</v>
      </c>
      <c r="K541" s="42">
        <v>28778.445</v>
      </c>
      <c r="L541" s="42">
        <v>31190.511999999999</v>
      </c>
      <c r="M541" s="42">
        <v>33387.305</v>
      </c>
      <c r="N541" s="42">
        <v>36844.961000000003</v>
      </c>
      <c r="O541" s="42">
        <v>38329.137000000002</v>
      </c>
      <c r="P541" s="42">
        <v>36114.046999999999</v>
      </c>
    </row>
    <row r="542" spans="1:16" x14ac:dyDescent="0.25">
      <c r="A542" s="29" t="s">
        <v>44</v>
      </c>
      <c r="B542" s="42">
        <v>3753.4692</v>
      </c>
      <c r="C542" s="42">
        <v>4015.5376000000001</v>
      </c>
      <c r="D542" s="42">
        <v>4656.2686000000003</v>
      </c>
      <c r="E542" s="42">
        <v>4870.4027999999998</v>
      </c>
      <c r="F542" s="42">
        <v>5495.1387000000004</v>
      </c>
      <c r="G542" s="42">
        <v>5409.3198000000002</v>
      </c>
      <c r="H542" s="42">
        <v>5890.9594999999999</v>
      </c>
      <c r="I542" s="42">
        <v>6514.6733000000004</v>
      </c>
      <c r="J542" s="42">
        <v>6840.2880999999998</v>
      </c>
      <c r="K542" s="42">
        <v>8639.1190999999999</v>
      </c>
      <c r="L542" s="42">
        <v>9947.8135000000002</v>
      </c>
      <c r="M542" s="42">
        <v>11000.362999999999</v>
      </c>
      <c r="N542" s="42">
        <v>12140.073</v>
      </c>
      <c r="O542" s="42">
        <v>11535.349</v>
      </c>
      <c r="P542" s="42">
        <v>9802.5810999999994</v>
      </c>
    </row>
    <row r="543" spans="1:16" x14ac:dyDescent="0.25">
      <c r="A543" s="29" t="s">
        <v>45</v>
      </c>
      <c r="B543" s="42">
        <v>105648.82</v>
      </c>
      <c r="C543" s="42">
        <v>112505.58</v>
      </c>
      <c r="D543" s="42">
        <v>121700.46</v>
      </c>
      <c r="E543" s="42">
        <v>130935.03</v>
      </c>
      <c r="F543" s="42">
        <v>138473.85999999999</v>
      </c>
      <c r="G543" s="42">
        <v>140215.89000000001</v>
      </c>
      <c r="H543" s="42">
        <v>148289.28</v>
      </c>
      <c r="I543" s="42">
        <v>163227.39000000001</v>
      </c>
      <c r="J543" s="42">
        <v>184642.38</v>
      </c>
      <c r="K543" s="42">
        <v>208041.58</v>
      </c>
      <c r="L543" s="42">
        <v>231293.97</v>
      </c>
      <c r="M543" s="42">
        <v>233717.48</v>
      </c>
      <c r="N543" s="42">
        <v>227724.55</v>
      </c>
      <c r="O543" s="42">
        <v>208201.86</v>
      </c>
      <c r="P543" s="42">
        <v>192484.63</v>
      </c>
    </row>
    <row r="544" spans="1:16" x14ac:dyDescent="0.25">
      <c r="A544" s="29" t="s">
        <v>46</v>
      </c>
      <c r="B544" s="42">
        <v>322190.15999999997</v>
      </c>
      <c r="C544" s="42">
        <v>361983.34</v>
      </c>
      <c r="D544" s="42">
        <v>384212.78</v>
      </c>
      <c r="E544" s="42">
        <v>429207.44</v>
      </c>
      <c r="F544" s="42">
        <v>473706.81</v>
      </c>
      <c r="G544" s="42">
        <v>517232.19</v>
      </c>
      <c r="H544" s="42">
        <v>537414.25</v>
      </c>
      <c r="I544" s="42">
        <v>532837.93999999994</v>
      </c>
      <c r="J544" s="42">
        <v>542599.75</v>
      </c>
      <c r="K544" s="42">
        <v>577060.56000000006</v>
      </c>
      <c r="L544" s="42">
        <v>617376.75</v>
      </c>
      <c r="M544" s="42">
        <v>667582.25</v>
      </c>
      <c r="N544" s="42">
        <v>703895.94</v>
      </c>
      <c r="O544" s="42">
        <v>725018.06</v>
      </c>
      <c r="P544" s="42">
        <v>672112.25</v>
      </c>
    </row>
    <row r="545" spans="1:16" x14ac:dyDescent="0.25">
      <c r="A545" s="29" t="s">
        <v>47</v>
      </c>
      <c r="B545" s="42">
        <v>16466.713</v>
      </c>
      <c r="C545" s="42">
        <v>8284.8583999999992</v>
      </c>
      <c r="D545" s="42">
        <v>8695.0360999999994</v>
      </c>
      <c r="E545" s="42">
        <v>8756.8300999999992</v>
      </c>
      <c r="F545" s="42">
        <v>9585.9248000000007</v>
      </c>
      <c r="G545" s="42">
        <v>9790.8984</v>
      </c>
      <c r="H545" s="42">
        <v>9414.0840000000007</v>
      </c>
      <c r="I545" s="42">
        <v>9308.3300999999992</v>
      </c>
      <c r="J545" s="42">
        <v>9819.3438000000006</v>
      </c>
      <c r="K545" s="42">
        <v>10995.425999999999</v>
      </c>
      <c r="L545" s="42">
        <v>12019.087</v>
      </c>
      <c r="M545" s="42">
        <v>12665.439</v>
      </c>
      <c r="N545" s="42">
        <v>13487.201999999999</v>
      </c>
      <c r="O545" s="42">
        <v>12984.448</v>
      </c>
      <c r="P545" s="42">
        <v>10894.959000000001</v>
      </c>
    </row>
    <row r="546" spans="1:16" x14ac:dyDescent="0.25">
      <c r="A546" s="29" t="s">
        <v>48</v>
      </c>
      <c r="B546" s="42">
        <v>877.41576999999995</v>
      </c>
      <c r="C546" s="42">
        <v>1190.7976000000001</v>
      </c>
      <c r="D546" s="42">
        <v>1051.7266</v>
      </c>
      <c r="E546" s="42">
        <v>1118.6437000000001</v>
      </c>
      <c r="F546" s="42">
        <v>1211.5232000000001</v>
      </c>
      <c r="G546" s="42">
        <v>1361.8878999999999</v>
      </c>
      <c r="H546" s="42">
        <v>1197.3674000000001</v>
      </c>
      <c r="I546" s="42">
        <v>1297.8099</v>
      </c>
      <c r="J546" s="42">
        <v>1128.9475</v>
      </c>
      <c r="K546" s="42">
        <v>1177.98</v>
      </c>
      <c r="L546" s="42">
        <v>1207.3063</v>
      </c>
      <c r="M546" s="42">
        <v>1207.5222000000001</v>
      </c>
      <c r="N546" s="42">
        <v>1313.7346</v>
      </c>
      <c r="O546" s="42">
        <v>1230.2579000000001</v>
      </c>
      <c r="P546" s="42">
        <v>1138.8306</v>
      </c>
    </row>
    <row r="547" spans="1:16" x14ac:dyDescent="0.25">
      <c r="A547" s="29" t="s">
        <v>49</v>
      </c>
      <c r="B547" s="42">
        <v>2020.5743</v>
      </c>
      <c r="C547" s="42">
        <v>2411.9810000000002</v>
      </c>
      <c r="D547" s="42">
        <v>2387.1941000000002</v>
      </c>
      <c r="E547" s="42">
        <v>2317.7741999999998</v>
      </c>
      <c r="F547" s="42">
        <v>2457.7114000000001</v>
      </c>
      <c r="G547" s="42">
        <v>2582.9169999999999</v>
      </c>
      <c r="H547" s="42">
        <v>2985.6318000000001</v>
      </c>
      <c r="I547" s="42">
        <v>3204.2489999999998</v>
      </c>
      <c r="J547" s="42">
        <v>3562.0264000000002</v>
      </c>
      <c r="K547" s="42">
        <v>4106.2969000000003</v>
      </c>
      <c r="L547" s="42">
        <v>4548.6127999999999</v>
      </c>
      <c r="M547" s="42">
        <v>4686.6962999999996</v>
      </c>
      <c r="N547" s="42">
        <v>4528.8252000000002</v>
      </c>
      <c r="O547" s="42">
        <v>3930.3429999999998</v>
      </c>
      <c r="P547" s="42">
        <v>3988.4989999999998</v>
      </c>
    </row>
    <row r="548" spans="1:16" x14ac:dyDescent="0.25">
      <c r="A548" s="29" t="s">
        <v>50</v>
      </c>
      <c r="B548" s="42">
        <v>19066.77</v>
      </c>
      <c r="C548" s="42">
        <v>23366.190999999999</v>
      </c>
      <c r="D548" s="42">
        <v>23901.690999999999</v>
      </c>
      <c r="E548" s="42">
        <v>25248.57</v>
      </c>
      <c r="F548" s="42">
        <v>25473.307000000001</v>
      </c>
      <c r="G548" s="42">
        <v>27629.49</v>
      </c>
      <c r="H548" s="42">
        <v>27269.873</v>
      </c>
      <c r="I548" s="42">
        <v>26582.359</v>
      </c>
      <c r="J548" s="42">
        <v>26523.111000000001</v>
      </c>
      <c r="K548" s="42">
        <v>28863.715</v>
      </c>
      <c r="L548" s="42">
        <v>30638.780999999999</v>
      </c>
      <c r="M548" s="42">
        <v>32234.186000000002</v>
      </c>
      <c r="N548" s="42">
        <v>33909.887000000002</v>
      </c>
      <c r="O548" s="42">
        <v>33997.836000000003</v>
      </c>
      <c r="P548" s="42">
        <v>28864.692999999999</v>
      </c>
    </row>
    <row r="549" spans="1:16" x14ac:dyDescent="0.25">
      <c r="A549" s="29" t="s">
        <v>51</v>
      </c>
      <c r="B549" s="42">
        <v>133.84763000000001</v>
      </c>
      <c r="C549" s="42">
        <v>131.45455999999999</v>
      </c>
      <c r="D549" s="42">
        <v>128.82706999999999</v>
      </c>
      <c r="E549" s="42">
        <v>147.96853999999999</v>
      </c>
      <c r="F549" s="42">
        <v>122.28409000000001</v>
      </c>
      <c r="G549" s="42">
        <v>104.01703999999999</v>
      </c>
      <c r="H549" s="42">
        <v>80.335487000000001</v>
      </c>
      <c r="I549" s="42">
        <v>71.174530000000004</v>
      </c>
      <c r="J549" s="42">
        <v>73.229172000000005</v>
      </c>
      <c r="K549" s="42">
        <v>78.620636000000005</v>
      </c>
      <c r="L549" s="42">
        <v>90.779319999999998</v>
      </c>
      <c r="M549" s="42">
        <v>88.329955999999996</v>
      </c>
      <c r="N549" s="42">
        <v>97.497344999999996</v>
      </c>
      <c r="O549" s="42">
        <v>95.166161000000002</v>
      </c>
      <c r="P549" s="42">
        <v>68.236107000000004</v>
      </c>
    </row>
    <row r="550" spans="1:16" x14ac:dyDescent="0.25">
      <c r="A550" s="70" t="s">
        <v>52</v>
      </c>
      <c r="B550" s="71">
        <v>6441136</v>
      </c>
      <c r="C550" s="71">
        <v>6750866</v>
      </c>
      <c r="D550" s="71">
        <v>7043604</v>
      </c>
      <c r="E550" s="71">
        <v>7247607</v>
      </c>
      <c r="F550" s="71">
        <v>7528303</v>
      </c>
      <c r="G550" s="71">
        <v>7808854</v>
      </c>
      <c r="H550" s="71">
        <v>7799909</v>
      </c>
      <c r="I550" s="71">
        <v>7760027</v>
      </c>
      <c r="J550" s="71">
        <v>8009018</v>
      </c>
      <c r="K550" s="71">
        <v>8466299</v>
      </c>
      <c r="L550" s="71">
        <v>9049021</v>
      </c>
      <c r="M550" s="71">
        <v>9589401</v>
      </c>
      <c r="N550" s="71">
        <v>10127796</v>
      </c>
      <c r="O550" s="71">
        <v>10205096</v>
      </c>
      <c r="P550" s="71">
        <v>9415288</v>
      </c>
    </row>
    <row r="554" spans="1:16" x14ac:dyDescent="0.25">
      <c r="A554" s="10" t="s">
        <v>92</v>
      </c>
      <c r="B554" s="10"/>
      <c r="C554" s="68">
        <v>1995</v>
      </c>
      <c r="D554" s="68">
        <v>1996</v>
      </c>
      <c r="E554" s="68">
        <v>1997</v>
      </c>
      <c r="F554" s="68">
        <v>1998</v>
      </c>
      <c r="G554" s="68">
        <v>1999</v>
      </c>
      <c r="H554" s="68">
        <v>2000</v>
      </c>
      <c r="I554" s="68">
        <v>2001</v>
      </c>
      <c r="J554" s="68">
        <v>2002</v>
      </c>
      <c r="K554" s="68">
        <v>2003</v>
      </c>
      <c r="L554" s="68">
        <v>2004</v>
      </c>
      <c r="M554" s="68">
        <v>2005</v>
      </c>
      <c r="N554" s="68">
        <v>2006</v>
      </c>
      <c r="O554" s="68">
        <v>2007</v>
      </c>
      <c r="P554" s="68">
        <v>2008</v>
      </c>
    </row>
    <row r="569" spans="1:1024" s="51" customFormat="1" x14ac:dyDescent="0.25">
      <c r="A569" s="51" t="s">
        <v>93</v>
      </c>
      <c r="TF569"/>
      <c r="TG569"/>
      <c r="TH569"/>
      <c r="TI569"/>
      <c r="TJ569"/>
      <c r="TK569"/>
      <c r="TL569"/>
      <c r="TM569"/>
      <c r="TN569"/>
      <c r="TO569"/>
      <c r="TP569"/>
      <c r="TQ569"/>
      <c r="TR569"/>
      <c r="TS569"/>
      <c r="TT569"/>
      <c r="TU569"/>
      <c r="TV569"/>
      <c r="TW569"/>
      <c r="TX569"/>
      <c r="TY569"/>
      <c r="TZ569"/>
      <c r="UA569"/>
      <c r="UB569"/>
      <c r="UC569"/>
      <c r="UD569"/>
      <c r="UE569"/>
      <c r="UF569"/>
      <c r="UG569"/>
      <c r="UH569"/>
      <c r="UI569"/>
      <c r="UJ569"/>
      <c r="UK569"/>
      <c r="UL569"/>
      <c r="UM569"/>
      <c r="UN569"/>
      <c r="UO569"/>
      <c r="UP569"/>
      <c r="UQ569"/>
      <c r="UR569"/>
      <c r="US569"/>
      <c r="UT569"/>
      <c r="UU569"/>
      <c r="UV569"/>
      <c r="UW569"/>
      <c r="UX569"/>
      <c r="UY569"/>
      <c r="UZ569"/>
      <c r="VA569"/>
      <c r="VB569"/>
      <c r="VC569"/>
      <c r="VD569"/>
      <c r="VE569"/>
      <c r="VF569"/>
      <c r="VG569"/>
      <c r="VH569"/>
      <c r="VI569"/>
      <c r="VJ569"/>
      <c r="VK569"/>
      <c r="VL569"/>
      <c r="VM569"/>
      <c r="VN569"/>
      <c r="VO569"/>
      <c r="VP569"/>
      <c r="VQ569"/>
      <c r="VR569"/>
      <c r="VS569"/>
      <c r="VT569"/>
      <c r="VU569"/>
      <c r="VV569"/>
      <c r="VW569"/>
      <c r="VX569"/>
      <c r="VY569"/>
      <c r="VZ569"/>
      <c r="WA569"/>
      <c r="WB569"/>
      <c r="WC569"/>
      <c r="WD569"/>
      <c r="WE569"/>
      <c r="WF569"/>
      <c r="WG569"/>
      <c r="WH569"/>
      <c r="WI569"/>
      <c r="WJ569"/>
      <c r="WK569"/>
      <c r="WL569"/>
      <c r="WM569"/>
      <c r="WN569"/>
      <c r="WO569"/>
      <c r="WP569"/>
      <c r="WQ569"/>
      <c r="WR569"/>
      <c r="WS569"/>
      <c r="WT569"/>
      <c r="WU569"/>
      <c r="WV569"/>
      <c r="WW569"/>
      <c r="WX569"/>
      <c r="WY569"/>
      <c r="WZ569"/>
      <c r="XA569"/>
      <c r="XB569"/>
      <c r="XC569"/>
      <c r="XD569"/>
      <c r="XE569"/>
      <c r="XF569"/>
      <c r="XG569"/>
      <c r="XH569"/>
      <c r="XI569"/>
      <c r="XJ569"/>
      <c r="XK569"/>
      <c r="XL569"/>
      <c r="XM569"/>
      <c r="XN569"/>
      <c r="XO569"/>
      <c r="XP569"/>
      <c r="XQ569"/>
      <c r="XR569"/>
      <c r="XS569"/>
      <c r="XT569"/>
      <c r="XU569"/>
      <c r="XV569"/>
      <c r="XW569"/>
      <c r="XX569"/>
      <c r="XY569"/>
      <c r="XZ569"/>
      <c r="YA569"/>
      <c r="YB569"/>
      <c r="YC569"/>
      <c r="YD569"/>
      <c r="YE569"/>
      <c r="YF569"/>
      <c r="YG569"/>
      <c r="YH569"/>
      <c r="YI569"/>
      <c r="YJ569"/>
      <c r="YK569"/>
      <c r="YL569"/>
      <c r="YM569"/>
      <c r="YN569"/>
      <c r="YO569"/>
      <c r="YP569"/>
      <c r="YQ569"/>
      <c r="YR569"/>
      <c r="YS569"/>
      <c r="YT569"/>
      <c r="YU569"/>
      <c r="YV569"/>
      <c r="YW569"/>
      <c r="YX569"/>
      <c r="YY569"/>
      <c r="YZ569"/>
      <c r="ZA569"/>
      <c r="ZB569"/>
      <c r="ZC569"/>
      <c r="ZD569"/>
      <c r="ZE569"/>
      <c r="ZF569"/>
      <c r="ZG569"/>
      <c r="ZH569"/>
      <c r="ZI569"/>
      <c r="ZJ569"/>
      <c r="ZK569"/>
      <c r="ZL569"/>
      <c r="ZM569"/>
      <c r="ZN569"/>
      <c r="ZO569"/>
      <c r="ZP569"/>
      <c r="ZQ569"/>
      <c r="ZR569"/>
      <c r="ZS569"/>
      <c r="ZT569"/>
      <c r="ZU569"/>
      <c r="ZV569"/>
      <c r="ZW569"/>
      <c r="ZX569"/>
      <c r="ZY569"/>
      <c r="ZZ569"/>
      <c r="AAA569"/>
      <c r="AAB569"/>
      <c r="AAC569"/>
      <c r="AAD569"/>
      <c r="AAE569"/>
      <c r="AAF569"/>
      <c r="AAG569"/>
      <c r="AAH569"/>
      <c r="AAI569"/>
      <c r="AAJ569"/>
      <c r="AAK569"/>
      <c r="AAL569"/>
      <c r="AAM569"/>
      <c r="AAN569"/>
      <c r="AAO569"/>
      <c r="AAP569"/>
      <c r="AAQ569"/>
      <c r="AAR569"/>
      <c r="AAS569"/>
      <c r="AAT569"/>
      <c r="AAU569"/>
      <c r="AAV569"/>
      <c r="AAW569"/>
      <c r="AAX569"/>
      <c r="AAY569"/>
      <c r="AAZ569"/>
      <c r="ABA569"/>
      <c r="ABB569"/>
      <c r="ABC569"/>
      <c r="ABD569"/>
      <c r="ABE569"/>
      <c r="ABF569"/>
      <c r="ABG569"/>
      <c r="ABH569"/>
      <c r="ABI569"/>
      <c r="ABJ569"/>
      <c r="ABK569"/>
      <c r="ABL569"/>
      <c r="ABM569"/>
      <c r="ABN569"/>
      <c r="ABO569"/>
      <c r="ABP569"/>
      <c r="ABQ569"/>
      <c r="ABR569"/>
      <c r="ABS569"/>
      <c r="ABT569"/>
      <c r="ABU569"/>
      <c r="ABV569"/>
      <c r="ABW569"/>
      <c r="ABX569"/>
      <c r="ABY569"/>
      <c r="ABZ569"/>
      <c r="ACA569"/>
      <c r="ACB569"/>
      <c r="ACC569"/>
      <c r="ACD569"/>
      <c r="ACE569"/>
      <c r="ACF569"/>
      <c r="ACG569"/>
      <c r="ACH569"/>
      <c r="ACI569"/>
      <c r="ACJ569"/>
      <c r="ACK569"/>
      <c r="ACL569"/>
      <c r="ACM569"/>
      <c r="ACN569"/>
      <c r="ACO569"/>
      <c r="ACP569"/>
      <c r="ACQ569"/>
      <c r="ACR569"/>
      <c r="ACS569"/>
      <c r="ACT569"/>
      <c r="ACU569"/>
      <c r="ACV569"/>
      <c r="ACW569"/>
      <c r="ACX569"/>
      <c r="ACY569"/>
      <c r="ACZ569"/>
      <c r="ADA569"/>
      <c r="ADB569"/>
      <c r="ADC569"/>
      <c r="ADD569"/>
      <c r="ADE569"/>
      <c r="ADF569"/>
      <c r="ADG569"/>
      <c r="ADH569"/>
      <c r="ADI569"/>
      <c r="ADJ569"/>
      <c r="ADK569"/>
      <c r="ADL569"/>
      <c r="ADM569"/>
      <c r="ADN569"/>
      <c r="ADO569"/>
      <c r="ADP569"/>
      <c r="ADQ569"/>
      <c r="ADR569"/>
      <c r="ADS569"/>
      <c r="ADT569"/>
      <c r="ADU569"/>
      <c r="ADV569"/>
      <c r="ADW569"/>
      <c r="ADX569"/>
      <c r="ADY569"/>
      <c r="ADZ569"/>
      <c r="AEA569"/>
      <c r="AEB569"/>
      <c r="AEC569"/>
      <c r="AED569"/>
      <c r="AEE569"/>
      <c r="AEF569"/>
      <c r="AEG569"/>
      <c r="AEH569"/>
      <c r="AEI569"/>
      <c r="AEJ569"/>
      <c r="AEK569"/>
      <c r="AEL569"/>
      <c r="AEM569"/>
      <c r="AEN569"/>
      <c r="AEO569"/>
      <c r="AEP569"/>
      <c r="AEQ569"/>
      <c r="AER569"/>
      <c r="AES569"/>
      <c r="AET569"/>
      <c r="AEU569"/>
      <c r="AEV569"/>
      <c r="AEW569"/>
      <c r="AEX569"/>
      <c r="AEY569"/>
      <c r="AEZ569"/>
      <c r="AFA569"/>
      <c r="AFB569"/>
      <c r="AFC569"/>
      <c r="AFD569"/>
      <c r="AFE569"/>
      <c r="AFF569"/>
      <c r="AFG569"/>
      <c r="AFH569"/>
      <c r="AFI569"/>
      <c r="AFJ569"/>
      <c r="AFK569"/>
      <c r="AFL569"/>
      <c r="AFM569"/>
      <c r="AFN569"/>
      <c r="AFO569"/>
      <c r="AFP569"/>
      <c r="AFQ569"/>
      <c r="AFR569"/>
      <c r="AFS569"/>
      <c r="AFT569"/>
      <c r="AFU569"/>
      <c r="AFV569"/>
      <c r="AFW569"/>
      <c r="AFX569"/>
      <c r="AFY569"/>
      <c r="AFZ569"/>
      <c r="AGA569"/>
      <c r="AGB569"/>
      <c r="AGC569"/>
      <c r="AGD569"/>
      <c r="AGE569"/>
      <c r="AGF569"/>
      <c r="AGG569"/>
      <c r="AGH569"/>
      <c r="AGI569"/>
      <c r="AGJ569"/>
      <c r="AGK569"/>
      <c r="AGL569"/>
      <c r="AGM569"/>
      <c r="AGN569"/>
      <c r="AGO569"/>
      <c r="AGP569"/>
      <c r="AGQ569"/>
      <c r="AGR569"/>
      <c r="AGS569"/>
      <c r="AGT569"/>
      <c r="AGU569"/>
      <c r="AGV569"/>
      <c r="AGW569"/>
      <c r="AGX569"/>
      <c r="AGY569"/>
      <c r="AGZ569"/>
      <c r="AHA569"/>
      <c r="AHB569"/>
      <c r="AHC569"/>
      <c r="AHD569"/>
      <c r="AHE569"/>
      <c r="AHF569"/>
      <c r="AHG569"/>
      <c r="AHH569"/>
      <c r="AHI569"/>
      <c r="AHJ569"/>
      <c r="AHK569"/>
      <c r="AHL569"/>
      <c r="AHM569"/>
      <c r="AHN569"/>
      <c r="AHO569"/>
      <c r="AHP569"/>
      <c r="AHQ569"/>
      <c r="AHR569"/>
      <c r="AHS569"/>
      <c r="AHT569"/>
      <c r="AHU569"/>
      <c r="AHV569"/>
      <c r="AHW569"/>
      <c r="AHX569"/>
      <c r="AHY569"/>
      <c r="AHZ569"/>
      <c r="AIA569"/>
      <c r="AIB569"/>
      <c r="AIC569"/>
      <c r="AID569"/>
      <c r="AIE569"/>
      <c r="AIF569"/>
      <c r="AIG569"/>
      <c r="AIH569"/>
      <c r="AII569"/>
      <c r="AIJ569"/>
      <c r="AIK569"/>
      <c r="AIL569"/>
      <c r="AIM569"/>
      <c r="AIN569"/>
      <c r="AIO569"/>
      <c r="AIP569"/>
      <c r="AIQ569"/>
      <c r="AIR569"/>
      <c r="AIS569"/>
      <c r="AIT569"/>
      <c r="AIU569"/>
      <c r="AIV569"/>
      <c r="AIW569"/>
      <c r="AIX569"/>
      <c r="AIY569"/>
      <c r="AIZ569"/>
      <c r="AJA569"/>
      <c r="AJB569"/>
      <c r="AJC569"/>
      <c r="AJD569"/>
      <c r="AJE569"/>
      <c r="AJF569"/>
      <c r="AJG569"/>
      <c r="AJH569"/>
      <c r="AJI569"/>
      <c r="AJJ569"/>
      <c r="AJK569"/>
      <c r="AJL569"/>
      <c r="AJM569"/>
      <c r="AJN569"/>
      <c r="AJO569"/>
      <c r="AJP569"/>
      <c r="AJQ569"/>
      <c r="AJR569"/>
      <c r="AJS569"/>
      <c r="AJT569"/>
      <c r="AJU569"/>
      <c r="AJV569"/>
      <c r="AJW569"/>
      <c r="AJX569"/>
      <c r="AJY569"/>
      <c r="AJZ569"/>
      <c r="AKA569"/>
      <c r="AKB569"/>
      <c r="AKC569"/>
      <c r="AKD569"/>
      <c r="AKE569"/>
      <c r="AKF569"/>
      <c r="AKG569"/>
      <c r="AKH569"/>
      <c r="AKI569"/>
      <c r="AKJ569"/>
      <c r="AKK569"/>
      <c r="AKL569"/>
      <c r="AKM569"/>
      <c r="AKN569"/>
      <c r="AKO569"/>
      <c r="AKP569"/>
      <c r="AKQ569"/>
      <c r="AKR569"/>
      <c r="AKS569"/>
      <c r="AKT569"/>
      <c r="AKU569"/>
      <c r="AKV569"/>
      <c r="AKW569"/>
      <c r="AKX569"/>
      <c r="AKY569"/>
      <c r="AKZ569"/>
      <c r="ALA569"/>
      <c r="ALB569"/>
      <c r="ALC569"/>
      <c r="ALD569"/>
      <c r="ALE569"/>
      <c r="ALF569"/>
      <c r="ALG569"/>
      <c r="ALH569"/>
      <c r="ALI569"/>
      <c r="ALJ569"/>
      <c r="ALK569"/>
      <c r="ALL569"/>
      <c r="ALM569"/>
      <c r="ALN569"/>
      <c r="ALO569"/>
      <c r="ALP569"/>
      <c r="ALQ569"/>
      <c r="ALR569"/>
      <c r="ALS569"/>
      <c r="ALT569"/>
      <c r="ALU569"/>
      <c r="ALV569"/>
      <c r="ALW569"/>
      <c r="ALX569"/>
      <c r="ALY569"/>
      <c r="ALZ569"/>
      <c r="AMA569"/>
      <c r="AMB569"/>
      <c r="AMC569"/>
      <c r="AMD569"/>
      <c r="AME569"/>
      <c r="AMF569"/>
      <c r="AMG569"/>
      <c r="AMH569"/>
      <c r="AMI569"/>
      <c r="AMJ569"/>
    </row>
    <row r="570" spans="1:1024" x14ac:dyDescent="0.25">
      <c r="A570" s="9">
        <v>1995</v>
      </c>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8">
        <v>1996</v>
      </c>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c r="BO570" s="8"/>
      <c r="BP570" s="8"/>
      <c r="BQ570" s="8"/>
      <c r="BR570" s="8"/>
      <c r="BS570" s="9">
        <v>1997</v>
      </c>
      <c r="BT570" s="9"/>
      <c r="BU570" s="9"/>
      <c r="BV570" s="9"/>
      <c r="BW570" s="9"/>
      <c r="BX570" s="9"/>
      <c r="BY570" s="9"/>
      <c r="BZ570" s="9"/>
      <c r="CA570" s="9"/>
      <c r="CB570" s="9"/>
      <c r="CC570" s="9"/>
      <c r="CD570" s="9"/>
      <c r="CE570" s="9"/>
      <c r="CF570" s="9"/>
      <c r="CG570" s="9"/>
      <c r="CH570" s="9"/>
      <c r="CI570" s="9"/>
      <c r="CJ570" s="9"/>
      <c r="CK570" s="9"/>
      <c r="CL570" s="9"/>
      <c r="CM570" s="9"/>
      <c r="CN570" s="9"/>
      <c r="CO570" s="9"/>
      <c r="CP570" s="9"/>
      <c r="CQ570" s="9"/>
      <c r="CR570" s="9"/>
      <c r="CS570" s="9"/>
      <c r="CT570" s="9"/>
      <c r="CU570" s="9"/>
      <c r="CV570" s="9"/>
      <c r="CW570" s="9"/>
      <c r="CX570" s="9"/>
      <c r="CY570" s="9"/>
      <c r="CZ570" s="9"/>
      <c r="DA570" s="9"/>
      <c r="DB570" s="8">
        <v>1998</v>
      </c>
      <c r="DC570" s="8"/>
      <c r="DD570" s="8"/>
      <c r="DE570" s="8"/>
      <c r="DF570" s="8"/>
      <c r="DG570" s="8"/>
      <c r="DH570" s="8"/>
      <c r="DI570" s="8"/>
      <c r="DJ570" s="8"/>
      <c r="DK570" s="8"/>
      <c r="DL570" s="8"/>
      <c r="DM570" s="8"/>
      <c r="DN570" s="8"/>
      <c r="DO570" s="8"/>
      <c r="DP570" s="8"/>
      <c r="DQ570" s="8"/>
      <c r="DR570" s="8"/>
      <c r="DS570" s="8"/>
      <c r="DT570" s="8"/>
      <c r="DU570" s="8"/>
      <c r="DV570" s="8"/>
      <c r="DW570" s="8"/>
      <c r="DX570" s="8"/>
      <c r="DY570" s="8"/>
      <c r="DZ570" s="8"/>
      <c r="EA570" s="8"/>
      <c r="EB570" s="8"/>
      <c r="EC570" s="8"/>
      <c r="ED570" s="8"/>
      <c r="EE570" s="8"/>
      <c r="EF570" s="8"/>
      <c r="EG570" s="8"/>
      <c r="EH570" s="8"/>
      <c r="EI570" s="8"/>
      <c r="EJ570" s="8"/>
      <c r="EK570" s="9">
        <v>1999</v>
      </c>
      <c r="EL570" s="9"/>
      <c r="EM570" s="9"/>
      <c r="EN570" s="9"/>
      <c r="EO570" s="9"/>
      <c r="EP570" s="9"/>
      <c r="EQ570" s="9"/>
      <c r="ER570" s="9"/>
      <c r="ES570" s="9"/>
      <c r="ET570" s="9"/>
      <c r="EU570" s="9"/>
      <c r="EV570" s="9"/>
      <c r="EW570" s="9"/>
      <c r="EX570" s="9"/>
      <c r="EY570" s="9"/>
      <c r="EZ570" s="9"/>
      <c r="FA570" s="9"/>
      <c r="FB570" s="9"/>
      <c r="FC570" s="9"/>
      <c r="FD570" s="9"/>
      <c r="FE570" s="9"/>
      <c r="FF570" s="9"/>
      <c r="FG570" s="9"/>
      <c r="FH570" s="9"/>
      <c r="FI570" s="9"/>
      <c r="FJ570" s="9"/>
      <c r="FK570" s="9"/>
      <c r="FL570" s="9"/>
      <c r="FM570" s="9"/>
      <c r="FN570" s="9"/>
      <c r="FO570" s="9"/>
      <c r="FP570" s="9"/>
      <c r="FQ570" s="9"/>
      <c r="FR570" s="9"/>
      <c r="FS570" s="9"/>
      <c r="FT570" s="8">
        <v>2000</v>
      </c>
      <c r="FU570" s="8"/>
      <c r="FV570" s="8"/>
      <c r="FW570" s="8"/>
      <c r="FX570" s="8"/>
      <c r="FY570" s="8"/>
      <c r="FZ570" s="8"/>
      <c r="GA570" s="8"/>
      <c r="GB570" s="8"/>
      <c r="GC570" s="8"/>
      <c r="GD570" s="8"/>
      <c r="GE570" s="8"/>
      <c r="GF570" s="8"/>
      <c r="GG570" s="8"/>
      <c r="GH570" s="8"/>
      <c r="GI570" s="8"/>
      <c r="GJ570" s="8"/>
      <c r="GK570" s="8"/>
      <c r="GL570" s="8"/>
      <c r="GM570" s="8"/>
      <c r="GN570" s="8"/>
      <c r="GO570" s="8"/>
      <c r="GP570" s="8"/>
      <c r="GQ570" s="8"/>
      <c r="GR570" s="8"/>
      <c r="GS570" s="8"/>
      <c r="GT570" s="8"/>
      <c r="GU570" s="8"/>
      <c r="GV570" s="8"/>
      <c r="GW570" s="8"/>
      <c r="GX570" s="8"/>
      <c r="GY570" s="8"/>
      <c r="GZ570" s="8"/>
      <c r="HA570" s="8"/>
      <c r="HB570" s="8"/>
      <c r="HC570" s="9">
        <v>2001</v>
      </c>
      <c r="HD570" s="9"/>
      <c r="HE570" s="9"/>
      <c r="HF570" s="9"/>
      <c r="HG570" s="9"/>
      <c r="HH570" s="9"/>
      <c r="HI570" s="9"/>
      <c r="HJ570" s="9"/>
      <c r="HK570" s="9"/>
      <c r="HL570" s="9"/>
      <c r="HM570" s="9"/>
      <c r="HN570" s="9"/>
      <c r="HO570" s="9"/>
      <c r="HP570" s="9"/>
      <c r="HQ570" s="9"/>
      <c r="HR570" s="9"/>
      <c r="HS570" s="9"/>
      <c r="HT570" s="9"/>
      <c r="HU570" s="9"/>
      <c r="HV570" s="9"/>
      <c r="HW570" s="9"/>
      <c r="HX570" s="9"/>
      <c r="HY570" s="9"/>
      <c r="HZ570" s="9"/>
      <c r="IA570" s="9"/>
      <c r="IB570" s="9"/>
      <c r="IC570" s="9"/>
      <c r="ID570" s="9"/>
      <c r="IE570" s="9"/>
      <c r="IF570" s="9"/>
      <c r="IG570" s="9"/>
      <c r="IH570" s="9"/>
      <c r="II570" s="9"/>
      <c r="IJ570" s="9"/>
      <c r="IK570" s="9"/>
      <c r="IL570" s="8">
        <v>2002</v>
      </c>
      <c r="IM570" s="8"/>
      <c r="IN570" s="8"/>
      <c r="IO570" s="8"/>
      <c r="IP570" s="8"/>
      <c r="IQ570" s="8"/>
      <c r="IR570" s="8"/>
      <c r="IS570" s="8"/>
      <c r="IT570" s="8"/>
      <c r="IU570" s="8"/>
      <c r="IV570" s="8"/>
      <c r="IW570" s="8"/>
      <c r="IX570" s="8"/>
      <c r="IY570" s="8"/>
      <c r="IZ570" s="8"/>
      <c r="JA570" s="8"/>
      <c r="JB570" s="8"/>
      <c r="JC570" s="8"/>
      <c r="JD570" s="8"/>
      <c r="JE570" s="8"/>
      <c r="JF570" s="8"/>
      <c r="JG570" s="8"/>
      <c r="JH570" s="8"/>
      <c r="JI570" s="8"/>
      <c r="JJ570" s="8"/>
      <c r="JK570" s="8"/>
      <c r="JL570" s="8"/>
      <c r="JM570" s="8"/>
      <c r="JN570" s="8"/>
      <c r="JO570" s="8"/>
      <c r="JP570" s="8"/>
      <c r="JQ570" s="8"/>
      <c r="JR570" s="8"/>
      <c r="JS570" s="8"/>
      <c r="JT570" s="8"/>
      <c r="JU570" s="9">
        <v>2003</v>
      </c>
      <c r="JV570" s="9"/>
      <c r="JW570" s="9"/>
      <c r="JX570" s="9"/>
      <c r="JY570" s="9"/>
      <c r="JZ570" s="9"/>
      <c r="KA570" s="9"/>
      <c r="KB570" s="9"/>
      <c r="KC570" s="9"/>
      <c r="KD570" s="9"/>
      <c r="KE570" s="9"/>
      <c r="KF570" s="9"/>
      <c r="KG570" s="9"/>
      <c r="KH570" s="9"/>
      <c r="KI570" s="9"/>
      <c r="KJ570" s="9"/>
      <c r="KK570" s="9"/>
      <c r="KL570" s="9"/>
      <c r="KM570" s="9"/>
      <c r="KN570" s="9"/>
      <c r="KO570" s="9"/>
      <c r="KP570" s="9"/>
      <c r="KQ570" s="9"/>
      <c r="KR570" s="9"/>
      <c r="KS570" s="9"/>
      <c r="KT570" s="9"/>
      <c r="KU570" s="9"/>
      <c r="KV570" s="9"/>
      <c r="KW570" s="9"/>
      <c r="KX570" s="9"/>
      <c r="KY570" s="9"/>
      <c r="KZ570" s="9"/>
      <c r="LA570" s="9"/>
      <c r="LB570" s="9"/>
      <c r="LC570" s="9"/>
      <c r="LD570" s="8">
        <v>2004</v>
      </c>
      <c r="LE570" s="8"/>
      <c r="LF570" s="8"/>
      <c r="LG570" s="8"/>
      <c r="LH570" s="8"/>
      <c r="LI570" s="8"/>
      <c r="LJ570" s="8"/>
      <c r="LK570" s="8"/>
      <c r="LL570" s="8"/>
      <c r="LM570" s="8"/>
      <c r="LN570" s="8"/>
      <c r="LO570" s="8"/>
      <c r="LP570" s="8"/>
      <c r="LQ570" s="8"/>
      <c r="LR570" s="8"/>
      <c r="LS570" s="8"/>
      <c r="LT570" s="8"/>
      <c r="LU570" s="8"/>
      <c r="LV570" s="8"/>
      <c r="LW570" s="8"/>
      <c r="LX570" s="8"/>
      <c r="LY570" s="8"/>
      <c r="LZ570" s="8"/>
      <c r="MA570" s="8"/>
      <c r="MB570" s="8"/>
      <c r="MC570" s="8"/>
      <c r="MD570" s="8"/>
      <c r="ME570" s="8"/>
      <c r="MF570" s="8"/>
      <c r="MG570" s="8"/>
      <c r="MH570" s="8"/>
      <c r="MI570" s="8"/>
      <c r="MJ570" s="8"/>
      <c r="MK570" s="8"/>
      <c r="ML570" s="8"/>
      <c r="MM570" s="9">
        <v>2005</v>
      </c>
      <c r="MN570" s="9"/>
      <c r="MO570" s="9"/>
      <c r="MP570" s="9"/>
      <c r="MQ570" s="9"/>
      <c r="MR570" s="9"/>
      <c r="MS570" s="9"/>
      <c r="MT570" s="9"/>
      <c r="MU570" s="9"/>
      <c r="MV570" s="9"/>
      <c r="MW570" s="9"/>
      <c r="MX570" s="9"/>
      <c r="MY570" s="9"/>
      <c r="MZ570" s="9"/>
      <c r="NA570" s="9"/>
      <c r="NB570" s="9"/>
      <c r="NC570" s="9"/>
      <c r="ND570" s="9"/>
      <c r="NE570" s="9"/>
      <c r="NF570" s="9"/>
      <c r="NG570" s="9"/>
      <c r="NH570" s="9"/>
      <c r="NI570" s="9"/>
      <c r="NJ570" s="9"/>
      <c r="NK570" s="9"/>
      <c r="NL570" s="9"/>
      <c r="NM570" s="9"/>
      <c r="NN570" s="9"/>
      <c r="NO570" s="9"/>
      <c r="NP570" s="9"/>
      <c r="NQ570" s="9"/>
      <c r="NR570" s="9"/>
      <c r="NS570" s="9"/>
      <c r="NT570" s="9"/>
      <c r="NU570" s="9"/>
      <c r="NV570" s="8">
        <v>2006</v>
      </c>
      <c r="NW570" s="8"/>
      <c r="NX570" s="8"/>
      <c r="NY570" s="8"/>
      <c r="NZ570" s="8"/>
      <c r="OA570" s="8"/>
      <c r="OB570" s="8"/>
      <c r="OC570" s="8"/>
      <c r="OD570" s="8"/>
      <c r="OE570" s="8"/>
      <c r="OF570" s="8"/>
      <c r="OG570" s="8"/>
      <c r="OH570" s="8"/>
      <c r="OI570" s="8"/>
      <c r="OJ570" s="8"/>
      <c r="OK570" s="8"/>
      <c r="OL570" s="8"/>
      <c r="OM570" s="8"/>
      <c r="ON570" s="8"/>
      <c r="OO570" s="8"/>
      <c r="OP570" s="8"/>
      <c r="OQ570" s="8"/>
      <c r="OR570" s="8"/>
      <c r="OS570" s="8"/>
      <c r="OT570" s="8"/>
      <c r="OU570" s="8"/>
      <c r="OV570" s="8"/>
      <c r="OW570" s="8"/>
      <c r="OX570" s="8"/>
      <c r="OY570" s="8"/>
      <c r="OZ570" s="8"/>
      <c r="PA570" s="8"/>
      <c r="PB570" s="8"/>
      <c r="PC570" s="8"/>
      <c r="PD570" s="8"/>
      <c r="PE570" s="9">
        <v>2007</v>
      </c>
      <c r="PF570" s="9"/>
      <c r="PG570" s="9"/>
      <c r="PH570" s="9"/>
      <c r="PI570" s="9"/>
      <c r="PJ570" s="9"/>
      <c r="PK570" s="9"/>
      <c r="PL570" s="9"/>
      <c r="PM570" s="9"/>
      <c r="PN570" s="9"/>
      <c r="PO570" s="9"/>
      <c r="PP570" s="9"/>
      <c r="PQ570" s="9"/>
      <c r="PR570" s="9"/>
      <c r="PS570" s="9"/>
      <c r="PT570" s="9"/>
      <c r="PU570" s="9"/>
      <c r="PV570" s="9"/>
      <c r="PW570" s="9"/>
      <c r="PX570" s="9"/>
      <c r="PY570" s="9"/>
      <c r="PZ570" s="9"/>
      <c r="QA570" s="9"/>
      <c r="QB570" s="9"/>
      <c r="QC570" s="9"/>
      <c r="QD570" s="9"/>
      <c r="QE570" s="9"/>
      <c r="QF570" s="9"/>
      <c r="QG570" s="9"/>
      <c r="QH570" s="9"/>
      <c r="QI570" s="9"/>
      <c r="QJ570" s="9"/>
      <c r="QK570" s="9"/>
      <c r="QL570" s="9"/>
      <c r="QM570" s="9"/>
      <c r="QN570" s="8">
        <v>2008</v>
      </c>
      <c r="QO570" s="8"/>
      <c r="QP570" s="8"/>
      <c r="QQ570" s="8"/>
      <c r="QR570" s="8"/>
      <c r="QS570" s="8"/>
      <c r="QT570" s="8"/>
      <c r="QU570" s="8"/>
      <c r="QV570" s="8"/>
      <c r="QW570" s="8"/>
      <c r="QX570" s="8"/>
      <c r="QY570" s="8"/>
      <c r="QZ570" s="8"/>
      <c r="RA570" s="8"/>
      <c r="RB570" s="8"/>
      <c r="RC570" s="8"/>
      <c r="RD570" s="8"/>
      <c r="RE570" s="8"/>
      <c r="RF570" s="8"/>
      <c r="RG570" s="8"/>
      <c r="RH570" s="8"/>
      <c r="RI570" s="8"/>
      <c r="RJ570" s="8"/>
      <c r="RK570" s="8"/>
      <c r="RL570" s="8"/>
      <c r="RM570" s="8"/>
      <c r="RN570" s="8"/>
      <c r="RO570" s="8"/>
      <c r="RP570" s="8"/>
      <c r="RQ570" s="8"/>
      <c r="RR570" s="8"/>
      <c r="RS570" s="8"/>
      <c r="RT570" s="8"/>
      <c r="RU570" s="8"/>
      <c r="RV570" s="8"/>
      <c r="RW570" s="9">
        <v>2009</v>
      </c>
      <c r="RX570" s="9"/>
      <c r="RY570" s="9"/>
      <c r="RZ570" s="9"/>
      <c r="SA570" s="9"/>
      <c r="SB570" s="9"/>
      <c r="SC570" s="9"/>
      <c r="SD570" s="9"/>
      <c r="SE570" s="9"/>
      <c r="SF570" s="9"/>
      <c r="SG570" s="9"/>
      <c r="SH570" s="9"/>
      <c r="SI570" s="9"/>
      <c r="SJ570" s="9"/>
      <c r="SK570" s="9"/>
      <c r="SL570" s="9"/>
      <c r="SM570" s="9"/>
      <c r="SN570" s="9"/>
      <c r="SO570" s="9"/>
      <c r="SP570" s="9"/>
      <c r="SQ570" s="9"/>
      <c r="SR570" s="9"/>
      <c r="SS570" s="9"/>
      <c r="ST570" s="9"/>
      <c r="SU570" s="9"/>
      <c r="SV570" s="9"/>
      <c r="SW570" s="9"/>
      <c r="SX570" s="9"/>
      <c r="SY570" s="9"/>
      <c r="SZ570" s="9"/>
      <c r="TA570" s="9"/>
      <c r="TB570" s="9"/>
      <c r="TC570" s="9"/>
      <c r="TD570" s="9"/>
      <c r="TE570" s="9"/>
    </row>
    <row r="571" spans="1:1024" x14ac:dyDescent="0.25">
      <c r="A571" s="73">
        <v>1.18047534533767</v>
      </c>
      <c r="B571" s="73">
        <v>8.3577304096899997E-3</v>
      </c>
      <c r="C571" s="73">
        <v>0.37335143694551598</v>
      </c>
      <c r="D571" s="73">
        <v>7.5784020288200096E-2</v>
      </c>
      <c r="E571" s="73">
        <v>9.2813109049338302E-2</v>
      </c>
      <c r="F571" s="73">
        <v>0.21065213061834201</v>
      </c>
      <c r="G571" s="73">
        <v>3.0207284532022299E-2</v>
      </c>
      <c r="H571" s="73">
        <v>1.0610068772664899E-2</v>
      </c>
      <c r="I571" s="73">
        <v>2.17755101031777E-2</v>
      </c>
      <c r="J571" s="73">
        <v>3.0390377272878698E-2</v>
      </c>
      <c r="K571" s="73">
        <v>1.0509839449096E-2</v>
      </c>
      <c r="L571" s="73">
        <v>7.8758311222022308E-3</v>
      </c>
      <c r="M571" s="73">
        <v>8.4383472975203492E-3</v>
      </c>
      <c r="N571" s="73">
        <v>8.6673647701517899E-3</v>
      </c>
      <c r="O571" s="73">
        <v>9.3977554852416496E-3</v>
      </c>
      <c r="P571" s="73">
        <v>4.1212361448137003E-2</v>
      </c>
      <c r="Q571" s="73">
        <v>5.4783189579839797E-3</v>
      </c>
      <c r="R571" s="73">
        <v>1.7970627533163801E-2</v>
      </c>
      <c r="S571" s="73">
        <v>6.5221007467264596E-3</v>
      </c>
      <c r="T571" s="73">
        <v>9.4858958279266607E-3</v>
      </c>
      <c r="U571" s="73">
        <v>8.7599596720240192E-3</v>
      </c>
      <c r="V571" s="73">
        <v>0.109648210496109</v>
      </c>
      <c r="W571" s="73">
        <v>6.5988681713677801E-3</v>
      </c>
      <c r="X571" s="73">
        <v>1.08023702635314E-2</v>
      </c>
      <c r="Y571" s="73">
        <v>9.6737034518048996E-3</v>
      </c>
      <c r="Z571" s="73">
        <v>9.7924730421399403E-3</v>
      </c>
      <c r="AA571" s="73">
        <v>4.44970880881858E-3</v>
      </c>
      <c r="AB571" s="73">
        <v>4.72262253506406E-3</v>
      </c>
      <c r="AC571" s="73">
        <v>3.3776361414495398E-3</v>
      </c>
      <c r="AD571" s="73">
        <v>7.4568814681438599E-3</v>
      </c>
      <c r="AE571" s="73">
        <v>1.0051686157452701E-2</v>
      </c>
      <c r="AF571" s="73">
        <v>8.5763324046115308E-3</v>
      </c>
      <c r="AG571" s="73">
        <v>1.3575841214498299E-2</v>
      </c>
      <c r="AH571" s="73">
        <v>1.08985522033603E-2</v>
      </c>
      <c r="AI571" s="73">
        <v>1.9842478740616301E-2</v>
      </c>
      <c r="AJ571" s="74">
        <v>1.1757530487304699</v>
      </c>
      <c r="AK571" s="74">
        <v>8.3265920220264196E-3</v>
      </c>
      <c r="AL571" s="74">
        <v>0.37722123783842099</v>
      </c>
      <c r="AM571" s="74">
        <v>7.5216071622258698E-2</v>
      </c>
      <c r="AN571" s="74">
        <v>9.2857838164009804E-2</v>
      </c>
      <c r="AO571" s="74">
        <v>0.20605296800148401</v>
      </c>
      <c r="AP571" s="74">
        <v>2.85525958023202E-2</v>
      </c>
      <c r="AQ571" s="74">
        <v>9.9441555807754291E-3</v>
      </c>
      <c r="AR571" s="74">
        <v>2.2173480592687402E-2</v>
      </c>
      <c r="AS571" s="74">
        <v>2.9239565417783799E-2</v>
      </c>
      <c r="AT571" s="74">
        <v>1.0496651159898099E-2</v>
      </c>
      <c r="AU571" s="74">
        <v>7.7853790554149697E-3</v>
      </c>
      <c r="AV571" s="74">
        <v>8.3651489326913402E-3</v>
      </c>
      <c r="AW571" s="74">
        <v>8.4454961983697792E-3</v>
      </c>
      <c r="AX571" s="74">
        <v>9.2435480382709097E-3</v>
      </c>
      <c r="AY571" s="74">
        <v>3.8912181569668698E-2</v>
      </c>
      <c r="AZ571" s="74">
        <v>5.30670319919045E-3</v>
      </c>
      <c r="BA571" s="74">
        <v>1.7744800543740401E-2</v>
      </c>
      <c r="BB571" s="74">
        <v>6.4087105691047804E-3</v>
      </c>
      <c r="BC571" s="74">
        <v>9.07401779887663E-3</v>
      </c>
      <c r="BD571" s="74">
        <v>8.5945605556339306E-3</v>
      </c>
      <c r="BE571" s="74">
        <v>0.109667171058276</v>
      </c>
      <c r="BF571" s="74">
        <v>6.5661863616233397E-3</v>
      </c>
      <c r="BG571" s="74">
        <v>1.14147746337326E-2</v>
      </c>
      <c r="BH571" s="74">
        <v>9.27584662041127E-3</v>
      </c>
      <c r="BI571" s="74">
        <v>9.9589418327179994E-3</v>
      </c>
      <c r="BJ571" s="74">
        <v>4.8483224307928003E-3</v>
      </c>
      <c r="BK571" s="74">
        <v>4.5152668162030301E-3</v>
      </c>
      <c r="BL571" s="74">
        <v>3.3707823511057301E-3</v>
      </c>
      <c r="BM571" s="74">
        <v>7.28950336541809E-3</v>
      </c>
      <c r="BN571" s="74">
        <v>1.00822915666718E-2</v>
      </c>
      <c r="BO571" s="74">
        <v>8.9004687312136104E-3</v>
      </c>
      <c r="BP571" s="74">
        <v>1.3637110126030401E-2</v>
      </c>
      <c r="BQ571" s="74">
        <v>1.10712000899205E-2</v>
      </c>
      <c r="BR571" s="74">
        <v>1.92964893774875E-2</v>
      </c>
      <c r="BS571" s="73">
        <v>1.17407327836255</v>
      </c>
      <c r="BT571" s="73">
        <v>8.1038523252445604E-3</v>
      </c>
      <c r="BU571" s="73">
        <v>0.37143273276621602</v>
      </c>
      <c r="BV571" s="73">
        <v>7.1922282605525606E-2</v>
      </c>
      <c r="BW571" s="73">
        <v>9.3676540241889997E-2</v>
      </c>
      <c r="BX571" s="73">
        <v>0.19946937573677501</v>
      </c>
      <c r="BY571" s="73">
        <v>2.8071622860976399E-2</v>
      </c>
      <c r="BZ571" s="73">
        <v>1.0018143602410099E-2</v>
      </c>
      <c r="CA571" s="73">
        <v>2.2070023720332999E-2</v>
      </c>
      <c r="CB571" s="73">
        <v>2.9068918065735899E-2</v>
      </c>
      <c r="CC571" s="73">
        <v>1.0144874022754401E-2</v>
      </c>
      <c r="CD571" s="73">
        <v>7.6018735528893197E-3</v>
      </c>
      <c r="CE571" s="73">
        <v>8.16722562370506E-3</v>
      </c>
      <c r="CF571" s="73">
        <v>8.1806511550615996E-3</v>
      </c>
      <c r="CG571" s="73">
        <v>9.1541833386587692E-3</v>
      </c>
      <c r="CH571" s="73">
        <v>3.7958457404519398E-2</v>
      </c>
      <c r="CI571" s="73">
        <v>5.1925381810045204E-3</v>
      </c>
      <c r="CJ571" s="73">
        <v>1.69371707634778E-2</v>
      </c>
      <c r="CK571" s="73">
        <v>6.2179401622983596E-3</v>
      </c>
      <c r="CL571" s="73">
        <v>8.5579104975669704E-3</v>
      </c>
      <c r="CM571" s="73">
        <v>8.1323793669008399E-3</v>
      </c>
      <c r="CN571" s="73">
        <v>0.106900106240032</v>
      </c>
      <c r="CO571" s="73">
        <v>6.3941153472970797E-3</v>
      </c>
      <c r="CP571" s="73">
        <v>1.14033693295147E-2</v>
      </c>
      <c r="CQ571" s="73">
        <v>9.2362967185459707E-3</v>
      </c>
      <c r="CR571" s="73">
        <v>9.8591440086455602E-3</v>
      </c>
      <c r="CS571" s="73">
        <v>4.7171968030985199E-3</v>
      </c>
      <c r="CT571" s="73">
        <v>4.4046590763792597E-3</v>
      </c>
      <c r="CU571" s="73">
        <v>3.2515265774777E-3</v>
      </c>
      <c r="CV571" s="73">
        <v>7.1476550706493997E-3</v>
      </c>
      <c r="CW571" s="73">
        <v>9.85025929701977E-3</v>
      </c>
      <c r="CX571" s="73">
        <v>8.6996943789437297E-3</v>
      </c>
      <c r="CY571" s="73">
        <v>1.3360705570557E-2</v>
      </c>
      <c r="CZ571" s="73">
        <v>1.10859202070486E-2</v>
      </c>
      <c r="DA571" s="73">
        <v>1.6459422187916399E-2</v>
      </c>
      <c r="DB571" s="74">
        <v>1.17610287746104</v>
      </c>
      <c r="DC571" s="74">
        <v>8.1558039602805908E-3</v>
      </c>
      <c r="DD571" s="74">
        <v>0.37143900532510299</v>
      </c>
      <c r="DE571" s="74">
        <v>7.3434850611692706E-2</v>
      </c>
      <c r="DF571" s="74">
        <v>9.4603015612070698E-2</v>
      </c>
      <c r="DG571" s="74">
        <v>0.20495163695417701</v>
      </c>
      <c r="DH571" s="74">
        <v>2.85184471173393E-2</v>
      </c>
      <c r="DI571" s="74">
        <v>1.06335145006874E-2</v>
      </c>
      <c r="DJ571" s="74">
        <v>2.2239579682139399E-2</v>
      </c>
      <c r="DK571" s="74">
        <v>3.0854087032797801E-2</v>
      </c>
      <c r="DL571" s="74">
        <v>1.03476558858785E-2</v>
      </c>
      <c r="DM571" s="74">
        <v>7.8918864454854808E-3</v>
      </c>
      <c r="DN571" s="74">
        <v>8.3927685954689104E-3</v>
      </c>
      <c r="DO571" s="74">
        <v>8.1774356901582607E-3</v>
      </c>
      <c r="DP571" s="74">
        <v>9.2277398184262404E-3</v>
      </c>
      <c r="DQ571" s="74">
        <v>3.8779539319115701E-2</v>
      </c>
      <c r="DR571" s="74">
        <v>5.5158801092944198E-3</v>
      </c>
      <c r="DS571" s="74">
        <v>1.9193674674954999E-2</v>
      </c>
      <c r="DT571" s="74">
        <v>6.3241415008073896E-3</v>
      </c>
      <c r="DU571" s="74">
        <v>8.8595777854445102E-3</v>
      </c>
      <c r="DV571" s="74">
        <v>8.4088377469344194E-3</v>
      </c>
      <c r="DW571" s="74">
        <v>0.108345700636482</v>
      </c>
      <c r="DX571" s="74">
        <v>6.7711807392675204E-3</v>
      </c>
      <c r="DY571" s="74">
        <v>1.1883493145310901E-2</v>
      </c>
      <c r="DZ571" s="74">
        <v>9.7728552096158303E-3</v>
      </c>
      <c r="EA571" s="74">
        <v>1.15349869159788E-2</v>
      </c>
      <c r="EB571" s="74">
        <v>5.0335077372723599E-3</v>
      </c>
      <c r="EC571" s="74">
        <v>4.5973993126056101E-3</v>
      </c>
      <c r="ED571" s="74">
        <v>3.6365469533604102E-3</v>
      </c>
      <c r="EE571" s="74">
        <v>7.0321147557297799E-3</v>
      </c>
      <c r="EF571" s="74">
        <v>1.03023863229607E-2</v>
      </c>
      <c r="EG571" s="74">
        <v>9.1683020834302503E-3</v>
      </c>
      <c r="EH571" s="74">
        <v>1.3734717306803699E-2</v>
      </c>
      <c r="EI571" s="74">
        <v>1.1385941958596799E-2</v>
      </c>
      <c r="EJ571" s="74">
        <v>2.02250296473582E-2</v>
      </c>
      <c r="EK571" s="73">
        <v>1.1771422891247201</v>
      </c>
      <c r="EL571" s="73">
        <v>7.5335902604449197E-3</v>
      </c>
      <c r="EM571" s="73">
        <v>0.369508268060946</v>
      </c>
      <c r="EN571" s="73">
        <v>7.4036786096578905E-2</v>
      </c>
      <c r="EO571" s="73">
        <v>9.6309928361219793E-2</v>
      </c>
      <c r="EP571" s="73">
        <v>0.21950626604432399</v>
      </c>
      <c r="EQ571" s="73">
        <v>2.87281512470587E-2</v>
      </c>
      <c r="ER571" s="73">
        <v>9.9434262775577598E-3</v>
      </c>
      <c r="ES571" s="73">
        <v>2.1075307896082002E-2</v>
      </c>
      <c r="ET571" s="73">
        <v>2.9916516203473999E-2</v>
      </c>
      <c r="EU571" s="73">
        <v>9.8615220367910799E-3</v>
      </c>
      <c r="EV571" s="73">
        <v>7.6711225178810096E-3</v>
      </c>
      <c r="EW571" s="73">
        <v>8.4282610593799292E-3</v>
      </c>
      <c r="EX571" s="73">
        <v>7.7406461233238298E-3</v>
      </c>
      <c r="EY571" s="73">
        <v>9.2012983671875097E-3</v>
      </c>
      <c r="EZ571" s="73">
        <v>3.7077167152129199E-2</v>
      </c>
      <c r="FA571" s="73">
        <v>5.5610731641223899E-3</v>
      </c>
      <c r="FB571" s="73">
        <v>2.12676459163968E-2</v>
      </c>
      <c r="FC571" s="73">
        <v>6.2010461720192001E-3</v>
      </c>
      <c r="FD571" s="73">
        <v>8.6593469406891308E-3</v>
      </c>
      <c r="FE571" s="73">
        <v>8.2543336059039407E-3</v>
      </c>
      <c r="FF571" s="73">
        <v>0.10762211259440101</v>
      </c>
      <c r="FG571" s="73">
        <v>6.9827828734802897E-3</v>
      </c>
      <c r="FH571" s="73">
        <v>1.1802553252828E-2</v>
      </c>
      <c r="FI571" s="73">
        <v>9.3445826215462994E-3</v>
      </c>
      <c r="FJ571" s="73">
        <v>1.23639109742682E-2</v>
      </c>
      <c r="FK571" s="73">
        <v>5.3113690788054802E-3</v>
      </c>
      <c r="FL571" s="73">
        <v>4.5792635168535097E-3</v>
      </c>
      <c r="FM571" s="73">
        <v>3.69530582912185E-3</v>
      </c>
      <c r="FN571" s="73">
        <v>6.89782932180724E-3</v>
      </c>
      <c r="FO571" s="73">
        <v>1.04057680878298E-2</v>
      </c>
      <c r="FP571" s="73">
        <v>9.2602707882905207E-3</v>
      </c>
      <c r="FQ571" s="73">
        <v>1.3474939858986E-2</v>
      </c>
      <c r="FR571" s="73">
        <v>1.17555180981952E-2</v>
      </c>
      <c r="FS571" s="73">
        <v>2.1319295810937701E-2</v>
      </c>
      <c r="FT571" s="74">
        <v>1.17557246421005</v>
      </c>
      <c r="FU571" s="74">
        <v>6.0276654193036098E-3</v>
      </c>
      <c r="FV571" s="74">
        <v>0.36085185297101602</v>
      </c>
      <c r="FW571" s="74">
        <v>7.1127678294674604E-2</v>
      </c>
      <c r="FX571" s="74">
        <v>9.7721812413369594E-2</v>
      </c>
      <c r="FY571" s="74">
        <v>0.19574919908888</v>
      </c>
      <c r="FZ571" s="74">
        <v>2.7155221469621599E-2</v>
      </c>
      <c r="GA571" s="74">
        <v>8.2141673319818097E-3</v>
      </c>
      <c r="GB571" s="74">
        <v>1.8126502781938E-2</v>
      </c>
      <c r="GC571" s="74">
        <v>2.7820333396846999E-2</v>
      </c>
      <c r="GD571" s="74">
        <v>8.88535992741879E-3</v>
      </c>
      <c r="GE571" s="74">
        <v>7.0981098551136804E-3</v>
      </c>
      <c r="GF571" s="74">
        <v>7.5984364151785097E-3</v>
      </c>
      <c r="GG571" s="74">
        <v>6.8468783512050501E-3</v>
      </c>
      <c r="GH571" s="74">
        <v>8.48959008654754E-3</v>
      </c>
      <c r="GI571" s="74">
        <v>3.53615683109373E-2</v>
      </c>
      <c r="GJ571" s="74">
        <v>5.1824859211435604E-3</v>
      </c>
      <c r="GK571" s="74">
        <v>2.08856845405541E-2</v>
      </c>
      <c r="GL571" s="74">
        <v>5.8135786522484599E-3</v>
      </c>
      <c r="GM571" s="74">
        <v>8.6234100747069192E-3</v>
      </c>
      <c r="GN571" s="74">
        <v>7.5813012745537204E-3</v>
      </c>
      <c r="GO571" s="74">
        <v>0.102120942087625</v>
      </c>
      <c r="GP571" s="74">
        <v>6.6198265844227399E-3</v>
      </c>
      <c r="GQ571" s="74">
        <v>1.15551031790826E-2</v>
      </c>
      <c r="GR571" s="74">
        <v>8.3211282415051099E-3</v>
      </c>
      <c r="GS571" s="74">
        <v>1.20438053594887E-2</v>
      </c>
      <c r="GT571" s="74">
        <v>4.9404257801071898E-3</v>
      </c>
      <c r="GU571" s="74">
        <v>4.1008140847804001E-3</v>
      </c>
      <c r="GV571" s="74">
        <v>3.32518556091477E-3</v>
      </c>
      <c r="GW571" s="74">
        <v>6.2384496713060299E-3</v>
      </c>
      <c r="GX571" s="74">
        <v>1.00165228844058E-2</v>
      </c>
      <c r="GY571" s="74">
        <v>8.7267376960716205E-3</v>
      </c>
      <c r="GZ571" s="74">
        <v>1.27506795179178E-2</v>
      </c>
      <c r="HA571" s="74">
        <v>1.1427988496461801E-2</v>
      </c>
      <c r="HB571" s="74">
        <v>1.92144286156062E-2</v>
      </c>
      <c r="HC571" s="73">
        <v>1.1737632435424901</v>
      </c>
      <c r="HD571" s="73">
        <v>5.4269232027270801E-3</v>
      </c>
      <c r="HE571" s="73">
        <v>0.35730210213519598</v>
      </c>
      <c r="HF571" s="73">
        <v>7.23802767261085E-2</v>
      </c>
      <c r="HG571" s="73">
        <v>0.100172096814901</v>
      </c>
      <c r="HH571" s="73">
        <v>0.19311770987760499</v>
      </c>
      <c r="HI571" s="73">
        <v>2.72004327717154E-2</v>
      </c>
      <c r="HJ571" s="73">
        <v>6.9774086985070899E-3</v>
      </c>
      <c r="HK571" s="73">
        <v>1.7968183208830198E-2</v>
      </c>
      <c r="HL571" s="73">
        <v>2.8829447766572199E-2</v>
      </c>
      <c r="HM571" s="73">
        <v>8.7547433372999403E-3</v>
      </c>
      <c r="HN571" s="73">
        <v>7.1443550480401801E-3</v>
      </c>
      <c r="HO571" s="73">
        <v>7.7567350098043499E-3</v>
      </c>
      <c r="HP571" s="73">
        <v>7.1412778935494503E-3</v>
      </c>
      <c r="HQ571" s="73">
        <v>8.5350661949111298E-3</v>
      </c>
      <c r="HR571" s="73">
        <v>3.4958875831636697E-2</v>
      </c>
      <c r="HS571" s="73">
        <v>5.6186605035297797E-3</v>
      </c>
      <c r="HT571" s="73">
        <v>2.26215053074202E-2</v>
      </c>
      <c r="HU571" s="73">
        <v>5.7776017803524296E-3</v>
      </c>
      <c r="HV571" s="73">
        <v>8.8930328243682893E-3</v>
      </c>
      <c r="HW571" s="73">
        <v>7.7094461124199197E-3</v>
      </c>
      <c r="HX571" s="73">
        <v>0.101477301129969</v>
      </c>
      <c r="HY571" s="73">
        <v>6.8107652949946102E-3</v>
      </c>
      <c r="HZ571" s="73">
        <v>1.04984726275884E-2</v>
      </c>
      <c r="IA571" s="73">
        <v>8.5647381492328992E-3</v>
      </c>
      <c r="IB571" s="73">
        <v>1.22629265848835E-2</v>
      </c>
      <c r="IC571" s="73">
        <v>5.0532673908060197E-3</v>
      </c>
      <c r="ID571" s="73">
        <v>4.05856737651641E-3</v>
      </c>
      <c r="IE571" s="73">
        <v>3.28621564108262E-3</v>
      </c>
      <c r="IF571" s="73">
        <v>6.1143174776500803E-3</v>
      </c>
      <c r="IG571" s="73">
        <v>1.0211059775208999E-2</v>
      </c>
      <c r="IH571" s="73">
        <v>8.5907105600089399E-3</v>
      </c>
      <c r="II571" s="73">
        <v>1.22960926462119E-2</v>
      </c>
      <c r="IJ571" s="73">
        <v>1.1262133928369601E-2</v>
      </c>
      <c r="IK571" s="73">
        <v>2.0371387048153999E-2</v>
      </c>
      <c r="IL571" s="74">
        <v>1.1770934195004501</v>
      </c>
      <c r="IM571" s="74">
        <v>4.8035114153284399E-3</v>
      </c>
      <c r="IN571" s="74">
        <v>0.36060340049988199</v>
      </c>
      <c r="IO571" s="74">
        <v>7.5160640891362804E-2</v>
      </c>
      <c r="IP571" s="74">
        <v>0.10333204784898201</v>
      </c>
      <c r="IQ571" s="74">
        <v>0.199793526445322</v>
      </c>
      <c r="IR571" s="74">
        <v>2.8321992546954999E-2</v>
      </c>
      <c r="IS571" s="74">
        <v>6.6441948660553802E-3</v>
      </c>
      <c r="IT571" s="74">
        <v>1.7918565637773502E-2</v>
      </c>
      <c r="IU571" s="74">
        <v>2.9808770497058101E-2</v>
      </c>
      <c r="IV571" s="74">
        <v>8.7842669176902005E-3</v>
      </c>
      <c r="IW571" s="74">
        <v>7.3420689577398598E-3</v>
      </c>
      <c r="IX571" s="74">
        <v>8.1187668706287804E-3</v>
      </c>
      <c r="IY571" s="74">
        <v>7.2551986199863297E-3</v>
      </c>
      <c r="IZ571" s="74">
        <v>8.7494651842565992E-3</v>
      </c>
      <c r="JA571" s="74">
        <v>3.3618973698993998E-2</v>
      </c>
      <c r="JB571" s="74">
        <v>5.0437854382557002E-3</v>
      </c>
      <c r="JC571" s="74">
        <v>2.5135962050235501E-2</v>
      </c>
      <c r="JD571" s="74">
        <v>5.8319453594345601E-3</v>
      </c>
      <c r="JE571" s="74">
        <v>9.3084092262866996E-3</v>
      </c>
      <c r="JF571" s="74">
        <v>8.1816472967871697E-3</v>
      </c>
      <c r="JG571" s="74">
        <v>0.102788382048073</v>
      </c>
      <c r="JH571" s="74">
        <v>6.9144109431909699E-3</v>
      </c>
      <c r="JI571" s="74">
        <v>9.4771718381407109E-3</v>
      </c>
      <c r="JJ571" s="74">
        <v>8.1738821594925896E-3</v>
      </c>
      <c r="JK571" s="74">
        <v>1.2163540061117001E-2</v>
      </c>
      <c r="JL571" s="74">
        <v>5.0930804794240402E-3</v>
      </c>
      <c r="JM571" s="74">
        <v>4.1130619096495296E-3</v>
      </c>
      <c r="JN571" s="74">
        <v>3.39724424440669E-3</v>
      </c>
      <c r="JO571" s="74">
        <v>6.2439672237705199E-3</v>
      </c>
      <c r="JP571" s="74">
        <v>9.6245229063136005E-3</v>
      </c>
      <c r="JQ571" s="74">
        <v>8.4937313672761496E-3</v>
      </c>
      <c r="JR571" s="74">
        <v>1.21866167991513E-2</v>
      </c>
      <c r="JS571" s="74">
        <v>1.1393738180722099E-2</v>
      </c>
      <c r="JT571" s="74">
        <v>1.9799128202377E-2</v>
      </c>
      <c r="JU571" s="73">
        <v>1.17385679357943</v>
      </c>
      <c r="JV571" s="73">
        <v>4.6812490351883099E-3</v>
      </c>
      <c r="JW571" s="73">
        <v>0.35983122428828201</v>
      </c>
      <c r="JX571" s="73">
        <v>8.2129116599299196E-2</v>
      </c>
      <c r="JY571" s="73">
        <v>0.114865728746205</v>
      </c>
      <c r="JZ571" s="73">
        <v>0.19411474529658099</v>
      </c>
      <c r="KA571" s="73">
        <v>2.9692743162706699E-2</v>
      </c>
      <c r="KB571" s="73">
        <v>7.0400437469019103E-3</v>
      </c>
      <c r="KC571" s="73">
        <v>1.8950965337172901E-2</v>
      </c>
      <c r="KD571" s="73">
        <v>2.9302928216673199E-2</v>
      </c>
      <c r="KE571" s="73">
        <v>9.0705522878528101E-3</v>
      </c>
      <c r="KF571" s="73">
        <v>7.5384365940850302E-3</v>
      </c>
      <c r="KG571" s="73">
        <v>8.1074551086276394E-3</v>
      </c>
      <c r="KH571" s="73">
        <v>7.2218638231448598E-3</v>
      </c>
      <c r="KI571" s="73">
        <v>9.0163009860604899E-3</v>
      </c>
      <c r="KJ571" s="73">
        <v>3.4533210363748602E-2</v>
      </c>
      <c r="KK571" s="73">
        <v>4.7551369487361496E-3</v>
      </c>
      <c r="KL571" s="73">
        <v>2.26015498915513E-2</v>
      </c>
      <c r="KM571" s="73">
        <v>5.9472243510105402E-3</v>
      </c>
      <c r="KN571" s="73">
        <v>9.1152260074839498E-3</v>
      </c>
      <c r="KO571" s="73">
        <v>8.09402508819544E-3</v>
      </c>
      <c r="KP571" s="73">
        <v>0.103972321713429</v>
      </c>
      <c r="KQ571" s="73">
        <v>7.4072562719531502E-3</v>
      </c>
      <c r="KR571" s="73">
        <v>9.4958443918690804E-3</v>
      </c>
      <c r="KS571" s="73">
        <v>8.5546728763549306E-3</v>
      </c>
      <c r="KT571" s="73">
        <v>1.2377423714132399E-2</v>
      </c>
      <c r="KU571" s="73">
        <v>5.1099209514088098E-3</v>
      </c>
      <c r="KV571" s="73">
        <v>4.2125509270458002E-3</v>
      </c>
      <c r="KW571" s="73">
        <v>3.2007029742967901E-3</v>
      </c>
      <c r="KX571" s="73">
        <v>6.41410476724263E-3</v>
      </c>
      <c r="KY571" s="73">
        <v>1.0435008855357499E-2</v>
      </c>
      <c r="KZ571" s="73">
        <v>9.0499881123405502E-3</v>
      </c>
      <c r="LA571" s="73">
        <v>1.2477176081149999E-2</v>
      </c>
      <c r="LB571" s="73">
        <v>1.16023940048349E-2</v>
      </c>
      <c r="LC571" s="73">
        <v>2.2177989496472001E-2</v>
      </c>
      <c r="LD571" s="74">
        <v>1.17725945689874</v>
      </c>
      <c r="LE571" s="74">
        <v>4.7097927018813802E-3</v>
      </c>
      <c r="LF571" s="74">
        <v>0.36810922190837397</v>
      </c>
      <c r="LG571" s="74">
        <v>8.6016842410787706E-2</v>
      </c>
      <c r="LH571" s="74">
        <v>0.124470512847683</v>
      </c>
      <c r="LI571" s="74">
        <v>0.195156060177193</v>
      </c>
      <c r="LJ571" s="74">
        <v>3.1357646230063797E-2</v>
      </c>
      <c r="LK571" s="74">
        <v>6.6901605928942403E-3</v>
      </c>
      <c r="LL571" s="74">
        <v>1.9327854884536401E-2</v>
      </c>
      <c r="LM571" s="74">
        <v>2.9397676388489901E-2</v>
      </c>
      <c r="LN571" s="74">
        <v>9.2083497907846402E-3</v>
      </c>
      <c r="LO571" s="74">
        <v>7.5531214468520496E-3</v>
      </c>
      <c r="LP571" s="74">
        <v>8.1562403667418508E-3</v>
      </c>
      <c r="LQ571" s="74">
        <v>7.2393216137449099E-3</v>
      </c>
      <c r="LR571" s="74">
        <v>9.1840291860600699E-3</v>
      </c>
      <c r="LS571" s="74">
        <v>3.35242686979478E-2</v>
      </c>
      <c r="LT571" s="74">
        <v>4.6902930022093602E-3</v>
      </c>
      <c r="LU571" s="74">
        <v>2.1156858700579699E-2</v>
      </c>
      <c r="LV571" s="74">
        <v>6.6228258300051997E-3</v>
      </c>
      <c r="LW571" s="74">
        <v>8.9602871916509407E-3</v>
      </c>
      <c r="LX571" s="74">
        <v>8.4502285392635008E-3</v>
      </c>
      <c r="LY571" s="74">
        <v>0.10635627596996799</v>
      </c>
      <c r="LZ571" s="74">
        <v>7.71100607062606E-3</v>
      </c>
      <c r="MA571" s="74">
        <v>9.2545637968795506E-3</v>
      </c>
      <c r="MB571" s="74">
        <v>8.4472714934735495E-3</v>
      </c>
      <c r="MC571" s="74">
        <v>1.4426380294407499E-2</v>
      </c>
      <c r="MD571" s="74">
        <v>5.2503713152459996E-3</v>
      </c>
      <c r="ME571" s="74">
        <v>4.4678287571405396E-3</v>
      </c>
      <c r="MF571" s="74">
        <v>3.4023768421619798E-3</v>
      </c>
      <c r="MG571" s="74">
        <v>6.7791330243898301E-3</v>
      </c>
      <c r="MH571" s="74">
        <v>1.04930680022404E-2</v>
      </c>
      <c r="MI571" s="74">
        <v>9.8275314856220604E-3</v>
      </c>
      <c r="MJ571" s="74">
        <v>1.2861790388218001E-2</v>
      </c>
      <c r="MK571" s="74">
        <v>1.21306042335245E-2</v>
      </c>
      <c r="ML571" s="74">
        <v>2.47451792850613E-2</v>
      </c>
      <c r="MM571" s="73">
        <v>1.17727159213509</v>
      </c>
      <c r="MN571" s="73">
        <v>4.5098196060682997E-3</v>
      </c>
      <c r="MO571" s="73">
        <v>0.36836841469606901</v>
      </c>
      <c r="MP571" s="73">
        <v>9.6122307513597793E-2</v>
      </c>
      <c r="MQ571" s="73">
        <v>0.13688557951434699</v>
      </c>
      <c r="MR571" s="73">
        <v>0.20952335355298701</v>
      </c>
      <c r="MS571" s="73">
        <v>3.4697486216975597E-2</v>
      </c>
      <c r="MT571" s="73">
        <v>7.0764653751919796E-3</v>
      </c>
      <c r="MU571" s="73">
        <v>2.07705539951916E-2</v>
      </c>
      <c r="MV571" s="73">
        <v>3.0755617466558301E-2</v>
      </c>
      <c r="MW571" s="73">
        <v>1.0049510844246301E-2</v>
      </c>
      <c r="MX571" s="73">
        <v>8.0792383689362E-3</v>
      </c>
      <c r="MY571" s="73">
        <v>8.6099668653284601E-3</v>
      </c>
      <c r="MZ571" s="73">
        <v>7.7095731969778203E-3</v>
      </c>
      <c r="NA571" s="73">
        <v>9.5916486240166104E-3</v>
      </c>
      <c r="NB571" s="73">
        <v>3.5229714339855098E-2</v>
      </c>
      <c r="NC571" s="73">
        <v>4.9627314367939003E-3</v>
      </c>
      <c r="ND571" s="73">
        <v>2.0776168974846802E-2</v>
      </c>
      <c r="NE571" s="73">
        <v>6.9652794979455498E-3</v>
      </c>
      <c r="NF571" s="73">
        <v>8.8949614595425705E-3</v>
      </c>
      <c r="NG571" s="73">
        <v>8.6582940599444404E-3</v>
      </c>
      <c r="NH571" s="73">
        <v>0.107208063756407</v>
      </c>
      <c r="NI571" s="73">
        <v>8.3220038807431292E-3</v>
      </c>
      <c r="NJ571" s="73">
        <v>9.5008121879356401E-3</v>
      </c>
      <c r="NK571" s="73">
        <v>8.7528642240366893E-3</v>
      </c>
      <c r="NL571" s="73">
        <v>1.6389329456945E-2</v>
      </c>
      <c r="NM571" s="73">
        <v>5.3674070898637096E-3</v>
      </c>
      <c r="NN571" s="73">
        <v>4.71628352731509E-3</v>
      </c>
      <c r="NO571" s="73">
        <v>3.5728293788343298E-3</v>
      </c>
      <c r="NP571" s="73">
        <v>6.9339449733748799E-3</v>
      </c>
      <c r="NQ571" s="73">
        <v>1.11323438578658E-2</v>
      </c>
      <c r="NR571" s="73">
        <v>1.0234365554457E-2</v>
      </c>
      <c r="NS571" s="73">
        <v>1.3113717081315E-2</v>
      </c>
      <c r="NT571" s="73">
        <v>1.2518452224006099E-2</v>
      </c>
      <c r="NU571" s="73">
        <v>2.64683702896082E-2</v>
      </c>
      <c r="NV571" s="74">
        <v>1.1748880581441601</v>
      </c>
      <c r="NW571" s="74">
        <v>4.4097748624442497E-3</v>
      </c>
      <c r="NX571" s="74">
        <v>0.36779943703518703</v>
      </c>
      <c r="NY571" s="74">
        <v>0.102134025747491</v>
      </c>
      <c r="NZ571" s="74">
        <v>0.14495696973409</v>
      </c>
      <c r="OA571" s="74">
        <v>0.20745236335824199</v>
      </c>
      <c r="OB571" s="74">
        <v>3.5288280038196403E-2</v>
      </c>
      <c r="OC571" s="74">
        <v>7.9050380317306594E-3</v>
      </c>
      <c r="OD571" s="74">
        <v>2.2132219145729499E-2</v>
      </c>
      <c r="OE571" s="74">
        <v>3.2094730914056999E-2</v>
      </c>
      <c r="OF571" s="74">
        <v>1.07100321435127E-2</v>
      </c>
      <c r="OG571" s="74">
        <v>8.6322071210528095E-3</v>
      </c>
      <c r="OH571" s="74">
        <v>8.9083649815256804E-3</v>
      </c>
      <c r="OI571" s="74">
        <v>7.9904004119425494E-3</v>
      </c>
      <c r="OJ571" s="74">
        <v>9.8219866487457008E-3</v>
      </c>
      <c r="OK571" s="74">
        <v>3.8693270839043198E-2</v>
      </c>
      <c r="OL571" s="74">
        <v>5.1617480368560797E-3</v>
      </c>
      <c r="OM571" s="74">
        <v>1.9524367836196498E-2</v>
      </c>
      <c r="ON571" s="74">
        <v>6.9279705266416004E-3</v>
      </c>
      <c r="OO571" s="74">
        <v>8.7565677544621696E-3</v>
      </c>
      <c r="OP571" s="74">
        <v>8.3480798689824602E-3</v>
      </c>
      <c r="OQ571" s="74">
        <v>0.10732710833758601</v>
      </c>
      <c r="OR571" s="74">
        <v>8.4149918769853005E-3</v>
      </c>
      <c r="OS571" s="74">
        <v>1.0013145946505399E-2</v>
      </c>
      <c r="OT571" s="74">
        <v>9.2137571202194294E-3</v>
      </c>
      <c r="OU571" s="74">
        <v>1.6139357128554101E-2</v>
      </c>
      <c r="OV571" s="74">
        <v>5.1506643612004802E-3</v>
      </c>
      <c r="OW571" s="74">
        <v>4.5821381953999804E-3</v>
      </c>
      <c r="OX571" s="74">
        <v>3.5629035636752398E-3</v>
      </c>
      <c r="OY571" s="74">
        <v>6.9743861936013901E-3</v>
      </c>
      <c r="OZ571" s="74">
        <v>1.10830511146815E-2</v>
      </c>
      <c r="PA571" s="74">
        <v>1.07611484729968E-2</v>
      </c>
      <c r="PB571" s="74">
        <v>1.3273757398370801E-2</v>
      </c>
      <c r="PC571" s="74">
        <v>1.2686871379068701E-2</v>
      </c>
      <c r="PD571" s="74">
        <v>3.1087544655199601E-2</v>
      </c>
      <c r="PE571" s="73">
        <v>1.16627557146601</v>
      </c>
      <c r="PF571" s="73">
        <v>4.5739783506676202E-3</v>
      </c>
      <c r="PG571" s="73">
        <v>0.36221662883979799</v>
      </c>
      <c r="PH571" s="73">
        <v>0.103410891386863</v>
      </c>
      <c r="PI571" s="73">
        <v>0.145429357967226</v>
      </c>
      <c r="PJ571" s="73">
        <v>0.19801649964317999</v>
      </c>
      <c r="PK571" s="73">
        <v>3.6572122009365098E-2</v>
      </c>
      <c r="PL571" s="73">
        <v>8.4130647057036601E-3</v>
      </c>
      <c r="PM571" s="73">
        <v>2.2659785587383501E-2</v>
      </c>
      <c r="PN571" s="73">
        <v>3.1051002547092098E-2</v>
      </c>
      <c r="PO571" s="73">
        <v>1.1093406202298799E-2</v>
      </c>
      <c r="PP571" s="73">
        <v>8.7780233122002702E-3</v>
      </c>
      <c r="PQ571" s="73">
        <v>8.92311671146696E-3</v>
      </c>
      <c r="PR571" s="73">
        <v>8.0323230045365596E-3</v>
      </c>
      <c r="PS571" s="73">
        <v>9.7608571973244497E-3</v>
      </c>
      <c r="PT571" s="73">
        <v>3.8814936639373097E-2</v>
      </c>
      <c r="PU571" s="73">
        <v>5.2438016080369699E-3</v>
      </c>
      <c r="PV571" s="73">
        <v>1.7569256750887899E-2</v>
      </c>
      <c r="PW571" s="73">
        <v>6.92400843404181E-3</v>
      </c>
      <c r="PX571" s="73">
        <v>8.4270307540527598E-3</v>
      </c>
      <c r="PY571" s="73">
        <v>8.1240683696415707E-3</v>
      </c>
      <c r="PZ571" s="73">
        <v>0.10548949264257799</v>
      </c>
      <c r="QA571" s="73">
        <v>8.4093333474228107E-3</v>
      </c>
      <c r="QB571" s="73">
        <v>9.7009357738495495E-3</v>
      </c>
      <c r="QC571" s="73">
        <v>9.5269214650191593E-3</v>
      </c>
      <c r="QD571" s="73">
        <v>1.6686167252129701E-2</v>
      </c>
      <c r="QE571" s="73">
        <v>4.9787669507490098E-3</v>
      </c>
      <c r="QF571" s="73">
        <v>4.6221158461399502E-3</v>
      </c>
      <c r="QG571" s="73">
        <v>3.2616089982714E-3</v>
      </c>
      <c r="QH571" s="73">
        <v>6.9118053124003201E-3</v>
      </c>
      <c r="QI571" s="73">
        <v>1.09909619182027E-2</v>
      </c>
      <c r="QJ571" s="73">
        <v>1.06971783628356E-2</v>
      </c>
      <c r="QK571" s="73">
        <v>1.3159621737070601E-2</v>
      </c>
      <c r="QL571" s="73">
        <v>1.2497656662804099E-2</v>
      </c>
      <c r="QM571" s="73">
        <v>3.4945770023318598E-2</v>
      </c>
      <c r="QN571" s="74">
        <v>1.16382123010545</v>
      </c>
      <c r="QO571" s="74">
        <v>3.8176569906683598E-3</v>
      </c>
      <c r="QP571" s="74">
        <v>0.36827289506368199</v>
      </c>
      <c r="QQ571" s="74">
        <v>0.11056608833961599</v>
      </c>
      <c r="QR571" s="74">
        <v>0.14968954529247899</v>
      </c>
      <c r="QS571" s="74">
        <v>0.19930499908712901</v>
      </c>
      <c r="QT571" s="74">
        <v>3.8060300628518701E-2</v>
      </c>
      <c r="QU571" s="74">
        <v>8.2617406304097505E-3</v>
      </c>
      <c r="QV571" s="74">
        <v>2.34987198451857E-2</v>
      </c>
      <c r="QW571" s="74">
        <v>3.2077202502195E-2</v>
      </c>
      <c r="QX571" s="74">
        <v>1.14001215215528E-2</v>
      </c>
      <c r="QY571" s="74">
        <v>8.9346644268200204E-3</v>
      </c>
      <c r="QZ571" s="74">
        <v>9.0828636274011207E-3</v>
      </c>
      <c r="RA571" s="74">
        <v>8.4702361962620907E-3</v>
      </c>
      <c r="RB571" s="74">
        <v>1.02475815061272E-2</v>
      </c>
      <c r="RC571" s="74">
        <v>4.1092577055719198E-2</v>
      </c>
      <c r="RD571" s="74">
        <v>5.1505717153750002E-3</v>
      </c>
      <c r="RE571" s="74">
        <v>1.7529088357208001E-2</v>
      </c>
      <c r="RF571" s="74">
        <v>7.1582180823912302E-3</v>
      </c>
      <c r="RG571" s="74">
        <v>8.5841832976293296E-3</v>
      </c>
      <c r="RH571" s="74">
        <v>8.1698065936241099E-3</v>
      </c>
      <c r="RI571" s="74">
        <v>0.10604173706593099</v>
      </c>
      <c r="RJ571" s="74">
        <v>8.3708125071225801E-3</v>
      </c>
      <c r="RK571" s="74">
        <v>9.7047015632203797E-3</v>
      </c>
      <c r="RL571" s="74">
        <v>1.0054345759940599E-2</v>
      </c>
      <c r="RM571" s="74">
        <v>1.7328421422614801E-2</v>
      </c>
      <c r="RN571" s="74">
        <v>4.8713172848304596E-3</v>
      </c>
      <c r="RO571" s="74">
        <v>4.8734107252056099E-3</v>
      </c>
      <c r="RP571" s="74">
        <v>2.97916148396045E-3</v>
      </c>
      <c r="RQ571" s="74">
        <v>7.0427239458072796E-3</v>
      </c>
      <c r="RR571" s="74">
        <v>1.07978171430667E-2</v>
      </c>
      <c r="RS571" s="74">
        <v>1.07134868302285E-2</v>
      </c>
      <c r="RT571" s="74">
        <v>1.3049451269888599E-2</v>
      </c>
      <c r="RU571" s="74">
        <v>1.27311969648264E-2</v>
      </c>
      <c r="RV571" s="74">
        <v>3.66370801835674E-2</v>
      </c>
      <c r="RW571" s="73">
        <v>1.1696333659313001</v>
      </c>
      <c r="RX571" s="73">
        <v>4.4622839519499304E-3</v>
      </c>
      <c r="RY571" s="73">
        <v>0.37900812587461602</v>
      </c>
      <c r="RZ571" s="73">
        <v>0.114867589921144</v>
      </c>
      <c r="SA571" s="73">
        <v>0.15699854443089101</v>
      </c>
      <c r="SB571" s="73">
        <v>0.22789473958607401</v>
      </c>
      <c r="SC571" s="73">
        <v>4.1454739826761802E-2</v>
      </c>
      <c r="SD571" s="73">
        <v>9.5782426738284295E-3</v>
      </c>
      <c r="SE571" s="73">
        <v>2.53612530422988E-2</v>
      </c>
      <c r="SF571" s="73">
        <v>3.4150422723923199E-2</v>
      </c>
      <c r="SG571" s="73">
        <v>1.25157961683935E-2</v>
      </c>
      <c r="SH571" s="73">
        <v>1.0009897487056E-2</v>
      </c>
      <c r="SI571" s="73">
        <v>1.0141726069232601E-2</v>
      </c>
      <c r="SJ571" s="73">
        <v>9.4093986189344603E-3</v>
      </c>
      <c r="SK571" s="73">
        <v>1.1299779524009601E-2</v>
      </c>
      <c r="SL571" s="73">
        <v>4.4550819427199302E-2</v>
      </c>
      <c r="SM571" s="73">
        <v>5.6912000085593897E-3</v>
      </c>
      <c r="SN571" s="73">
        <v>1.91333144300866E-2</v>
      </c>
      <c r="SO571" s="73">
        <v>7.0407803306008097E-3</v>
      </c>
      <c r="SP571" s="73">
        <v>8.9590528229944993E-3</v>
      </c>
      <c r="SQ571" s="73">
        <v>8.3731176586238996E-3</v>
      </c>
      <c r="SR571" s="73">
        <v>0.110574754589848</v>
      </c>
      <c r="SS571" s="73">
        <v>9.1184628355493701E-3</v>
      </c>
      <c r="ST571" s="73">
        <v>1.0684308447654599E-2</v>
      </c>
      <c r="SU571" s="73">
        <v>1.06594975557166E-2</v>
      </c>
      <c r="SV571" s="73">
        <v>1.8791304659010102E-2</v>
      </c>
      <c r="SW571" s="73">
        <v>4.8059604288427796E-3</v>
      </c>
      <c r="SX571" s="73">
        <v>4.9094429670883703E-3</v>
      </c>
      <c r="SY571" s="73">
        <v>3.1120625487245498E-3</v>
      </c>
      <c r="SZ571" s="73">
        <v>7.5911741023643696E-3</v>
      </c>
      <c r="TA571" s="73">
        <v>1.05138958726161E-2</v>
      </c>
      <c r="TB571" s="73">
        <v>1.09815029352685E-2</v>
      </c>
      <c r="TC571" s="73">
        <v>1.3066185535632199E-2</v>
      </c>
      <c r="TD571" s="73">
        <v>1.32167933375382E-2</v>
      </c>
      <c r="TE571" s="73">
        <v>3.2969111005237098E-2</v>
      </c>
    </row>
    <row r="572" spans="1:1024" x14ac:dyDescent="0.25">
      <c r="A572" s="73">
        <v>2.32033833380717E-2</v>
      </c>
      <c r="B572" s="73">
        <v>1.11101576732865</v>
      </c>
      <c r="C572" s="73">
        <v>2.4872064100945099E-2</v>
      </c>
      <c r="D572" s="73">
        <v>2.6913931214404101E-2</v>
      </c>
      <c r="E572" s="73">
        <v>2.3018302160907101E-2</v>
      </c>
      <c r="F572" s="73">
        <v>2.82449785837427E-2</v>
      </c>
      <c r="G572" s="73">
        <v>2.6942947740694799E-2</v>
      </c>
      <c r="H572" s="73">
        <v>0.50606074937836099</v>
      </c>
      <c r="I572" s="73">
        <v>8.0954183585926404E-2</v>
      </c>
      <c r="J572" s="73">
        <v>4.0575395560510402E-2</v>
      </c>
      <c r="K572" s="73">
        <v>0.12797803936652299</v>
      </c>
      <c r="L572" s="73">
        <v>9.6045971107636602E-2</v>
      </c>
      <c r="M572" s="73">
        <v>3.58116965009313E-2</v>
      </c>
      <c r="N572" s="73">
        <v>2.9112722529603698E-2</v>
      </c>
      <c r="O572" s="73">
        <v>3.1718500036322199E-2</v>
      </c>
      <c r="P572" s="73">
        <v>3.6325154946529499E-2</v>
      </c>
      <c r="Q572" s="73">
        <v>0.13940372947513899</v>
      </c>
      <c r="R572" s="73">
        <v>5.6943174227353101E-2</v>
      </c>
      <c r="S572" s="73">
        <v>1.6197322668954701E-2</v>
      </c>
      <c r="T572" s="73">
        <v>1.3376467204588899E-2</v>
      </c>
      <c r="U572" s="73">
        <v>1.14427608655769E-2</v>
      </c>
      <c r="V572" s="73">
        <v>1.88286434760725E-2</v>
      </c>
      <c r="W572" s="73">
        <v>4.45460968012069E-2</v>
      </c>
      <c r="X572" s="73">
        <v>4.3204774931287798E-2</v>
      </c>
      <c r="Y572" s="73">
        <v>4.5399626895734103E-2</v>
      </c>
      <c r="Z572" s="73">
        <v>2.46728330666371E-2</v>
      </c>
      <c r="AA572" s="73">
        <v>1.0033474446158401E-2</v>
      </c>
      <c r="AB572" s="73">
        <v>7.1099650385451699E-3</v>
      </c>
      <c r="AC572" s="73">
        <v>9.2137082195260598E-3</v>
      </c>
      <c r="AD572" s="73">
        <v>1.0977194987788199E-2</v>
      </c>
      <c r="AE572" s="73">
        <v>1.64553142956873E-2</v>
      </c>
      <c r="AF572" s="73">
        <v>1.17785460319422E-2</v>
      </c>
      <c r="AG572" s="73">
        <v>1.57490392378179E-2</v>
      </c>
      <c r="AH572" s="73">
        <v>1.9221342935051601E-2</v>
      </c>
      <c r="AI572" s="73">
        <v>7.3907482498410004E-2</v>
      </c>
      <c r="AJ572" s="74">
        <v>2.3652172536457398E-2</v>
      </c>
      <c r="AK572" s="74">
        <v>1.1306355470881599</v>
      </c>
      <c r="AL572" s="74">
        <v>2.6105106862016E-2</v>
      </c>
      <c r="AM572" s="74">
        <v>2.7762029902731199E-2</v>
      </c>
      <c r="AN572" s="74">
        <v>2.3279882020983699E-2</v>
      </c>
      <c r="AO572" s="74">
        <v>2.96108525712644E-2</v>
      </c>
      <c r="AP572" s="74">
        <v>2.8058331343361699E-2</v>
      </c>
      <c r="AQ572" s="74">
        <v>0.52514907346968198</v>
      </c>
      <c r="AR572" s="74">
        <v>8.3512652500770002E-2</v>
      </c>
      <c r="AS572" s="74">
        <v>4.2072258171483197E-2</v>
      </c>
      <c r="AT572" s="74">
        <v>0.12865809065328901</v>
      </c>
      <c r="AU572" s="74">
        <v>9.8610164136575806E-2</v>
      </c>
      <c r="AV572" s="74">
        <v>3.7118836508130103E-2</v>
      </c>
      <c r="AW572" s="74">
        <v>2.9781840564958501E-2</v>
      </c>
      <c r="AX572" s="74">
        <v>3.2801502940601898E-2</v>
      </c>
      <c r="AY572" s="74">
        <v>3.8266418582509697E-2</v>
      </c>
      <c r="AZ572" s="74">
        <v>0.14245799689022801</v>
      </c>
      <c r="BA572" s="74">
        <v>5.8846748632753798E-2</v>
      </c>
      <c r="BB572" s="74">
        <v>1.68244646815832E-2</v>
      </c>
      <c r="BC572" s="74">
        <v>1.3408184203446199E-2</v>
      </c>
      <c r="BD572" s="74">
        <v>1.15912434917123E-2</v>
      </c>
      <c r="BE572" s="74">
        <v>1.9438908964984201E-2</v>
      </c>
      <c r="BF572" s="74">
        <v>4.6525337331519402E-2</v>
      </c>
      <c r="BG572" s="74">
        <v>4.6311937966230302E-2</v>
      </c>
      <c r="BH572" s="74">
        <v>4.4539105019806902E-2</v>
      </c>
      <c r="BI572" s="74">
        <v>2.61817526961696E-2</v>
      </c>
      <c r="BJ572" s="74">
        <v>1.01747768676875E-2</v>
      </c>
      <c r="BK572" s="74">
        <v>6.9925028365658897E-3</v>
      </c>
      <c r="BL572" s="74">
        <v>9.3570961283333601E-3</v>
      </c>
      <c r="BM572" s="74">
        <v>1.1330404841826699E-2</v>
      </c>
      <c r="BN572" s="74">
        <v>1.7504979108443099E-2</v>
      </c>
      <c r="BO572" s="74">
        <v>1.3524325233709E-2</v>
      </c>
      <c r="BP572" s="74">
        <v>1.6467317719517899E-2</v>
      </c>
      <c r="BQ572" s="74">
        <v>1.8277887657749101E-2</v>
      </c>
      <c r="BR572" s="74">
        <v>7.35197697348004E-2</v>
      </c>
      <c r="BS572" s="73">
        <v>2.25628180342883E-2</v>
      </c>
      <c r="BT572" s="73">
        <v>1.1154586289002499</v>
      </c>
      <c r="BU572" s="73">
        <v>2.4649456751684701E-2</v>
      </c>
      <c r="BV572" s="73">
        <v>2.61150722105821E-2</v>
      </c>
      <c r="BW572" s="73">
        <v>2.20460425505127E-2</v>
      </c>
      <c r="BX572" s="73">
        <v>2.7608613008473101E-2</v>
      </c>
      <c r="BY572" s="73">
        <v>2.64361393981574E-2</v>
      </c>
      <c r="BZ572" s="73">
        <v>0.50535259057873105</v>
      </c>
      <c r="CA572" s="73">
        <v>8.06563636190408E-2</v>
      </c>
      <c r="CB572" s="73">
        <v>4.0177381028803E-2</v>
      </c>
      <c r="CC572" s="73">
        <v>0.124812372671676</v>
      </c>
      <c r="CD572" s="73">
        <v>9.0920667620164403E-2</v>
      </c>
      <c r="CE572" s="73">
        <v>3.4341501144799003E-2</v>
      </c>
      <c r="CF572" s="73">
        <v>2.6996533891159202E-2</v>
      </c>
      <c r="CG572" s="73">
        <v>3.0713491023485601E-2</v>
      </c>
      <c r="CH572" s="73">
        <v>3.5140562058447497E-2</v>
      </c>
      <c r="CI572" s="73">
        <v>0.13559455884713001</v>
      </c>
      <c r="CJ572" s="73">
        <v>5.4422100690891401E-2</v>
      </c>
      <c r="CK572" s="73">
        <v>1.5512002845698199E-2</v>
      </c>
      <c r="CL572" s="73">
        <v>1.1773697770364199E-2</v>
      </c>
      <c r="CM572" s="73">
        <v>1.0587829301138701E-2</v>
      </c>
      <c r="CN572" s="73">
        <v>1.7622975712389601E-2</v>
      </c>
      <c r="CO572" s="73">
        <v>4.3193367273814599E-2</v>
      </c>
      <c r="CP572" s="73">
        <v>4.3692043399796598E-2</v>
      </c>
      <c r="CQ572" s="73">
        <v>4.17992294963829E-2</v>
      </c>
      <c r="CR572" s="73">
        <v>2.3605644069068801E-2</v>
      </c>
      <c r="CS572" s="73">
        <v>9.9089081015161298E-3</v>
      </c>
      <c r="CT572" s="73">
        <v>6.4179846312992297E-3</v>
      </c>
      <c r="CU572" s="73">
        <v>8.6553707432634706E-3</v>
      </c>
      <c r="CV572" s="73">
        <v>1.0653796535768799E-2</v>
      </c>
      <c r="CW572" s="73">
        <v>1.6394519651814699E-2</v>
      </c>
      <c r="CX572" s="73">
        <v>1.29049458397958E-2</v>
      </c>
      <c r="CY572" s="73">
        <v>1.58606247010682E-2</v>
      </c>
      <c r="CZ572" s="73">
        <v>1.7123634083252601E-2</v>
      </c>
      <c r="DA572" s="73">
        <v>6.2016301164856097E-2</v>
      </c>
      <c r="DB572" s="74">
        <v>2.1611343948154602E-2</v>
      </c>
      <c r="DC572" s="74">
        <v>1.11040090346831</v>
      </c>
      <c r="DD572" s="74">
        <v>2.3589946160557099E-2</v>
      </c>
      <c r="DE572" s="74">
        <v>2.55476000961181E-2</v>
      </c>
      <c r="DF572" s="74">
        <v>2.14299017647415E-2</v>
      </c>
      <c r="DG572" s="74">
        <v>2.7481116325211202E-2</v>
      </c>
      <c r="DH572" s="74">
        <v>2.5805146458448499E-2</v>
      </c>
      <c r="DI572" s="74">
        <v>0.48411106856327002</v>
      </c>
      <c r="DJ572" s="74">
        <v>8.5694249912824302E-2</v>
      </c>
      <c r="DK572" s="74">
        <v>4.0321347005180502E-2</v>
      </c>
      <c r="DL572" s="74">
        <v>0.121823896665092</v>
      </c>
      <c r="DM572" s="74">
        <v>8.9485641277154707E-2</v>
      </c>
      <c r="DN572" s="74">
        <v>3.3134953352283197E-2</v>
      </c>
      <c r="DO572" s="74">
        <v>2.5604333138225001E-2</v>
      </c>
      <c r="DP572" s="74">
        <v>2.9653790461605298E-2</v>
      </c>
      <c r="DQ572" s="74">
        <v>3.57762146288527E-2</v>
      </c>
      <c r="DR572" s="74">
        <v>0.13421981163632499</v>
      </c>
      <c r="DS572" s="74">
        <v>5.4859373999634697E-2</v>
      </c>
      <c r="DT572" s="74">
        <v>1.50206497066815E-2</v>
      </c>
      <c r="DU572" s="74">
        <v>1.1085785960438599E-2</v>
      </c>
      <c r="DV572" s="74">
        <v>1.0387527452202901E-2</v>
      </c>
      <c r="DW572" s="74">
        <v>1.6726397271938798E-2</v>
      </c>
      <c r="DX572" s="74">
        <v>4.1217219479993503E-2</v>
      </c>
      <c r="DY572" s="74">
        <v>4.5222203334970901E-2</v>
      </c>
      <c r="DZ572" s="74">
        <v>3.9817883508991202E-2</v>
      </c>
      <c r="EA572" s="74">
        <v>2.3009093899021602E-2</v>
      </c>
      <c r="EB572" s="74">
        <v>9.8438923348788104E-3</v>
      </c>
      <c r="EC572" s="74">
        <v>6.35321110594888E-3</v>
      </c>
      <c r="ED572" s="74">
        <v>9.5061969894121804E-3</v>
      </c>
      <c r="EE572" s="74">
        <v>1.02106143470424E-2</v>
      </c>
      <c r="EF572" s="74">
        <v>1.5917907973350399E-2</v>
      </c>
      <c r="EG572" s="74">
        <v>1.21705716166571E-2</v>
      </c>
      <c r="EH572" s="74">
        <v>1.57894178786783E-2</v>
      </c>
      <c r="EI572" s="74">
        <v>1.5901667536431401E-2</v>
      </c>
      <c r="EJ572" s="74">
        <v>7.5653280335405595E-2</v>
      </c>
      <c r="EK572" s="73">
        <v>2.26136454957752E-2</v>
      </c>
      <c r="EL572" s="73">
        <v>1.1104949944364899</v>
      </c>
      <c r="EM572" s="73">
        <v>2.42037458136647E-2</v>
      </c>
      <c r="EN572" s="73">
        <v>2.7791795464029601E-2</v>
      </c>
      <c r="EO572" s="73">
        <v>2.3036743274237E-2</v>
      </c>
      <c r="EP572" s="73">
        <v>2.81675761370387E-2</v>
      </c>
      <c r="EQ572" s="73">
        <v>2.65812237713942E-2</v>
      </c>
      <c r="ER572" s="73">
        <v>0.51217760678405</v>
      </c>
      <c r="ES572" s="73">
        <v>8.9243137934942998E-2</v>
      </c>
      <c r="ET572" s="73">
        <v>4.2011737292129703E-2</v>
      </c>
      <c r="EU572" s="73">
        <v>0.119930683380603</v>
      </c>
      <c r="EV572" s="73">
        <v>9.1818910084318098E-2</v>
      </c>
      <c r="EW572" s="73">
        <v>3.4791269333422602E-2</v>
      </c>
      <c r="EX572" s="73">
        <v>2.5111355855024099E-2</v>
      </c>
      <c r="EY572" s="73">
        <v>3.05792933413646E-2</v>
      </c>
      <c r="EZ572" s="73">
        <v>3.11419524099588E-2</v>
      </c>
      <c r="FA572" s="73">
        <v>0.142760849650788</v>
      </c>
      <c r="FB572" s="73">
        <v>5.5644527596870899E-2</v>
      </c>
      <c r="FC572" s="73">
        <v>1.5508460267879101E-2</v>
      </c>
      <c r="FD572" s="73">
        <v>1.16497153463411E-2</v>
      </c>
      <c r="FE572" s="73">
        <v>1.10006416477552E-2</v>
      </c>
      <c r="FF572" s="73">
        <v>1.70250565660175E-2</v>
      </c>
      <c r="FG572" s="73">
        <v>4.2698113902718403E-2</v>
      </c>
      <c r="FH572" s="73">
        <v>5.1403322652239403E-2</v>
      </c>
      <c r="FI572" s="73">
        <v>4.5444529546469298E-2</v>
      </c>
      <c r="FJ572" s="73">
        <v>2.3224476098839899E-2</v>
      </c>
      <c r="FK572" s="73">
        <v>1.0591691943668701E-2</v>
      </c>
      <c r="FL572" s="73">
        <v>6.6489325139213098E-3</v>
      </c>
      <c r="FM572" s="73">
        <v>9.3087268742300892E-3</v>
      </c>
      <c r="FN572" s="73">
        <v>1.0892610779207701E-2</v>
      </c>
      <c r="FO572" s="73">
        <v>1.6407573608040699E-2</v>
      </c>
      <c r="FP572" s="73">
        <v>1.3326772291020901E-2</v>
      </c>
      <c r="FQ572" s="73">
        <v>1.63146330991451E-2</v>
      </c>
      <c r="FR572" s="73">
        <v>1.5970744805563999E-2</v>
      </c>
      <c r="FS572" s="73">
        <v>7.9861553398277996E-2</v>
      </c>
      <c r="FT572" s="74">
        <v>2.4448647606190602E-2</v>
      </c>
      <c r="FU572" s="74">
        <v>1.1190476496203901</v>
      </c>
      <c r="FV572" s="74">
        <v>2.6063711267157699E-2</v>
      </c>
      <c r="FW572" s="74">
        <v>2.9653746985929801E-2</v>
      </c>
      <c r="FX572" s="74">
        <v>2.4523691576933002E-2</v>
      </c>
      <c r="FY572" s="74">
        <v>3.1947218732514097E-2</v>
      </c>
      <c r="FZ572" s="74">
        <v>2.79688034061591E-2</v>
      </c>
      <c r="GA572" s="74">
        <v>0.53857402463357396</v>
      </c>
      <c r="GB572" s="74">
        <v>8.7934008661034596E-2</v>
      </c>
      <c r="GC572" s="74">
        <v>4.3614787020753103E-2</v>
      </c>
      <c r="GD572" s="74">
        <v>0.12410008932520999</v>
      </c>
      <c r="GE572" s="74">
        <v>0.10001702976386501</v>
      </c>
      <c r="GF572" s="74">
        <v>3.6891698030380497E-2</v>
      </c>
      <c r="GG572" s="74">
        <v>2.5262474488379202E-2</v>
      </c>
      <c r="GH572" s="74">
        <v>3.2266092193367998E-2</v>
      </c>
      <c r="GI572" s="74">
        <v>3.4766325276253097E-2</v>
      </c>
      <c r="GJ572" s="74">
        <v>0.16290481888264399</v>
      </c>
      <c r="GK572" s="74">
        <v>5.8896219253084699E-2</v>
      </c>
      <c r="GL572" s="74">
        <v>1.6125741844654599E-2</v>
      </c>
      <c r="GM572" s="74">
        <v>1.1672081579365201E-2</v>
      </c>
      <c r="GN572" s="74">
        <v>1.1530084819141201E-2</v>
      </c>
      <c r="GO572" s="74">
        <v>1.84119587169406E-2</v>
      </c>
      <c r="GP572" s="74">
        <v>4.4790696335899903E-2</v>
      </c>
      <c r="GQ572" s="74">
        <v>5.7358498668651302E-2</v>
      </c>
      <c r="GR572" s="74">
        <v>4.8873148439141E-2</v>
      </c>
      <c r="GS572" s="74">
        <v>2.4293398072763001E-2</v>
      </c>
      <c r="GT572" s="74">
        <v>1.12836469621608E-2</v>
      </c>
      <c r="GU572" s="74">
        <v>6.9794772261416596E-3</v>
      </c>
      <c r="GV572" s="74">
        <v>9.6029115609659495E-3</v>
      </c>
      <c r="GW572" s="74">
        <v>1.15402608242806E-2</v>
      </c>
      <c r="GX572" s="74">
        <v>1.7286284989329399E-2</v>
      </c>
      <c r="GY572" s="74">
        <v>1.4880478001822401E-2</v>
      </c>
      <c r="GZ572" s="74">
        <v>1.6738663761839901E-2</v>
      </c>
      <c r="HA572" s="74">
        <v>1.7156877307545601E-2</v>
      </c>
      <c r="HB572" s="74">
        <v>7.2493923437798702E-2</v>
      </c>
      <c r="HC572" s="73">
        <v>2.27107367240433E-2</v>
      </c>
      <c r="HD572" s="73">
        <v>1.10103012309767</v>
      </c>
      <c r="HE572" s="73">
        <v>2.3948791680089801E-2</v>
      </c>
      <c r="HF572" s="73">
        <v>2.8010336921602399E-2</v>
      </c>
      <c r="HG572" s="73">
        <v>2.2831228341774298E-2</v>
      </c>
      <c r="HH572" s="73">
        <v>2.9475874993358402E-2</v>
      </c>
      <c r="HI572" s="73">
        <v>2.5922046051723401E-2</v>
      </c>
      <c r="HJ572" s="73">
        <v>0.50988928194955196</v>
      </c>
      <c r="HK572" s="73">
        <v>8.2852477636762803E-2</v>
      </c>
      <c r="HL572" s="73">
        <v>4.09382638734202E-2</v>
      </c>
      <c r="HM572" s="73">
        <v>0.113007496050191</v>
      </c>
      <c r="HN572" s="73">
        <v>9.3985798162924905E-2</v>
      </c>
      <c r="HO572" s="73">
        <v>3.4702514033218203E-2</v>
      </c>
      <c r="HP572" s="73">
        <v>2.4362570773935801E-2</v>
      </c>
      <c r="HQ572" s="73">
        <v>2.9996843174556899E-2</v>
      </c>
      <c r="HR572" s="73">
        <v>3.2429488299991698E-2</v>
      </c>
      <c r="HS572" s="73">
        <v>0.150921291628069</v>
      </c>
      <c r="HT572" s="73">
        <v>5.3565349089872698E-2</v>
      </c>
      <c r="HU572" s="73">
        <v>1.5062447408196299E-2</v>
      </c>
      <c r="HV572" s="73">
        <v>1.0690857747244299E-2</v>
      </c>
      <c r="HW572" s="73">
        <v>1.0624374682584099E-2</v>
      </c>
      <c r="HX572" s="73">
        <v>1.7188406489889799E-2</v>
      </c>
      <c r="HY572" s="73">
        <v>4.1482209263846201E-2</v>
      </c>
      <c r="HZ572" s="73">
        <v>5.4354749899162703E-2</v>
      </c>
      <c r="IA572" s="73">
        <v>4.6089717831463498E-2</v>
      </c>
      <c r="IB572" s="73">
        <v>2.2697053877133298E-2</v>
      </c>
      <c r="IC572" s="73">
        <v>1.05833018478183E-2</v>
      </c>
      <c r="ID572" s="73">
        <v>6.4149569539564801E-3</v>
      </c>
      <c r="IE572" s="73">
        <v>9.2957917183444302E-3</v>
      </c>
      <c r="IF572" s="73">
        <v>1.06938024815895E-2</v>
      </c>
      <c r="IG572" s="73">
        <v>1.61598378996974E-2</v>
      </c>
      <c r="IH572" s="73">
        <v>1.30363692076428E-2</v>
      </c>
      <c r="II572" s="73">
        <v>1.54012781018071E-2</v>
      </c>
      <c r="IJ572" s="73">
        <v>1.6330037720094701E-2</v>
      </c>
      <c r="IK572" s="73">
        <v>6.9544682974573405E-2</v>
      </c>
      <c r="IL572" s="74">
        <v>2.35432357944447E-2</v>
      </c>
      <c r="IM572" s="74">
        <v>1.0976336767938699</v>
      </c>
      <c r="IN572" s="74">
        <v>2.4358810701145098E-2</v>
      </c>
      <c r="IO572" s="74">
        <v>2.83125766962481E-2</v>
      </c>
      <c r="IP572" s="74">
        <v>2.32578669994815E-2</v>
      </c>
      <c r="IQ572" s="74">
        <v>2.9587667288753401E-2</v>
      </c>
      <c r="IR572" s="74">
        <v>2.6388446237505098E-2</v>
      </c>
      <c r="IS572" s="74">
        <v>0.51906938146022397</v>
      </c>
      <c r="IT572" s="74">
        <v>8.2030537729591693E-2</v>
      </c>
      <c r="IU572" s="74">
        <v>4.0980815664712497E-2</v>
      </c>
      <c r="IV572" s="74">
        <v>0.110753054098696</v>
      </c>
      <c r="IW572" s="74">
        <v>9.5288041836063403E-2</v>
      </c>
      <c r="IX572" s="74">
        <v>3.5765492189334301E-2</v>
      </c>
      <c r="IY572" s="74">
        <v>2.4644652541962301E-2</v>
      </c>
      <c r="IZ572" s="74">
        <v>3.03403920200804E-2</v>
      </c>
      <c r="JA572" s="74">
        <v>3.0268633823769198E-2</v>
      </c>
      <c r="JB572" s="74">
        <v>0.14741529482583601</v>
      </c>
      <c r="JC572" s="74">
        <v>5.4086764314301802E-2</v>
      </c>
      <c r="JD572" s="74">
        <v>1.5032973236603801E-2</v>
      </c>
      <c r="JE572" s="74">
        <v>1.06366108441439E-2</v>
      </c>
      <c r="JF572" s="74">
        <v>1.04821967718758E-2</v>
      </c>
      <c r="JG572" s="74">
        <v>1.6910324183054101E-2</v>
      </c>
      <c r="JH572" s="74">
        <v>4.2176105300255499E-2</v>
      </c>
      <c r="JI572" s="74">
        <v>6.05284259892662E-2</v>
      </c>
      <c r="JJ572" s="74">
        <v>4.5900911392570597E-2</v>
      </c>
      <c r="JK572" s="74">
        <v>2.2600987292805599E-2</v>
      </c>
      <c r="JL572" s="74">
        <v>1.0363678417132699E-2</v>
      </c>
      <c r="JM572" s="74">
        <v>6.2140607001749297E-3</v>
      </c>
      <c r="JN572" s="74">
        <v>8.5138447020871606E-3</v>
      </c>
      <c r="JO572" s="74">
        <v>1.0520467194528999E-2</v>
      </c>
      <c r="JP572" s="74">
        <v>1.7547921864262499E-2</v>
      </c>
      <c r="JQ572" s="74">
        <v>1.2395130142607701E-2</v>
      </c>
      <c r="JR572" s="74">
        <v>1.4986384119216999E-2</v>
      </c>
      <c r="JS572" s="74">
        <v>1.59420138739973E-2</v>
      </c>
      <c r="JT572" s="74">
        <v>6.8564834983306497E-2</v>
      </c>
      <c r="JU572" s="73">
        <v>2.3688140411225501E-2</v>
      </c>
      <c r="JV572" s="73">
        <v>1.10923628078554</v>
      </c>
      <c r="JW572" s="73">
        <v>2.5015608247117901E-2</v>
      </c>
      <c r="JX572" s="73">
        <v>3.0948955330969499E-2</v>
      </c>
      <c r="JY572" s="73">
        <v>2.5597131085188199E-2</v>
      </c>
      <c r="JZ572" s="73">
        <v>3.1608047750196003E-2</v>
      </c>
      <c r="KA572" s="73">
        <v>2.8265314312448098E-2</v>
      </c>
      <c r="KB572" s="73">
        <v>0.54589621554265</v>
      </c>
      <c r="KC572" s="73">
        <v>8.8860485710979695E-2</v>
      </c>
      <c r="KD572" s="73">
        <v>4.4307824184081898E-2</v>
      </c>
      <c r="KE572" s="73">
        <v>0.11772677494988799</v>
      </c>
      <c r="KF572" s="73">
        <v>0.103706192279302</v>
      </c>
      <c r="KG572" s="73">
        <v>3.8103261794792398E-2</v>
      </c>
      <c r="KH572" s="73">
        <v>2.5931596046508899E-2</v>
      </c>
      <c r="KI572" s="73">
        <v>3.2602118899158698E-2</v>
      </c>
      <c r="KJ572" s="73">
        <v>3.1132007782354001E-2</v>
      </c>
      <c r="KK572" s="73">
        <v>0.15888889003149201</v>
      </c>
      <c r="KL572" s="73">
        <v>5.6819790676509399E-2</v>
      </c>
      <c r="KM572" s="73">
        <v>1.6007024235842399E-2</v>
      </c>
      <c r="KN572" s="73">
        <v>1.07259577464799E-2</v>
      </c>
      <c r="KO572" s="73">
        <v>1.09234465564816E-2</v>
      </c>
      <c r="KP572" s="73">
        <v>1.7743503686013899E-2</v>
      </c>
      <c r="KQ572" s="73">
        <v>4.3702898342242898E-2</v>
      </c>
      <c r="KR572" s="73">
        <v>6.0197005303399699E-2</v>
      </c>
      <c r="KS572" s="73">
        <v>4.92352211072343E-2</v>
      </c>
      <c r="KT572" s="73">
        <v>2.5105520725794299E-2</v>
      </c>
      <c r="KU572" s="73">
        <v>1.09994836803794E-2</v>
      </c>
      <c r="KV572" s="73">
        <v>6.5563392650925803E-3</v>
      </c>
      <c r="KW572" s="73">
        <v>8.0702501890887908E-3</v>
      </c>
      <c r="KX572" s="73">
        <v>1.1030016189382199E-2</v>
      </c>
      <c r="KY572" s="73">
        <v>1.8794380318696E-2</v>
      </c>
      <c r="KZ572" s="73">
        <v>1.30853967359387E-2</v>
      </c>
      <c r="LA572" s="73">
        <v>1.5967484087065199E-2</v>
      </c>
      <c r="LB572" s="73">
        <v>1.7054505216030202E-2</v>
      </c>
      <c r="LC572" s="73">
        <v>6.7709245680808799E-2</v>
      </c>
      <c r="LD572" s="74">
        <v>2.3746073846560301E-2</v>
      </c>
      <c r="LE572" s="74">
        <v>1.1124389297544901</v>
      </c>
      <c r="LF572" s="74">
        <v>2.5705543273458999E-2</v>
      </c>
      <c r="LG572" s="74">
        <v>3.2314377510480198E-2</v>
      </c>
      <c r="LH572" s="74">
        <v>2.7794377255232101E-2</v>
      </c>
      <c r="LI572" s="74">
        <v>3.27820766338668E-2</v>
      </c>
      <c r="LJ572" s="74">
        <v>2.88452238602236E-2</v>
      </c>
      <c r="LK572" s="74">
        <v>0.54108780260809197</v>
      </c>
      <c r="LL572" s="74">
        <v>9.1956236758281198E-2</v>
      </c>
      <c r="LM572" s="74">
        <v>4.6358481264797698E-2</v>
      </c>
      <c r="LN572" s="74">
        <v>0.124481620050478</v>
      </c>
      <c r="LO572" s="74">
        <v>0.11171715241900999</v>
      </c>
      <c r="LP572" s="74">
        <v>4.0706262402669502E-2</v>
      </c>
      <c r="LQ572" s="74">
        <v>2.77401707317654E-2</v>
      </c>
      <c r="LR572" s="74">
        <v>3.5155844016939497E-2</v>
      </c>
      <c r="LS572" s="74">
        <v>3.2477091366477001E-2</v>
      </c>
      <c r="LT572" s="74">
        <v>0.15829621376543501</v>
      </c>
      <c r="LU572" s="74">
        <v>5.8331113349226298E-2</v>
      </c>
      <c r="LV572" s="74">
        <v>1.7521863345608599E-2</v>
      </c>
      <c r="LW572" s="74">
        <v>1.09109742667173E-2</v>
      </c>
      <c r="LX572" s="74">
        <v>1.1301480680328E-2</v>
      </c>
      <c r="LY572" s="74">
        <v>1.8404174569705101E-2</v>
      </c>
      <c r="LZ572" s="74">
        <v>4.5532338091874902E-2</v>
      </c>
      <c r="MA572" s="74">
        <v>6.0859536866862803E-2</v>
      </c>
      <c r="MB572" s="74">
        <v>5.4501796593524603E-2</v>
      </c>
      <c r="MC572" s="74">
        <v>2.78940522729638E-2</v>
      </c>
      <c r="MD572" s="74">
        <v>1.1176606434831199E-2</v>
      </c>
      <c r="ME572" s="74">
        <v>6.8749132397500296E-3</v>
      </c>
      <c r="MF572" s="74">
        <v>8.9705217339946502E-3</v>
      </c>
      <c r="MG572" s="74">
        <v>1.16098335793297E-2</v>
      </c>
      <c r="MH572" s="74">
        <v>1.9548784944238101E-2</v>
      </c>
      <c r="MI572" s="74">
        <v>1.3103206868541901E-2</v>
      </c>
      <c r="MJ572" s="74">
        <v>1.6749509291575201E-2</v>
      </c>
      <c r="MK572" s="74">
        <v>1.79352719724282E-2</v>
      </c>
      <c r="ML572" s="74">
        <v>6.9149857666911105E-2</v>
      </c>
      <c r="MM572" s="73">
        <v>2.35435900563963E-2</v>
      </c>
      <c r="MN572" s="73">
        <v>1.1141627690869</v>
      </c>
      <c r="MO572" s="73">
        <v>2.63473978500549E-2</v>
      </c>
      <c r="MP572" s="73">
        <v>3.36459447368056E-2</v>
      </c>
      <c r="MQ572" s="73">
        <v>2.8890029014266998E-2</v>
      </c>
      <c r="MR572" s="73">
        <v>3.3934722329062E-2</v>
      </c>
      <c r="MS572" s="73">
        <v>2.9813252270311001E-2</v>
      </c>
      <c r="MT572" s="73">
        <v>0.55136469864295201</v>
      </c>
      <c r="MU572" s="73">
        <v>9.1455301039406703E-2</v>
      </c>
      <c r="MV572" s="73">
        <v>4.7726210503237797E-2</v>
      </c>
      <c r="MW572" s="73">
        <v>0.12807011369865601</v>
      </c>
      <c r="MX572" s="73">
        <v>0.115642589683068</v>
      </c>
      <c r="MY572" s="73">
        <v>4.2131295020749901E-2</v>
      </c>
      <c r="MZ572" s="73">
        <v>2.9122662193006601E-2</v>
      </c>
      <c r="NA572" s="73">
        <v>3.6133628113835199E-2</v>
      </c>
      <c r="NB572" s="73">
        <v>3.2695823224204001E-2</v>
      </c>
      <c r="NC572" s="73">
        <v>0.16468063942051001</v>
      </c>
      <c r="ND572" s="73">
        <v>6.1685241517133803E-2</v>
      </c>
      <c r="NE572" s="73">
        <v>1.8004133986529398E-2</v>
      </c>
      <c r="NF572" s="73">
        <v>1.09019024630304E-2</v>
      </c>
      <c r="NG572" s="73">
        <v>1.15828765650169E-2</v>
      </c>
      <c r="NH572" s="73">
        <v>1.9278428523163402E-2</v>
      </c>
      <c r="NI572" s="73">
        <v>4.68344139509543E-2</v>
      </c>
      <c r="NJ572" s="73">
        <v>6.0009362229812999E-2</v>
      </c>
      <c r="NK572" s="73">
        <v>6.2232863156004202E-2</v>
      </c>
      <c r="NL572" s="73">
        <v>3.0158478146258699E-2</v>
      </c>
      <c r="NM572" s="73">
        <v>1.1614268489680101E-2</v>
      </c>
      <c r="NN572" s="73">
        <v>7.2190922570284097E-3</v>
      </c>
      <c r="NO572" s="73">
        <v>9.3527823873490699E-3</v>
      </c>
      <c r="NP572" s="73">
        <v>1.1721220395525801E-2</v>
      </c>
      <c r="NQ572" s="73">
        <v>2.00032388724799E-2</v>
      </c>
      <c r="NR572" s="73">
        <v>1.3358920032727799E-2</v>
      </c>
      <c r="NS572" s="73">
        <v>1.74962415339583E-2</v>
      </c>
      <c r="NT572" s="73">
        <v>1.8383175944931999E-2</v>
      </c>
      <c r="NU572" s="73">
        <v>7.0153157661662996E-2</v>
      </c>
      <c r="NV572" s="74">
        <v>2.4113849396794201E-2</v>
      </c>
      <c r="NW572" s="74">
        <v>1.10172077464992</v>
      </c>
      <c r="NX572" s="74">
        <v>2.68566691250628E-2</v>
      </c>
      <c r="NY572" s="74">
        <v>3.5723804760594398E-2</v>
      </c>
      <c r="NZ572" s="74">
        <v>3.0821805092024101E-2</v>
      </c>
      <c r="OA572" s="74">
        <v>3.4910921366129298E-2</v>
      </c>
      <c r="OB572" s="74">
        <v>3.09271578508407E-2</v>
      </c>
      <c r="OC572" s="74">
        <v>0.59820573263752996</v>
      </c>
      <c r="OD572" s="74">
        <v>9.8112625488764801E-2</v>
      </c>
      <c r="OE572" s="74">
        <v>5.0895010111439598E-2</v>
      </c>
      <c r="OF572" s="74">
        <v>0.12861654466462599</v>
      </c>
      <c r="OG572" s="74">
        <v>0.11695626075997601</v>
      </c>
      <c r="OH572" s="74">
        <v>4.2578815904669699E-2</v>
      </c>
      <c r="OI572" s="74">
        <v>2.9998413746413901E-2</v>
      </c>
      <c r="OJ572" s="74">
        <v>3.6321363479657899E-2</v>
      </c>
      <c r="OK572" s="74">
        <v>3.44587156652282E-2</v>
      </c>
      <c r="OL572" s="74">
        <v>0.163318820736882</v>
      </c>
      <c r="OM572" s="74">
        <v>6.2067967323207199E-2</v>
      </c>
      <c r="ON572" s="74">
        <v>1.8340080967756901E-2</v>
      </c>
      <c r="OO572" s="74">
        <v>1.1661971409426101E-2</v>
      </c>
      <c r="OP572" s="74">
        <v>1.1651908113395001E-2</v>
      </c>
      <c r="OQ572" s="74">
        <v>1.95339447854639E-2</v>
      </c>
      <c r="OR572" s="74">
        <v>5.0908565205837003E-2</v>
      </c>
      <c r="OS572" s="74">
        <v>6.6747609629794993E-2</v>
      </c>
      <c r="OT572" s="74">
        <v>7.2127656803102E-2</v>
      </c>
      <c r="OU572" s="74">
        <v>3.2717924957146698E-2</v>
      </c>
      <c r="OV572" s="74">
        <v>1.16225725060364E-2</v>
      </c>
      <c r="OW572" s="74">
        <v>7.1746997164718398E-3</v>
      </c>
      <c r="OX572" s="74">
        <v>9.4030089044648199E-3</v>
      </c>
      <c r="OY572" s="74">
        <v>1.2056818873570499E-2</v>
      </c>
      <c r="OZ572" s="74">
        <v>2.00309274520349E-2</v>
      </c>
      <c r="PA572" s="74">
        <v>1.3105322099232699E-2</v>
      </c>
      <c r="PB572" s="74">
        <v>1.83116966068207E-2</v>
      </c>
      <c r="PC572" s="74">
        <v>1.86322589697176E-2</v>
      </c>
      <c r="PD572" s="74">
        <v>7.0636424272692497E-2</v>
      </c>
      <c r="PE572" s="73">
        <v>2.2856676067529998E-2</v>
      </c>
      <c r="PF572" s="73">
        <v>1.1106702882281601</v>
      </c>
      <c r="PG572" s="73">
        <v>2.59519507905937E-2</v>
      </c>
      <c r="PH572" s="73">
        <v>3.5394570612480303E-2</v>
      </c>
      <c r="PI572" s="73">
        <v>3.0253251031669301E-2</v>
      </c>
      <c r="PJ572" s="73">
        <v>3.4024462715992403E-2</v>
      </c>
      <c r="PK572" s="73">
        <v>3.0575420278882E-2</v>
      </c>
      <c r="PL572" s="73">
        <v>0.56084468928551701</v>
      </c>
      <c r="PM572" s="73">
        <v>9.3079685114431598E-2</v>
      </c>
      <c r="PN572" s="73">
        <v>4.95335819652594E-2</v>
      </c>
      <c r="PO572" s="73">
        <v>0.12774130885245899</v>
      </c>
      <c r="PP572" s="73">
        <v>0.11463021846385001</v>
      </c>
      <c r="PQ572" s="73">
        <v>4.1749350763375097E-2</v>
      </c>
      <c r="PR572" s="73">
        <v>2.9644373497939198E-2</v>
      </c>
      <c r="PS572" s="73">
        <v>3.5183677495454799E-2</v>
      </c>
      <c r="PT572" s="73">
        <v>3.4451173231330602E-2</v>
      </c>
      <c r="PU572" s="73">
        <v>0.16374032807188499</v>
      </c>
      <c r="PV572" s="73">
        <v>6.2567078374053606E-2</v>
      </c>
      <c r="PW572" s="73">
        <v>1.8116324609342101E-2</v>
      </c>
      <c r="PX572" s="73">
        <v>1.0831217225682199E-2</v>
      </c>
      <c r="PY572" s="73">
        <v>1.1097462359707501E-2</v>
      </c>
      <c r="PZ572" s="73">
        <v>1.89700123181052E-2</v>
      </c>
      <c r="QA572" s="73">
        <v>4.9275545016354602E-2</v>
      </c>
      <c r="QB572" s="73">
        <v>5.4472016254020802E-2</v>
      </c>
      <c r="QC572" s="73">
        <v>6.9021638706320804E-2</v>
      </c>
      <c r="QD572" s="73">
        <v>3.2485940682985298E-2</v>
      </c>
      <c r="QE572" s="73">
        <v>1.1416872031629E-2</v>
      </c>
      <c r="QF572" s="73">
        <v>7.1947416164565899E-3</v>
      </c>
      <c r="QG572" s="73">
        <v>8.6899191946567603E-3</v>
      </c>
      <c r="QH572" s="73">
        <v>1.17332360648478E-2</v>
      </c>
      <c r="QI572" s="73">
        <v>1.9959222660819599E-2</v>
      </c>
      <c r="QJ572" s="73">
        <v>1.2754516500706701E-2</v>
      </c>
      <c r="QK572" s="73">
        <v>1.8023561797951702E-2</v>
      </c>
      <c r="QL572" s="73">
        <v>1.8193793686208201E-2</v>
      </c>
      <c r="QM572" s="73">
        <v>7.1601018213553899E-2</v>
      </c>
      <c r="QN572" s="74">
        <v>2.7099248804659401E-2</v>
      </c>
      <c r="QO572" s="74">
        <v>1.10073743759478</v>
      </c>
      <c r="QP572" s="74">
        <v>3.0708713135473902E-2</v>
      </c>
      <c r="QQ572" s="74">
        <v>4.2595717728454302E-2</v>
      </c>
      <c r="QR572" s="74">
        <v>3.6068965708413302E-2</v>
      </c>
      <c r="QS572" s="74">
        <v>3.9873023768788998E-2</v>
      </c>
      <c r="QT572" s="74">
        <v>3.6050187043888703E-2</v>
      </c>
      <c r="QU572" s="74">
        <v>0.65424198374848197</v>
      </c>
      <c r="QV572" s="74">
        <v>0.109802265512218</v>
      </c>
      <c r="QW572" s="74">
        <v>5.83271840889115E-2</v>
      </c>
      <c r="QX572" s="74">
        <v>0.137490436774619</v>
      </c>
      <c r="QY572" s="74">
        <v>0.123817824079273</v>
      </c>
      <c r="QZ572" s="74">
        <v>4.6485034733971899E-2</v>
      </c>
      <c r="RA572" s="74">
        <v>3.4306180587085303E-2</v>
      </c>
      <c r="RB572" s="74">
        <v>4.0308049582890401E-2</v>
      </c>
      <c r="RC572" s="74">
        <v>3.99110919566339E-2</v>
      </c>
      <c r="RD572" s="74">
        <v>0.184022237524475</v>
      </c>
      <c r="RE572" s="74">
        <v>6.9521717196676006E-2</v>
      </c>
      <c r="RF572" s="74">
        <v>2.08340210209693E-2</v>
      </c>
      <c r="RG572" s="74">
        <v>1.28738080242203E-2</v>
      </c>
      <c r="RH572" s="74">
        <v>1.2708978342545999E-2</v>
      </c>
      <c r="RI572" s="74">
        <v>2.24611460262896E-2</v>
      </c>
      <c r="RJ572" s="74">
        <v>5.8362303783992799E-2</v>
      </c>
      <c r="RK572" s="74">
        <v>6.7459918953133996E-2</v>
      </c>
      <c r="RL572" s="74">
        <v>9.4768118807336196E-2</v>
      </c>
      <c r="RM572" s="74">
        <v>4.0095206823544997E-2</v>
      </c>
      <c r="RN572" s="74">
        <v>1.3321965447180799E-2</v>
      </c>
      <c r="RO572" s="74">
        <v>8.6828845109973504E-3</v>
      </c>
      <c r="RP572" s="74">
        <v>9.1764720677496806E-3</v>
      </c>
      <c r="RQ572" s="74">
        <v>1.39370090961286E-2</v>
      </c>
      <c r="RR572" s="74">
        <v>2.2384977933731499E-2</v>
      </c>
      <c r="RS572" s="74">
        <v>1.50611077438261E-2</v>
      </c>
      <c r="RT572" s="74">
        <v>2.0855054059596301E-2</v>
      </c>
      <c r="RU572" s="74">
        <v>2.12178690702652E-2</v>
      </c>
      <c r="RV572" s="74">
        <v>7.3694700827117002E-2</v>
      </c>
      <c r="RW572" s="73">
        <v>2.3332308456350401E-2</v>
      </c>
      <c r="RX572" s="73">
        <v>1.1229040540133299</v>
      </c>
      <c r="RY572" s="73">
        <v>2.7941679707187202E-2</v>
      </c>
      <c r="RZ572" s="73">
        <v>3.8724165875218299E-2</v>
      </c>
      <c r="SA572" s="73">
        <v>3.2895125007503002E-2</v>
      </c>
      <c r="SB572" s="73">
        <v>3.7656906722807901E-2</v>
      </c>
      <c r="SC572" s="73">
        <v>3.3529186638745399E-2</v>
      </c>
      <c r="SD572" s="73">
        <v>0.50303464582512403</v>
      </c>
      <c r="SE572" s="73">
        <v>9.4926043590895098E-2</v>
      </c>
      <c r="SF572" s="73">
        <v>5.3356057685935002E-2</v>
      </c>
      <c r="SG572" s="73">
        <v>0.139509032982055</v>
      </c>
      <c r="SH572" s="73">
        <v>0.13512604508626699</v>
      </c>
      <c r="SI572" s="73">
        <v>4.9877351961479903E-2</v>
      </c>
      <c r="SJ572" s="73">
        <v>3.51675331776405E-2</v>
      </c>
      <c r="SK572" s="73">
        <v>4.1173139736804303E-2</v>
      </c>
      <c r="SL572" s="73">
        <v>3.9654562147888199E-2</v>
      </c>
      <c r="SM572" s="73">
        <v>0.164604506808504</v>
      </c>
      <c r="SN572" s="73">
        <v>7.2513913511548705E-2</v>
      </c>
      <c r="SO572" s="73">
        <v>1.84140978091459E-2</v>
      </c>
      <c r="SP572" s="73">
        <v>1.11994471963444E-2</v>
      </c>
      <c r="SQ572" s="73">
        <v>1.15555206550977E-2</v>
      </c>
      <c r="SR572" s="73">
        <v>2.0632799114582399E-2</v>
      </c>
      <c r="SS572" s="73">
        <v>5.0359077117865497E-2</v>
      </c>
      <c r="ST572" s="73">
        <v>5.8559881023922802E-2</v>
      </c>
      <c r="SU572" s="73">
        <v>6.6098135984278397E-2</v>
      </c>
      <c r="SV572" s="73">
        <v>3.7042517096773399E-2</v>
      </c>
      <c r="SW572" s="73">
        <v>1.1611949733100599E-2</v>
      </c>
      <c r="SX572" s="73">
        <v>7.5632405962031803E-3</v>
      </c>
      <c r="SY572" s="73">
        <v>9.4098330805957794E-3</v>
      </c>
      <c r="SZ572" s="73">
        <v>1.28002276902926E-2</v>
      </c>
      <c r="TA572" s="73">
        <v>2.0428052494390801E-2</v>
      </c>
      <c r="TB572" s="73">
        <v>1.3688527145493699E-2</v>
      </c>
      <c r="TC572" s="73">
        <v>1.8373547648018702E-2</v>
      </c>
      <c r="TD572" s="73">
        <v>1.94256867392847E-2</v>
      </c>
      <c r="TE572" s="73">
        <v>6.8636223254071205E-2</v>
      </c>
    </row>
    <row r="573" spans="1:1024" x14ac:dyDescent="0.25">
      <c r="A573" s="73">
        <v>7.5927990856645505E-2</v>
      </c>
      <c r="B573" s="73">
        <v>5.1792504124998501E-3</v>
      </c>
      <c r="C573" s="73">
        <v>1.18721722808275</v>
      </c>
      <c r="D573" s="73">
        <v>1.5969052998689299E-2</v>
      </c>
      <c r="E573" s="73">
        <v>0.132222368904821</v>
      </c>
      <c r="F573" s="73">
        <v>2.0303692282618999E-2</v>
      </c>
      <c r="G573" s="73">
        <v>1.22640200856031E-2</v>
      </c>
      <c r="H573" s="73">
        <v>6.7501365043088103E-3</v>
      </c>
      <c r="I573" s="73">
        <v>2.1736093318464999E-2</v>
      </c>
      <c r="J573" s="73">
        <v>1.41384365431716E-2</v>
      </c>
      <c r="K573" s="73">
        <v>8.6336974469057807E-3</v>
      </c>
      <c r="L573" s="73">
        <v>7.7349880731166698E-3</v>
      </c>
      <c r="M573" s="73">
        <v>8.3357590176360592E-3</v>
      </c>
      <c r="N573" s="73">
        <v>8.9198120279249896E-3</v>
      </c>
      <c r="O573" s="73">
        <v>8.1958894281857209E-3</v>
      </c>
      <c r="P573" s="73">
        <v>1.13632058440235E-2</v>
      </c>
      <c r="Q573" s="73">
        <v>5.3053689333927003E-3</v>
      </c>
      <c r="R573" s="73">
        <v>7.97099628831794E-3</v>
      </c>
      <c r="S573" s="73">
        <v>7.2640452380023203E-3</v>
      </c>
      <c r="T573" s="73">
        <v>1.11672968819154E-2</v>
      </c>
      <c r="U573" s="73">
        <v>9.4770340305851894E-3</v>
      </c>
      <c r="V573" s="73">
        <v>0.20350380376520499</v>
      </c>
      <c r="W573" s="73">
        <v>7.1198925389881597E-3</v>
      </c>
      <c r="X573" s="73">
        <v>1.3739476323350401E-2</v>
      </c>
      <c r="Y573" s="73">
        <v>1.49823673362635E-2</v>
      </c>
      <c r="Z573" s="73">
        <v>1.1033552124616E-2</v>
      </c>
      <c r="AA573" s="73">
        <v>5.3352866120608697E-3</v>
      </c>
      <c r="AB573" s="73">
        <v>6.0580069858049701E-3</v>
      </c>
      <c r="AC573" s="73">
        <v>2.3623808270698001E-3</v>
      </c>
      <c r="AD573" s="73">
        <v>9.1362170620831306E-3</v>
      </c>
      <c r="AE573" s="73">
        <v>1.4770104704297401E-2</v>
      </c>
      <c r="AF573" s="73">
        <v>1.37615076371972E-2</v>
      </c>
      <c r="AG573" s="73">
        <v>2.3258948040462898E-2</v>
      </c>
      <c r="AH573" s="73">
        <v>1.2205427897197099E-2</v>
      </c>
      <c r="AI573" s="73">
        <v>3.1437611196011902E-3</v>
      </c>
      <c r="AJ573" s="74">
        <v>7.6100488270612193E-2</v>
      </c>
      <c r="AK573" s="74">
        <v>5.1675567671958904E-3</v>
      </c>
      <c r="AL573" s="74">
        <v>1.1898447955960201</v>
      </c>
      <c r="AM573" s="74">
        <v>1.5726380527190002E-2</v>
      </c>
      <c r="AN573" s="74">
        <v>0.131615972526342</v>
      </c>
      <c r="AO573" s="74">
        <v>2.0104137919630401E-2</v>
      </c>
      <c r="AP573" s="74">
        <v>1.1857072426990601E-2</v>
      </c>
      <c r="AQ573" s="74">
        <v>6.0734091844740004E-3</v>
      </c>
      <c r="AR573" s="74">
        <v>2.1420831010555998E-2</v>
      </c>
      <c r="AS573" s="74">
        <v>1.3715338525807899E-2</v>
      </c>
      <c r="AT573" s="74">
        <v>8.7504578626868106E-3</v>
      </c>
      <c r="AU573" s="74">
        <v>7.5411590542050896E-3</v>
      </c>
      <c r="AV573" s="74">
        <v>8.2124572089747206E-3</v>
      </c>
      <c r="AW573" s="74">
        <v>8.6150238491271604E-3</v>
      </c>
      <c r="AX573" s="74">
        <v>8.0180790359545805E-3</v>
      </c>
      <c r="AY573" s="74">
        <v>1.09492979563828E-2</v>
      </c>
      <c r="AZ573" s="74">
        <v>4.9533345905150399E-3</v>
      </c>
      <c r="BA573" s="74">
        <v>7.7495287908508096E-3</v>
      </c>
      <c r="BB573" s="74">
        <v>6.9978769477080198E-3</v>
      </c>
      <c r="BC573" s="74">
        <v>1.0429031422429401E-2</v>
      </c>
      <c r="BD573" s="74">
        <v>9.1616029849061302E-3</v>
      </c>
      <c r="BE573" s="74">
        <v>0.19930445250280299</v>
      </c>
      <c r="BF573" s="74">
        <v>7.0614415746827102E-3</v>
      </c>
      <c r="BG573" s="74">
        <v>1.5362972673938401E-2</v>
      </c>
      <c r="BH573" s="74">
        <v>1.4290422205141901E-2</v>
      </c>
      <c r="BI573" s="74">
        <v>1.1432852781114399E-2</v>
      </c>
      <c r="BJ573" s="74">
        <v>6.1903635027498703E-3</v>
      </c>
      <c r="BK573" s="74">
        <v>5.7649592105272797E-3</v>
      </c>
      <c r="BL573" s="74">
        <v>2.3094832631772098E-3</v>
      </c>
      <c r="BM573" s="74">
        <v>8.6876618994369704E-3</v>
      </c>
      <c r="BN573" s="74">
        <v>1.4617428771746E-2</v>
      </c>
      <c r="BO573" s="74">
        <v>1.40197479504078E-2</v>
      </c>
      <c r="BP573" s="74">
        <v>2.2884954331042401E-2</v>
      </c>
      <c r="BQ573" s="74">
        <v>1.2547288840623E-2</v>
      </c>
      <c r="BR573" s="74">
        <v>3.1607600575244E-3</v>
      </c>
      <c r="BS573" s="73">
        <v>7.7327014303932906E-2</v>
      </c>
      <c r="BT573" s="73">
        <v>5.1009683046528897E-3</v>
      </c>
      <c r="BU573" s="73">
        <v>1.1895122399425699</v>
      </c>
      <c r="BV573" s="73">
        <v>1.57447632707392E-2</v>
      </c>
      <c r="BW573" s="73">
        <v>0.13470214389384</v>
      </c>
      <c r="BX573" s="73">
        <v>2.0099722571625601E-2</v>
      </c>
      <c r="BY573" s="73">
        <v>1.1926228262831099E-2</v>
      </c>
      <c r="BZ573" s="73">
        <v>6.1025189682129702E-3</v>
      </c>
      <c r="CA573" s="73">
        <v>2.1424372387343699E-2</v>
      </c>
      <c r="CB573" s="73">
        <v>1.38864298049698E-2</v>
      </c>
      <c r="CC573" s="73">
        <v>8.8062841205396505E-3</v>
      </c>
      <c r="CD573" s="73">
        <v>7.58252979131186E-3</v>
      </c>
      <c r="CE573" s="73">
        <v>8.2873040378966499E-3</v>
      </c>
      <c r="CF573" s="73">
        <v>8.6362160669278196E-3</v>
      </c>
      <c r="CG573" s="73">
        <v>8.2033249788222105E-3</v>
      </c>
      <c r="CH573" s="73">
        <v>1.07858251798898E-2</v>
      </c>
      <c r="CI573" s="73">
        <v>5.0618463380163901E-3</v>
      </c>
      <c r="CJ573" s="73">
        <v>7.8427400249436608E-3</v>
      </c>
      <c r="CK573" s="73">
        <v>7.0808019933061997E-3</v>
      </c>
      <c r="CL573" s="73">
        <v>1.0191778214348701E-2</v>
      </c>
      <c r="CM573" s="73">
        <v>9.0113434284961099E-3</v>
      </c>
      <c r="CN573" s="73">
        <v>0.196619454557692</v>
      </c>
      <c r="CO573" s="73">
        <v>7.0714265663026701E-3</v>
      </c>
      <c r="CP573" s="73">
        <v>1.6168931799849202E-2</v>
      </c>
      <c r="CQ573" s="73">
        <v>1.4661676511402801E-2</v>
      </c>
      <c r="CR573" s="73">
        <v>1.16970216977822E-2</v>
      </c>
      <c r="CS573" s="73">
        <v>5.9472430948676698E-3</v>
      </c>
      <c r="CT573" s="73">
        <v>5.7453384555815699E-3</v>
      </c>
      <c r="CU573" s="73">
        <v>2.33753170377466E-3</v>
      </c>
      <c r="CV573" s="73">
        <v>8.5624677083711194E-3</v>
      </c>
      <c r="CW573" s="73">
        <v>1.4493377733594499E-2</v>
      </c>
      <c r="CX573" s="73">
        <v>1.3968230565245701E-2</v>
      </c>
      <c r="CY573" s="73">
        <v>2.2703636845021601E-2</v>
      </c>
      <c r="CZ573" s="73">
        <v>1.3088660433059901E-2</v>
      </c>
      <c r="DA573" s="73">
        <v>2.7159318478060298E-3</v>
      </c>
      <c r="DB573" s="74">
        <v>7.7056501313436901E-2</v>
      </c>
      <c r="DC573" s="74">
        <v>5.1124855189564403E-3</v>
      </c>
      <c r="DD573" s="74">
        <v>1.1915808076243399</v>
      </c>
      <c r="DE573" s="74">
        <v>1.56342493047118E-2</v>
      </c>
      <c r="DF573" s="74">
        <v>0.132896439005524</v>
      </c>
      <c r="DG573" s="74">
        <v>2.0330444627792599E-2</v>
      </c>
      <c r="DH573" s="74">
        <v>1.1912647806697501E-2</v>
      </c>
      <c r="DI573" s="74">
        <v>6.4060769109451701E-3</v>
      </c>
      <c r="DJ573" s="74">
        <v>2.14617748756913E-2</v>
      </c>
      <c r="DK573" s="74">
        <v>1.3955110715353601E-2</v>
      </c>
      <c r="DL573" s="74">
        <v>8.7841454190780606E-3</v>
      </c>
      <c r="DM573" s="74">
        <v>7.65763805806856E-3</v>
      </c>
      <c r="DN573" s="74">
        <v>8.2708812957346806E-3</v>
      </c>
      <c r="DO573" s="74">
        <v>8.3720813633091206E-3</v>
      </c>
      <c r="DP573" s="74">
        <v>8.0754753759121507E-3</v>
      </c>
      <c r="DQ573" s="74">
        <v>1.1208850109188E-2</v>
      </c>
      <c r="DR573" s="74">
        <v>5.2077103041871502E-3</v>
      </c>
      <c r="DS573" s="74">
        <v>7.9747674888375301E-3</v>
      </c>
      <c r="DT573" s="74">
        <v>7.0195608821494396E-3</v>
      </c>
      <c r="DU573" s="74">
        <v>1.02246555473176E-2</v>
      </c>
      <c r="DV573" s="74">
        <v>8.9954663339081899E-3</v>
      </c>
      <c r="DW573" s="74">
        <v>0.19543231516674101</v>
      </c>
      <c r="DX573" s="74">
        <v>7.2508106179586503E-3</v>
      </c>
      <c r="DY573" s="74">
        <v>1.6902444156163501E-2</v>
      </c>
      <c r="DZ573" s="74">
        <v>1.5025553858195401E-2</v>
      </c>
      <c r="EA573" s="74">
        <v>1.2046580757666301E-2</v>
      </c>
      <c r="EB573" s="74">
        <v>6.2120964005588503E-3</v>
      </c>
      <c r="EC573" s="74">
        <v>5.9114481456809696E-3</v>
      </c>
      <c r="ED573" s="74">
        <v>2.5504639212604301E-3</v>
      </c>
      <c r="EE573" s="74">
        <v>8.3161900166170699E-3</v>
      </c>
      <c r="EF573" s="74">
        <v>1.48297225949824E-2</v>
      </c>
      <c r="EG573" s="74">
        <v>1.4291302442941901E-2</v>
      </c>
      <c r="EH573" s="74">
        <v>2.3056268123728199E-2</v>
      </c>
      <c r="EI573" s="74">
        <v>1.33640351410486E-2</v>
      </c>
      <c r="EJ573" s="74">
        <v>3.3309445609318198E-3</v>
      </c>
      <c r="EK573" s="73">
        <v>7.5013584946597295E-2</v>
      </c>
      <c r="EL573" s="73">
        <v>4.8626940408764098E-3</v>
      </c>
      <c r="EM573" s="73">
        <v>1.190839229806</v>
      </c>
      <c r="EN573" s="73">
        <v>1.5687223333000402E-2</v>
      </c>
      <c r="EO573" s="73">
        <v>0.13046678561287001</v>
      </c>
      <c r="EP573" s="73">
        <v>2.03877003535161E-2</v>
      </c>
      <c r="EQ573" s="73">
        <v>1.1456320188914701E-2</v>
      </c>
      <c r="ER573" s="73">
        <v>5.9047303844004797E-3</v>
      </c>
      <c r="ES573" s="73">
        <v>2.09715605488308E-2</v>
      </c>
      <c r="ET573" s="73">
        <v>1.3563864508081801E-2</v>
      </c>
      <c r="EU573" s="73">
        <v>8.1871107633130595E-3</v>
      </c>
      <c r="EV573" s="73">
        <v>7.2245065287531302E-3</v>
      </c>
      <c r="EW573" s="73">
        <v>8.0828439489487695E-3</v>
      </c>
      <c r="EX573" s="73">
        <v>7.6972535232403003E-3</v>
      </c>
      <c r="EY573" s="73">
        <v>7.7945317080867303E-3</v>
      </c>
      <c r="EZ573" s="73">
        <v>1.02228676343978E-2</v>
      </c>
      <c r="FA573" s="73">
        <v>5.2858384435478202E-3</v>
      </c>
      <c r="FB573" s="73">
        <v>7.7128678122674096E-3</v>
      </c>
      <c r="FC573" s="73">
        <v>6.6847872378497696E-3</v>
      </c>
      <c r="FD573" s="73">
        <v>9.6982983250818808E-3</v>
      </c>
      <c r="FE573" s="73">
        <v>8.7775733497796899E-3</v>
      </c>
      <c r="FF573" s="73">
        <v>0.18936814208385699</v>
      </c>
      <c r="FG573" s="73">
        <v>6.7441362155762196E-3</v>
      </c>
      <c r="FH573" s="73">
        <v>1.7215009519973401E-2</v>
      </c>
      <c r="FI573" s="73">
        <v>1.3685787426707599E-2</v>
      </c>
      <c r="FJ573" s="73">
        <v>1.1128344047060999E-2</v>
      </c>
      <c r="FK573" s="73">
        <v>6.4568090993254099E-3</v>
      </c>
      <c r="FL573" s="73">
        <v>5.7267799612483097E-3</v>
      </c>
      <c r="FM573" s="73">
        <v>2.4638316302080699E-3</v>
      </c>
      <c r="FN573" s="73">
        <v>8.0785909035787102E-3</v>
      </c>
      <c r="FO573" s="73">
        <v>1.42186989513915E-2</v>
      </c>
      <c r="FP573" s="73">
        <v>1.37218814946868E-2</v>
      </c>
      <c r="FQ573" s="73">
        <v>2.22352034288569E-2</v>
      </c>
      <c r="FR573" s="73">
        <v>1.37218427987848E-2</v>
      </c>
      <c r="FS573" s="73">
        <v>3.4539864411893598E-3</v>
      </c>
      <c r="FT573" s="74">
        <v>7.68158023264809E-2</v>
      </c>
      <c r="FU573" s="74">
        <v>4.4112057390123501E-3</v>
      </c>
      <c r="FV573" s="74">
        <v>1.19372835943843</v>
      </c>
      <c r="FW573" s="74">
        <v>1.5840057624192602E-2</v>
      </c>
      <c r="FX573" s="74">
        <v>0.133772806565603</v>
      </c>
      <c r="FY573" s="74">
        <v>1.9580677731411499E-2</v>
      </c>
      <c r="FZ573" s="74">
        <v>1.1461889725490001E-2</v>
      </c>
      <c r="GA573" s="74">
        <v>5.2625294931891503E-3</v>
      </c>
      <c r="GB573" s="74">
        <v>1.9584220401989899E-2</v>
      </c>
      <c r="GC573" s="74">
        <v>1.34885970130067E-2</v>
      </c>
      <c r="GD573" s="74">
        <v>7.7909602696864099E-3</v>
      </c>
      <c r="GE573" s="74">
        <v>6.9777822351640203E-3</v>
      </c>
      <c r="GF573" s="74">
        <v>7.6307840410781303E-3</v>
      </c>
      <c r="GG573" s="74">
        <v>7.1782917386028601E-3</v>
      </c>
      <c r="GH573" s="74">
        <v>7.7833532174981799E-3</v>
      </c>
      <c r="GI573" s="74">
        <v>1.07902731884933E-2</v>
      </c>
      <c r="GJ573" s="74">
        <v>5.1690636514074503E-3</v>
      </c>
      <c r="GK573" s="74">
        <v>7.48999462192192E-3</v>
      </c>
      <c r="GL573" s="74">
        <v>6.56951748158386E-3</v>
      </c>
      <c r="GM573" s="74">
        <v>9.4933320376728702E-3</v>
      </c>
      <c r="GN573" s="74">
        <v>8.4207198583511594E-3</v>
      </c>
      <c r="GO573" s="74">
        <v>0.18499806055567999</v>
      </c>
      <c r="GP573" s="74">
        <v>6.3898401352786502E-3</v>
      </c>
      <c r="GQ573" s="74">
        <v>1.8144247196977499E-2</v>
      </c>
      <c r="GR573" s="74">
        <v>1.2123922657102699E-2</v>
      </c>
      <c r="GS573" s="74">
        <v>1.03190524994733E-2</v>
      </c>
      <c r="GT573" s="74">
        <v>6.4443735084589501E-3</v>
      </c>
      <c r="GU573" s="74">
        <v>5.3482151965197899E-3</v>
      </c>
      <c r="GV573" s="74">
        <v>2.3608790436078701E-3</v>
      </c>
      <c r="GW573" s="74">
        <v>7.6306470693143797E-3</v>
      </c>
      <c r="GX573" s="74">
        <v>1.46339614398999E-2</v>
      </c>
      <c r="GY573" s="74">
        <v>1.32655910809205E-2</v>
      </c>
      <c r="GZ573" s="74">
        <v>2.2143022871672999E-2</v>
      </c>
      <c r="HA573" s="74">
        <v>1.40721472416624E-2</v>
      </c>
      <c r="HB573" s="74">
        <v>4.8137779950343396E-3</v>
      </c>
      <c r="HC573" s="73">
        <v>7.7899999030402595E-2</v>
      </c>
      <c r="HD573" s="73">
        <v>4.3589763193717596E-3</v>
      </c>
      <c r="HE573" s="73">
        <v>1.1987634430665599</v>
      </c>
      <c r="HF573" s="73">
        <v>1.64883092595524E-2</v>
      </c>
      <c r="HG573" s="73">
        <v>0.13471866926985601</v>
      </c>
      <c r="HH573" s="73">
        <v>1.96987748141794E-2</v>
      </c>
      <c r="HI573" s="73">
        <v>1.1579485948973499E-2</v>
      </c>
      <c r="HJ573" s="73">
        <v>5.2726306621848004E-3</v>
      </c>
      <c r="HK573" s="73">
        <v>2.0620134832025301E-2</v>
      </c>
      <c r="HL573" s="73">
        <v>1.42512469604195E-2</v>
      </c>
      <c r="HM573" s="73">
        <v>7.9021816087254098E-3</v>
      </c>
      <c r="HN573" s="73">
        <v>7.1970236344823897E-3</v>
      </c>
      <c r="HO573" s="73">
        <v>7.8993426996401203E-3</v>
      </c>
      <c r="HP573" s="73">
        <v>7.5497459480100204E-3</v>
      </c>
      <c r="HQ573" s="73">
        <v>7.9379793342193201E-3</v>
      </c>
      <c r="HR573" s="73">
        <v>1.0945495699709601E-2</v>
      </c>
      <c r="HS573" s="73">
        <v>5.8988286899084802E-3</v>
      </c>
      <c r="HT573" s="73">
        <v>7.7476406294293204E-3</v>
      </c>
      <c r="HU573" s="73">
        <v>6.6790621909612697E-3</v>
      </c>
      <c r="HV573" s="73">
        <v>9.7327872115515902E-3</v>
      </c>
      <c r="HW573" s="73">
        <v>8.7265072219171597E-3</v>
      </c>
      <c r="HX573" s="73">
        <v>0.18500632348379301</v>
      </c>
      <c r="HY573" s="73">
        <v>6.4493625602916396E-3</v>
      </c>
      <c r="HZ573" s="73">
        <v>1.60054066708161E-2</v>
      </c>
      <c r="IA573" s="73">
        <v>1.27100116669906E-2</v>
      </c>
      <c r="IB573" s="73">
        <v>9.9736130683455593E-3</v>
      </c>
      <c r="IC573" s="73">
        <v>6.7485126508582899E-3</v>
      </c>
      <c r="ID573" s="73">
        <v>5.3650575004548203E-3</v>
      </c>
      <c r="IE573" s="73">
        <v>2.3778379577883398E-3</v>
      </c>
      <c r="IF573" s="73">
        <v>7.5661361236727702E-3</v>
      </c>
      <c r="IG573" s="73">
        <v>1.5081008046514801E-2</v>
      </c>
      <c r="IH573" s="73">
        <v>1.24630014886177E-2</v>
      </c>
      <c r="II573" s="73">
        <v>2.1692986208233601E-2</v>
      </c>
      <c r="IJ573" s="73">
        <v>1.38695518633105E-2</v>
      </c>
      <c r="IK573" s="73">
        <v>5.4643393045312599E-3</v>
      </c>
      <c r="IL573" s="74">
        <v>7.7765440684227E-2</v>
      </c>
      <c r="IM573" s="74">
        <v>3.9604064562987103E-3</v>
      </c>
      <c r="IN573" s="74">
        <v>1.2001266023244199</v>
      </c>
      <c r="IO573" s="74">
        <v>1.6420564560512999E-2</v>
      </c>
      <c r="IP573" s="74">
        <v>0.13559657583496201</v>
      </c>
      <c r="IQ573" s="74">
        <v>1.9989635593125402E-2</v>
      </c>
      <c r="IR573" s="74">
        <v>1.17689520988722E-2</v>
      </c>
      <c r="IS573" s="74">
        <v>5.0834047670696497E-3</v>
      </c>
      <c r="IT573" s="74">
        <v>2.0181048592756799E-2</v>
      </c>
      <c r="IU573" s="74">
        <v>1.38726059361892E-2</v>
      </c>
      <c r="IV573" s="74">
        <v>7.73837799017809E-3</v>
      </c>
      <c r="IW573" s="74">
        <v>7.0904264281487399E-3</v>
      </c>
      <c r="IX573" s="74">
        <v>7.8793198703092909E-3</v>
      </c>
      <c r="IY573" s="74">
        <v>7.2822760911666904E-3</v>
      </c>
      <c r="IZ573" s="74">
        <v>7.6730980588664696E-3</v>
      </c>
      <c r="JA573" s="74">
        <v>1.01442285732193E-2</v>
      </c>
      <c r="JB573" s="74">
        <v>4.8271808151568903E-3</v>
      </c>
      <c r="JC573" s="74">
        <v>7.7573523595118599E-3</v>
      </c>
      <c r="JD573" s="74">
        <v>6.4486682971092004E-3</v>
      </c>
      <c r="JE573" s="74">
        <v>9.7790354569886502E-3</v>
      </c>
      <c r="JF573" s="74">
        <v>8.8088474885554408E-3</v>
      </c>
      <c r="JG573" s="74">
        <v>0.183635427132009</v>
      </c>
      <c r="JH573" s="74">
        <v>6.27105277465804E-3</v>
      </c>
      <c r="JI573" s="74">
        <v>1.33638919481465E-2</v>
      </c>
      <c r="JJ573" s="74">
        <v>1.17206930931567E-2</v>
      </c>
      <c r="JK573" s="74">
        <v>9.2586408298159194E-3</v>
      </c>
      <c r="JL573" s="74">
        <v>6.5342295526269302E-3</v>
      </c>
      <c r="JM573" s="74">
        <v>5.2902554338886904E-3</v>
      </c>
      <c r="JN573" s="74">
        <v>2.3383628244501198E-3</v>
      </c>
      <c r="JO573" s="74">
        <v>7.6263009862756496E-3</v>
      </c>
      <c r="JP573" s="74">
        <v>1.27673391200615E-2</v>
      </c>
      <c r="JQ573" s="74">
        <v>1.22048135703181E-2</v>
      </c>
      <c r="JR573" s="74">
        <v>2.1093281741495599E-2</v>
      </c>
      <c r="JS573" s="74">
        <v>1.39390360656764E-2</v>
      </c>
      <c r="JT573" s="74">
        <v>5.5392146596340399E-3</v>
      </c>
      <c r="JU573" s="73">
        <v>8.12607678745733E-2</v>
      </c>
      <c r="JV573" s="73">
        <v>4.2866430227988198E-3</v>
      </c>
      <c r="JW573" s="73">
        <v>1.2063546032510899</v>
      </c>
      <c r="JX573" s="73">
        <v>1.9147791531283001E-2</v>
      </c>
      <c r="JY573" s="73">
        <v>0.144946292843838</v>
      </c>
      <c r="JZ573" s="73">
        <v>2.0980381359298601E-2</v>
      </c>
      <c r="KA573" s="73">
        <v>1.25611953622162E-2</v>
      </c>
      <c r="KB573" s="73">
        <v>5.6332064928377801E-3</v>
      </c>
      <c r="KC573" s="73">
        <v>2.18548188943677E-2</v>
      </c>
      <c r="KD573" s="73">
        <v>1.5061078137750501E-2</v>
      </c>
      <c r="KE573" s="73">
        <v>8.7825444610317195E-3</v>
      </c>
      <c r="KF573" s="73">
        <v>7.8632833582264403E-3</v>
      </c>
      <c r="KG573" s="73">
        <v>8.3888739996458208E-3</v>
      </c>
      <c r="KH573" s="73">
        <v>7.7299649021008703E-3</v>
      </c>
      <c r="KI573" s="73">
        <v>8.4615847333279603E-3</v>
      </c>
      <c r="KJ573" s="73">
        <v>1.11759729405461E-2</v>
      </c>
      <c r="KK573" s="73">
        <v>4.8169686861151704E-3</v>
      </c>
      <c r="KL573" s="73">
        <v>8.3310514218261807E-3</v>
      </c>
      <c r="KM573" s="73">
        <v>6.7538141997130199E-3</v>
      </c>
      <c r="KN573" s="73">
        <v>1.0054667631682199E-2</v>
      </c>
      <c r="KO573" s="73">
        <v>9.0349598804867395E-3</v>
      </c>
      <c r="KP573" s="73">
        <v>0.18915829321338601</v>
      </c>
      <c r="KQ573" s="73">
        <v>6.7999669401637699E-3</v>
      </c>
      <c r="KR573" s="73">
        <v>1.3639860215353E-2</v>
      </c>
      <c r="KS573" s="73">
        <v>1.27736778741247E-2</v>
      </c>
      <c r="KT573" s="73">
        <v>9.7667306866194899E-3</v>
      </c>
      <c r="KU573" s="73">
        <v>6.7312676575229302E-3</v>
      </c>
      <c r="KV573" s="73">
        <v>5.5747643715814499E-3</v>
      </c>
      <c r="KW573" s="73">
        <v>2.4195341652054302E-3</v>
      </c>
      <c r="KX573" s="73">
        <v>7.9841528509457093E-3</v>
      </c>
      <c r="KY573" s="73">
        <v>1.43377129700897E-2</v>
      </c>
      <c r="KZ573" s="73">
        <v>1.31550580044059E-2</v>
      </c>
      <c r="LA573" s="73">
        <v>2.1989946137753302E-2</v>
      </c>
      <c r="LB573" s="73">
        <v>1.45894434176316E-2</v>
      </c>
      <c r="LC573" s="73">
        <v>5.4437337732736596E-3</v>
      </c>
      <c r="LD573" s="74">
        <v>8.2874834019252497E-2</v>
      </c>
      <c r="LE573" s="74">
        <v>4.3572790634580499E-3</v>
      </c>
      <c r="LF573" s="74">
        <v>1.21033259312469</v>
      </c>
      <c r="LG573" s="74">
        <v>2.0229258717520002E-2</v>
      </c>
      <c r="LH573" s="74">
        <v>0.14528288665903399</v>
      </c>
      <c r="LI573" s="74">
        <v>2.1680167667854199E-2</v>
      </c>
      <c r="LJ573" s="74">
        <v>1.25370758824669E-2</v>
      </c>
      <c r="LK573" s="74">
        <v>5.9875107304674102E-3</v>
      </c>
      <c r="LL573" s="74">
        <v>2.1848698998997301E-2</v>
      </c>
      <c r="LM573" s="74">
        <v>1.51372252238132E-2</v>
      </c>
      <c r="LN573" s="74">
        <v>8.7383477435399592E-3</v>
      </c>
      <c r="LO573" s="74">
        <v>7.9894968757385793E-3</v>
      </c>
      <c r="LP573" s="74">
        <v>8.5845642414272404E-3</v>
      </c>
      <c r="LQ573" s="74">
        <v>7.8334698726645908E-3</v>
      </c>
      <c r="LR573" s="74">
        <v>8.6664516877587392E-3</v>
      </c>
      <c r="LS573" s="74">
        <v>1.11750329726929E-2</v>
      </c>
      <c r="LT573" s="74">
        <v>4.7371699105729801E-3</v>
      </c>
      <c r="LU573" s="74">
        <v>8.4696410095702508E-3</v>
      </c>
      <c r="LV573" s="74">
        <v>7.1245398674486702E-3</v>
      </c>
      <c r="LW573" s="74">
        <v>9.8339020934015194E-3</v>
      </c>
      <c r="LX573" s="74">
        <v>9.3764436539037002E-3</v>
      </c>
      <c r="LY573" s="74">
        <v>0.19012324458403099</v>
      </c>
      <c r="LZ573" s="74">
        <v>7.1277012769360801E-3</v>
      </c>
      <c r="MA573" s="74">
        <v>1.2572597560345599E-2</v>
      </c>
      <c r="MB573" s="74">
        <v>1.21621258955017E-2</v>
      </c>
      <c r="MC573" s="74">
        <v>1.0620584972770301E-2</v>
      </c>
      <c r="MD573" s="74">
        <v>6.9519375225788301E-3</v>
      </c>
      <c r="ME573" s="74">
        <v>5.8308443040032704E-3</v>
      </c>
      <c r="MF573" s="74">
        <v>2.69134650502959E-3</v>
      </c>
      <c r="MG573" s="74">
        <v>8.2012676345312296E-3</v>
      </c>
      <c r="MH573" s="74">
        <v>1.4329514318036401E-2</v>
      </c>
      <c r="MI573" s="74">
        <v>1.4037677078798E-2</v>
      </c>
      <c r="MJ573" s="74">
        <v>2.21671268002703E-2</v>
      </c>
      <c r="MK573" s="74">
        <v>1.50059206436951E-2</v>
      </c>
      <c r="ML573" s="74">
        <v>5.40807513652694E-3</v>
      </c>
      <c r="MM573" s="73">
        <v>8.5910407389915594E-2</v>
      </c>
      <c r="MN573" s="73">
        <v>4.3024580811170899E-3</v>
      </c>
      <c r="MO573" s="73">
        <v>1.2137528161961499</v>
      </c>
      <c r="MP573" s="73">
        <v>2.3271155089629101E-2</v>
      </c>
      <c r="MQ573" s="73">
        <v>0.15973417279875701</v>
      </c>
      <c r="MR573" s="73">
        <v>2.3797467402573599E-2</v>
      </c>
      <c r="MS573" s="73">
        <v>1.31849757729018E-2</v>
      </c>
      <c r="MT573" s="73">
        <v>6.5960493735556401E-3</v>
      </c>
      <c r="MU573" s="73">
        <v>2.3299862386862599E-2</v>
      </c>
      <c r="MV573" s="73">
        <v>1.6409816562944001E-2</v>
      </c>
      <c r="MW573" s="73">
        <v>9.6357678251243594E-3</v>
      </c>
      <c r="MX573" s="73">
        <v>8.6963608706828299E-3</v>
      </c>
      <c r="MY573" s="73">
        <v>9.2072846883016497E-3</v>
      </c>
      <c r="MZ573" s="73">
        <v>8.4579707657519605E-3</v>
      </c>
      <c r="NA573" s="73">
        <v>9.12537931792173E-3</v>
      </c>
      <c r="NB573" s="73">
        <v>1.1864267776345E-2</v>
      </c>
      <c r="NC573" s="73">
        <v>5.13286213280732E-3</v>
      </c>
      <c r="ND573" s="73">
        <v>9.1118524875657206E-3</v>
      </c>
      <c r="NE573" s="73">
        <v>7.3742679168465903E-3</v>
      </c>
      <c r="NF573" s="73">
        <v>9.8078025373073193E-3</v>
      </c>
      <c r="NG573" s="73">
        <v>9.8309843259238097E-3</v>
      </c>
      <c r="NH573" s="73">
        <v>0.19232207830127099</v>
      </c>
      <c r="NI573" s="73">
        <v>7.65308385632219E-3</v>
      </c>
      <c r="NJ573" s="73">
        <v>1.27733927902889E-2</v>
      </c>
      <c r="NK573" s="73">
        <v>1.22739384962207E-2</v>
      </c>
      <c r="NL573" s="73">
        <v>1.1373503744120999E-2</v>
      </c>
      <c r="NM573" s="73">
        <v>7.1170909168509601E-3</v>
      </c>
      <c r="NN573" s="73">
        <v>6.0883780328959101E-3</v>
      </c>
      <c r="NO573" s="73">
        <v>2.8917711188541201E-3</v>
      </c>
      <c r="NP573" s="73">
        <v>8.2560517601847107E-3</v>
      </c>
      <c r="NQ573" s="73">
        <v>1.5164208802900999E-2</v>
      </c>
      <c r="NR573" s="73">
        <v>1.4274583447778001E-2</v>
      </c>
      <c r="NS573" s="73">
        <v>2.2412211289450298E-2</v>
      </c>
      <c r="NT573" s="73">
        <v>1.54137382477728E-2</v>
      </c>
      <c r="NU573" s="73">
        <v>5.8718830132744697E-3</v>
      </c>
      <c r="NV573" s="74">
        <v>9.2054391083068704E-2</v>
      </c>
      <c r="NW573" s="74">
        <v>4.4964961763455302E-3</v>
      </c>
      <c r="NX573" s="74">
        <v>1.2227653890185</v>
      </c>
      <c r="NY573" s="74">
        <v>2.67151340778089E-2</v>
      </c>
      <c r="NZ573" s="74">
        <v>0.172531316238629</v>
      </c>
      <c r="OA573" s="74">
        <v>2.59675262197256E-2</v>
      </c>
      <c r="OB573" s="74">
        <v>1.4306200785224699E-2</v>
      </c>
      <c r="OC573" s="74">
        <v>7.4391969022782403E-3</v>
      </c>
      <c r="OD573" s="74">
        <v>2.5269787789181802E-2</v>
      </c>
      <c r="OE573" s="74">
        <v>1.8283482207945699E-2</v>
      </c>
      <c r="OF573" s="74">
        <v>1.07928864953878E-2</v>
      </c>
      <c r="OG573" s="74">
        <v>9.7769584506451207E-3</v>
      </c>
      <c r="OH573" s="74">
        <v>1.0029089706760299E-2</v>
      </c>
      <c r="OI573" s="74">
        <v>9.1633064246843306E-3</v>
      </c>
      <c r="OJ573" s="74">
        <v>9.8450749105639807E-3</v>
      </c>
      <c r="OK573" s="74">
        <v>1.35956436745525E-2</v>
      </c>
      <c r="OL573" s="74">
        <v>5.5981690790772301E-3</v>
      </c>
      <c r="OM573" s="74">
        <v>9.9428572549370205E-3</v>
      </c>
      <c r="ON573" s="74">
        <v>7.3699468403058601E-3</v>
      </c>
      <c r="OO573" s="74">
        <v>1.01094563195887E-2</v>
      </c>
      <c r="OP573" s="74">
        <v>9.9391933311481998E-3</v>
      </c>
      <c r="OQ573" s="74">
        <v>0.19574094651526699</v>
      </c>
      <c r="OR573" s="74">
        <v>8.0821827509183607E-3</v>
      </c>
      <c r="OS573" s="74">
        <v>1.41244663827785E-2</v>
      </c>
      <c r="OT573" s="74">
        <v>1.34443034422978E-2</v>
      </c>
      <c r="OU573" s="74">
        <v>1.17210512329504E-2</v>
      </c>
      <c r="OV573" s="74">
        <v>6.97891181945873E-3</v>
      </c>
      <c r="OW573" s="74">
        <v>6.1119863490347098E-3</v>
      </c>
      <c r="OX573" s="74">
        <v>2.99262385584265E-3</v>
      </c>
      <c r="OY573" s="74">
        <v>8.5628783902340303E-3</v>
      </c>
      <c r="OZ573" s="74">
        <v>1.53401576634017E-2</v>
      </c>
      <c r="PA573" s="74">
        <v>1.54904708482166E-2</v>
      </c>
      <c r="PB573" s="74">
        <v>2.24851407064082E-2</v>
      </c>
      <c r="PC573" s="74">
        <v>1.6497624377360499E-2</v>
      </c>
      <c r="PD573" s="74">
        <v>6.6791788054486297E-3</v>
      </c>
      <c r="PE573" s="73">
        <v>9.7213432392277796E-2</v>
      </c>
      <c r="PF573" s="73">
        <v>4.93053654826017E-3</v>
      </c>
      <c r="PG573" s="73">
        <v>1.2310529909628301</v>
      </c>
      <c r="PH573" s="73">
        <v>2.9362312306700101E-2</v>
      </c>
      <c r="PI573" s="73">
        <v>0.18016590753224199</v>
      </c>
      <c r="PJ573" s="73">
        <v>2.7122614634944101E-2</v>
      </c>
      <c r="PK573" s="73">
        <v>1.5395509102776501E-2</v>
      </c>
      <c r="PL573" s="73">
        <v>8.3133343774715093E-3</v>
      </c>
      <c r="PM573" s="73">
        <v>2.7216720346772302E-2</v>
      </c>
      <c r="PN573" s="73">
        <v>1.9422050976407201E-2</v>
      </c>
      <c r="PO573" s="73">
        <v>1.17410796509215E-2</v>
      </c>
      <c r="PP573" s="73">
        <v>1.04658322051994E-2</v>
      </c>
      <c r="PQ573" s="73">
        <v>1.05982723144661E-2</v>
      </c>
      <c r="PR573" s="73">
        <v>9.6949546515939598E-3</v>
      </c>
      <c r="PS573" s="73">
        <v>1.0433576716327501E-2</v>
      </c>
      <c r="PT573" s="73">
        <v>1.46397912973076E-2</v>
      </c>
      <c r="PU573" s="73">
        <v>6.0507183112127102E-3</v>
      </c>
      <c r="PV573" s="73">
        <v>1.04596235373549E-2</v>
      </c>
      <c r="PW573" s="73">
        <v>7.60214869295678E-3</v>
      </c>
      <c r="PX573" s="73">
        <v>1.03080821221788E-2</v>
      </c>
      <c r="PY573" s="73">
        <v>9.8798634298972697E-3</v>
      </c>
      <c r="PZ573" s="73">
        <v>0.19928785723880399</v>
      </c>
      <c r="QA573" s="73">
        <v>8.4344144264484992E-3</v>
      </c>
      <c r="QB573" s="73">
        <v>1.42859037516033E-2</v>
      </c>
      <c r="QC573" s="73">
        <v>1.44551297272759E-2</v>
      </c>
      <c r="QD573" s="73">
        <v>1.24390238317815E-2</v>
      </c>
      <c r="QE573" s="73">
        <v>6.9775978880271296E-3</v>
      </c>
      <c r="QF573" s="73">
        <v>6.3040276357877898E-3</v>
      </c>
      <c r="QG573" s="73">
        <v>2.92833289369055E-3</v>
      </c>
      <c r="QH573" s="73">
        <v>8.6901245639788901E-3</v>
      </c>
      <c r="QI573" s="73">
        <v>1.5646384199793601E-2</v>
      </c>
      <c r="QJ573" s="73">
        <v>1.5811814481242199E-2</v>
      </c>
      <c r="QK573" s="73">
        <v>2.2809416039988401E-2</v>
      </c>
      <c r="QL573" s="73">
        <v>1.6618080891116799E-2</v>
      </c>
      <c r="QM573" s="73">
        <v>6.78420700749339E-3</v>
      </c>
      <c r="QN573" s="74">
        <v>9.6555433858807493E-2</v>
      </c>
      <c r="QO573" s="74">
        <v>4.0531340096681204E-3</v>
      </c>
      <c r="QP573" s="74">
        <v>1.2334293288859199</v>
      </c>
      <c r="QQ573" s="74">
        <v>3.09480966583499E-2</v>
      </c>
      <c r="QR573" s="74">
        <v>0.18469658519943</v>
      </c>
      <c r="QS573" s="74">
        <v>2.7588741808172199E-2</v>
      </c>
      <c r="QT573" s="74">
        <v>1.5622695777272299E-2</v>
      </c>
      <c r="QU573" s="74">
        <v>8.1215478159685495E-3</v>
      </c>
      <c r="QV573" s="74">
        <v>2.7499501553748199E-2</v>
      </c>
      <c r="QW573" s="74">
        <v>1.9717872264295E-2</v>
      </c>
      <c r="QX573" s="74">
        <v>1.1875038376336701E-2</v>
      </c>
      <c r="QY573" s="74">
        <v>1.04679670782672E-2</v>
      </c>
      <c r="QZ573" s="74">
        <v>1.06787058089289E-2</v>
      </c>
      <c r="RA573" s="74">
        <v>1.0108212814162E-2</v>
      </c>
      <c r="RB573" s="74">
        <v>1.09197511557703E-2</v>
      </c>
      <c r="RC573" s="74">
        <v>1.5413186758873701E-2</v>
      </c>
      <c r="RD573" s="74">
        <v>5.7968877218993698E-3</v>
      </c>
      <c r="RE573" s="74">
        <v>1.0520576018391899E-2</v>
      </c>
      <c r="RF573" s="74">
        <v>7.6081806031726099E-3</v>
      </c>
      <c r="RG573" s="74">
        <v>1.02804142946736E-2</v>
      </c>
      <c r="RH573" s="74">
        <v>9.7538713459913995E-3</v>
      </c>
      <c r="RI573" s="74">
        <v>0.195794690575018</v>
      </c>
      <c r="RJ573" s="74">
        <v>8.3442188250558592E-3</v>
      </c>
      <c r="RK573" s="74">
        <v>1.3991812017820999E-2</v>
      </c>
      <c r="RL573" s="74">
        <v>1.4673423983378101E-2</v>
      </c>
      <c r="RM573" s="74">
        <v>1.2588325806081799E-2</v>
      </c>
      <c r="RN573" s="74">
        <v>6.6006444729614202E-3</v>
      </c>
      <c r="RO573" s="74">
        <v>6.5134283016964204E-3</v>
      </c>
      <c r="RP573" s="74">
        <v>2.6790412081541802E-3</v>
      </c>
      <c r="RQ573" s="74">
        <v>8.6633431966348998E-3</v>
      </c>
      <c r="RR573" s="74">
        <v>1.52972817256439E-2</v>
      </c>
      <c r="RS573" s="74">
        <v>1.52653595617424E-2</v>
      </c>
      <c r="RT573" s="74">
        <v>2.1857806234591801E-2</v>
      </c>
      <c r="RU573" s="74">
        <v>1.6574087124357501E-2</v>
      </c>
      <c r="RV573" s="74">
        <v>7.3549372493133397E-3</v>
      </c>
      <c r="RW573" s="73">
        <v>9.54704553302992E-2</v>
      </c>
      <c r="RX573" s="73">
        <v>4.4308039564576601E-3</v>
      </c>
      <c r="RY573" s="73">
        <v>1.2329678758673599</v>
      </c>
      <c r="RZ573" s="73">
        <v>3.11901993752908E-2</v>
      </c>
      <c r="SA573" s="73">
        <v>0.18363126334027099</v>
      </c>
      <c r="SB573" s="73">
        <v>2.9866998157155201E-2</v>
      </c>
      <c r="SC573" s="73">
        <v>1.5860472407276501E-2</v>
      </c>
      <c r="SD573" s="73">
        <v>8.5764843761456204E-3</v>
      </c>
      <c r="SE573" s="73">
        <v>2.7867361215337502E-2</v>
      </c>
      <c r="SF573" s="73">
        <v>2.0213523678252399E-2</v>
      </c>
      <c r="SG573" s="73">
        <v>1.23050845956816E-2</v>
      </c>
      <c r="SH573" s="73">
        <v>1.12873952958818E-2</v>
      </c>
      <c r="SI573" s="73">
        <v>1.1419237423603601E-2</v>
      </c>
      <c r="SJ573" s="73">
        <v>1.0665124840483899E-2</v>
      </c>
      <c r="SK573" s="73">
        <v>1.1549678992302999E-2</v>
      </c>
      <c r="SL573" s="73">
        <v>1.5924883814021601E-2</v>
      </c>
      <c r="SM573" s="73">
        <v>5.9834290232695202E-3</v>
      </c>
      <c r="SN573" s="73">
        <v>1.09592600291229E-2</v>
      </c>
      <c r="SO573" s="73">
        <v>7.34670651461777E-3</v>
      </c>
      <c r="SP573" s="73">
        <v>1.04476688346604E-2</v>
      </c>
      <c r="SQ573" s="73">
        <v>9.7752602837114302E-3</v>
      </c>
      <c r="SR573" s="73">
        <v>0.194698503570051</v>
      </c>
      <c r="SS573" s="73">
        <v>8.7084880037402793E-3</v>
      </c>
      <c r="ST573" s="73">
        <v>1.47329003080909E-2</v>
      </c>
      <c r="SU573" s="73">
        <v>1.4848707338932499E-2</v>
      </c>
      <c r="SV573" s="73">
        <v>1.27905945985143E-2</v>
      </c>
      <c r="SW573" s="73">
        <v>6.1169690076640203E-3</v>
      </c>
      <c r="SX573" s="73">
        <v>6.2346732570356502E-3</v>
      </c>
      <c r="SY573" s="73">
        <v>2.6385468574357798E-3</v>
      </c>
      <c r="SZ573" s="73">
        <v>8.8639243199533906E-3</v>
      </c>
      <c r="TA573" s="73">
        <v>1.3940384008156E-2</v>
      </c>
      <c r="TB573" s="73">
        <v>1.42521770072166E-2</v>
      </c>
      <c r="TC573" s="73">
        <v>2.0290296358986701E-2</v>
      </c>
      <c r="TD573" s="73">
        <v>1.6318586638647201E-2</v>
      </c>
      <c r="TE573" s="73">
        <v>7.2620984972497898E-3</v>
      </c>
    </row>
    <row r="574" spans="1:1024" x14ac:dyDescent="0.25">
      <c r="A574" s="73">
        <v>6.6589039875829996E-3</v>
      </c>
      <c r="B574" s="73">
        <v>4.9198792137053002E-3</v>
      </c>
      <c r="C574" s="73">
        <v>7.5724863575413002E-3</v>
      </c>
      <c r="D574" s="73">
        <v>1.39958000460197</v>
      </c>
      <c r="E574" s="73">
        <v>9.51712373716046E-2</v>
      </c>
      <c r="F574" s="73">
        <v>1.4217633257815899E-2</v>
      </c>
      <c r="G574" s="73">
        <v>1.7193631317828299E-2</v>
      </c>
      <c r="H574" s="73">
        <v>4.6915348490985101E-3</v>
      </c>
      <c r="I574" s="73">
        <v>1.14910481568903E-2</v>
      </c>
      <c r="J574" s="73">
        <v>3.4346541880488503E-2</v>
      </c>
      <c r="K574" s="73">
        <v>1.15628574202892E-2</v>
      </c>
      <c r="L574" s="73">
        <v>7.37726746845053E-3</v>
      </c>
      <c r="M574" s="73">
        <v>9.0770263167878097E-3</v>
      </c>
      <c r="N574" s="73">
        <v>9.2231136407317799E-3</v>
      </c>
      <c r="O574" s="73">
        <v>1.7926328142368001E-2</v>
      </c>
      <c r="P574" s="73">
        <v>4.2889104601831603E-2</v>
      </c>
      <c r="Q574" s="73">
        <v>3.6123413517456801E-3</v>
      </c>
      <c r="R574" s="73">
        <v>8.8377661167468105E-3</v>
      </c>
      <c r="S574" s="73">
        <v>6.9196553159547296E-3</v>
      </c>
      <c r="T574" s="73">
        <v>6.9742657924313197E-3</v>
      </c>
      <c r="U574" s="73">
        <v>7.3973160895452698E-3</v>
      </c>
      <c r="V574" s="73">
        <v>8.3345709759036907E-3</v>
      </c>
      <c r="W574" s="73">
        <v>5.6056181821357203E-3</v>
      </c>
      <c r="X574" s="73">
        <v>8.2348237704950901E-3</v>
      </c>
      <c r="Y574" s="73">
        <v>5.6358193670674002E-3</v>
      </c>
      <c r="Z574" s="73">
        <v>5.7657476496509596E-3</v>
      </c>
      <c r="AA574" s="73">
        <v>6.5061212304948404E-3</v>
      </c>
      <c r="AB574" s="73">
        <v>3.0517115109700002E-3</v>
      </c>
      <c r="AC574" s="73">
        <v>1.62721954745202E-3</v>
      </c>
      <c r="AD574" s="73">
        <v>4.5563382198325897E-3</v>
      </c>
      <c r="AE574" s="73">
        <v>7.6533488513818304E-3</v>
      </c>
      <c r="AF574" s="73">
        <v>2.6505133681148998E-3</v>
      </c>
      <c r="AG574" s="73">
        <v>8.0211727011932805E-3</v>
      </c>
      <c r="AH574" s="73">
        <v>1.0307299869502601E-2</v>
      </c>
      <c r="AI574" s="73">
        <v>1.4468189886389501E-3</v>
      </c>
      <c r="AJ574" s="74">
        <v>6.4888933768141796E-3</v>
      </c>
      <c r="AK574" s="74">
        <v>5.1416853423920297E-3</v>
      </c>
      <c r="AL574" s="74">
        <v>7.7002257118441303E-3</v>
      </c>
      <c r="AM574" s="74">
        <v>1.4047326067672801</v>
      </c>
      <c r="AN574" s="74">
        <v>9.9415515818907396E-2</v>
      </c>
      <c r="AO574" s="74">
        <v>1.5056388757771801E-2</v>
      </c>
      <c r="AP574" s="74">
        <v>1.7472247173233799E-2</v>
      </c>
      <c r="AQ574" s="74">
        <v>4.6173533310696997E-3</v>
      </c>
      <c r="AR574" s="74">
        <v>1.1962994082524801E-2</v>
      </c>
      <c r="AS574" s="74">
        <v>3.6730596181030903E-2</v>
      </c>
      <c r="AT574" s="74">
        <v>1.24272640695921E-2</v>
      </c>
      <c r="AU574" s="74">
        <v>7.5827496473775896E-3</v>
      </c>
      <c r="AV574" s="74">
        <v>9.5395970281180308E-3</v>
      </c>
      <c r="AW574" s="74">
        <v>9.4611907491102803E-3</v>
      </c>
      <c r="AX574" s="74">
        <v>1.85501816619826E-2</v>
      </c>
      <c r="AY574" s="74">
        <v>4.2852132113784303E-2</v>
      </c>
      <c r="AZ574" s="74">
        <v>3.4370473759196499E-3</v>
      </c>
      <c r="BA574" s="74">
        <v>9.2982600979745807E-3</v>
      </c>
      <c r="BB574" s="74">
        <v>7.1701192168362798E-3</v>
      </c>
      <c r="BC574" s="74">
        <v>6.6518546489916404E-3</v>
      </c>
      <c r="BD574" s="74">
        <v>7.31987015502441E-3</v>
      </c>
      <c r="BE574" s="74">
        <v>8.2320087248920794E-3</v>
      </c>
      <c r="BF574" s="74">
        <v>5.8055164883329203E-3</v>
      </c>
      <c r="BG574" s="74">
        <v>8.7361876873383194E-3</v>
      </c>
      <c r="BH574" s="74">
        <v>5.6047172646953702E-3</v>
      </c>
      <c r="BI574" s="74">
        <v>6.02371500083612E-3</v>
      </c>
      <c r="BJ574" s="74">
        <v>6.53023427671128E-3</v>
      </c>
      <c r="BK574" s="74">
        <v>2.9380114704387599E-3</v>
      </c>
      <c r="BL574" s="74">
        <v>1.67790720280481E-3</v>
      </c>
      <c r="BM574" s="74">
        <v>4.5597732616954097E-3</v>
      </c>
      <c r="BN574" s="74">
        <v>7.4835270848162896E-3</v>
      </c>
      <c r="BO574" s="74">
        <v>2.8173337269583598E-3</v>
      </c>
      <c r="BP574" s="74">
        <v>8.0118604038703495E-3</v>
      </c>
      <c r="BQ574" s="74">
        <v>1.0374192452231101E-2</v>
      </c>
      <c r="BR574" s="74">
        <v>1.40293576448961E-3</v>
      </c>
      <c r="BS574" s="73">
        <v>6.5258902461632498E-3</v>
      </c>
      <c r="BT574" s="73">
        <v>4.8070507828080096E-3</v>
      </c>
      <c r="BU574" s="73">
        <v>7.6459729562734996E-3</v>
      </c>
      <c r="BV574" s="73">
        <v>1.39492398950505</v>
      </c>
      <c r="BW574" s="73">
        <v>0.10167300681812</v>
      </c>
      <c r="BX574" s="73">
        <v>1.48177473617847E-2</v>
      </c>
      <c r="BY574" s="73">
        <v>1.7065191946365101E-2</v>
      </c>
      <c r="BZ574" s="73">
        <v>4.3636530159834397E-3</v>
      </c>
      <c r="CA574" s="73">
        <v>1.1887275607751199E-2</v>
      </c>
      <c r="CB574" s="73">
        <v>3.6541481589447901E-2</v>
      </c>
      <c r="CC574" s="73">
        <v>1.19171920883314E-2</v>
      </c>
      <c r="CD574" s="73">
        <v>7.28489317079939E-3</v>
      </c>
      <c r="CE574" s="73">
        <v>9.1501921758981794E-3</v>
      </c>
      <c r="CF574" s="73">
        <v>8.9646233276537302E-3</v>
      </c>
      <c r="CG574" s="73">
        <v>1.8628221137404002E-2</v>
      </c>
      <c r="CH574" s="73">
        <v>4.1281728621344597E-2</v>
      </c>
      <c r="CI574" s="73">
        <v>3.42437309053747E-3</v>
      </c>
      <c r="CJ574" s="73">
        <v>8.8963159118953701E-3</v>
      </c>
      <c r="CK574" s="73">
        <v>6.9735741428142897E-3</v>
      </c>
      <c r="CL574" s="73">
        <v>6.24583592064374E-3</v>
      </c>
      <c r="CM574" s="73">
        <v>6.9040941361413598E-3</v>
      </c>
      <c r="CN574" s="73">
        <v>7.80406060332245E-3</v>
      </c>
      <c r="CO574" s="73">
        <v>5.6622418249359296E-3</v>
      </c>
      <c r="CP574" s="73">
        <v>8.6216628546297493E-3</v>
      </c>
      <c r="CQ574" s="73">
        <v>5.3108058764432297E-3</v>
      </c>
      <c r="CR574" s="73">
        <v>5.7879921930299996E-3</v>
      </c>
      <c r="CS574" s="73">
        <v>6.8405497834447696E-3</v>
      </c>
      <c r="CT574" s="73">
        <v>2.8831500170976398E-3</v>
      </c>
      <c r="CU574" s="73">
        <v>1.6250979716304599E-3</v>
      </c>
      <c r="CV574" s="73">
        <v>4.3829168458309501E-3</v>
      </c>
      <c r="CW574" s="73">
        <v>7.4971614065511899E-3</v>
      </c>
      <c r="CX574" s="73">
        <v>2.8675558820087498E-3</v>
      </c>
      <c r="CY574" s="73">
        <v>7.9734948788384302E-3</v>
      </c>
      <c r="CZ574" s="73">
        <v>1.0311724440297701E-2</v>
      </c>
      <c r="DA574" s="73">
        <v>1.1708239918763799E-3</v>
      </c>
      <c r="DB574" s="74">
        <v>6.30386033426923E-3</v>
      </c>
      <c r="DC574" s="74">
        <v>5.0727578192028304E-3</v>
      </c>
      <c r="DD574" s="74">
        <v>7.5283856287517098E-3</v>
      </c>
      <c r="DE574" s="74">
        <v>1.38586020183022</v>
      </c>
      <c r="DF574" s="74">
        <v>9.9347576226095205E-2</v>
      </c>
      <c r="DG574" s="74">
        <v>1.42429026392706E-2</v>
      </c>
      <c r="DH574" s="74">
        <v>1.6814400222966899E-2</v>
      </c>
      <c r="DI574" s="74">
        <v>4.63732325388699E-3</v>
      </c>
      <c r="DJ574" s="74">
        <v>1.1745548853422501E-2</v>
      </c>
      <c r="DK574" s="74">
        <v>3.5348535751645802E-2</v>
      </c>
      <c r="DL574" s="74">
        <v>1.21657229220454E-2</v>
      </c>
      <c r="DM574" s="74">
        <v>7.4107772009647903E-3</v>
      </c>
      <c r="DN574" s="74">
        <v>9.2520595258634205E-3</v>
      </c>
      <c r="DO574" s="74">
        <v>8.6823665468642106E-3</v>
      </c>
      <c r="DP574" s="74">
        <v>1.80580379932169E-2</v>
      </c>
      <c r="DQ574" s="74">
        <v>4.42211827220617E-2</v>
      </c>
      <c r="DR574" s="74">
        <v>3.4928277204644598E-3</v>
      </c>
      <c r="DS574" s="74">
        <v>8.9454326224892907E-3</v>
      </c>
      <c r="DT574" s="74">
        <v>6.8619289445114402E-3</v>
      </c>
      <c r="DU574" s="74">
        <v>6.18446619904726E-3</v>
      </c>
      <c r="DV574" s="74">
        <v>6.9032637950168204E-3</v>
      </c>
      <c r="DW574" s="74">
        <v>7.5225191173874098E-3</v>
      </c>
      <c r="DX574" s="74">
        <v>5.7011522157534196E-3</v>
      </c>
      <c r="DY574" s="74">
        <v>8.1066413059154799E-3</v>
      </c>
      <c r="DZ574" s="74">
        <v>5.4859829412166397E-3</v>
      </c>
      <c r="EA574" s="74">
        <v>5.9991654733810296E-3</v>
      </c>
      <c r="EB574" s="74">
        <v>7.0512320706478601E-3</v>
      </c>
      <c r="EC574" s="74">
        <v>2.9182850311464301E-3</v>
      </c>
      <c r="ED574" s="74">
        <v>1.7728157236212301E-3</v>
      </c>
      <c r="EE574" s="74">
        <v>4.3408446963005701E-3</v>
      </c>
      <c r="EF574" s="74">
        <v>7.8515398237821304E-3</v>
      </c>
      <c r="EG574" s="74">
        <v>2.9680723989118801E-3</v>
      </c>
      <c r="EH574" s="74">
        <v>8.0512995656816192E-3</v>
      </c>
      <c r="EI574" s="74">
        <v>1.04028241683864E-2</v>
      </c>
      <c r="EJ574" s="74">
        <v>1.45530548649393E-3</v>
      </c>
      <c r="EK574" s="73">
        <v>5.9682024521956296E-3</v>
      </c>
      <c r="EL574" s="73">
        <v>4.6986474698187198E-3</v>
      </c>
      <c r="EM574" s="73">
        <v>7.0854308978897601E-3</v>
      </c>
      <c r="EN574" s="73">
        <v>1.3982313548853</v>
      </c>
      <c r="EO574" s="73">
        <v>0.101128494486472</v>
      </c>
      <c r="EP574" s="73">
        <v>1.21067998719399E-2</v>
      </c>
      <c r="EQ574" s="73">
        <v>1.6368687420541799E-2</v>
      </c>
      <c r="ER574" s="73">
        <v>4.3647414302392601E-3</v>
      </c>
      <c r="ES574" s="73">
        <v>1.1004200416355201E-2</v>
      </c>
      <c r="ET574" s="73">
        <v>3.1730564005045703E-2</v>
      </c>
      <c r="EU574" s="73">
        <v>1.13703534063985E-2</v>
      </c>
      <c r="EV574" s="73">
        <v>6.8866899690885998E-3</v>
      </c>
      <c r="EW574" s="73">
        <v>9.0562522195836107E-3</v>
      </c>
      <c r="EX574" s="73">
        <v>8.0263406872996199E-3</v>
      </c>
      <c r="EY574" s="73">
        <v>1.80298204046156E-2</v>
      </c>
      <c r="EZ574" s="73">
        <v>3.7390012176784199E-2</v>
      </c>
      <c r="FA574" s="73">
        <v>3.3129489035143098E-3</v>
      </c>
      <c r="FB574" s="73">
        <v>8.2013596763004792E-3</v>
      </c>
      <c r="FC574" s="73">
        <v>6.6063061190974603E-3</v>
      </c>
      <c r="FD574" s="73">
        <v>5.8305003027655303E-3</v>
      </c>
      <c r="FE574" s="73">
        <v>6.6222633169955901E-3</v>
      </c>
      <c r="FF574" s="73">
        <v>7.1584476510818604E-3</v>
      </c>
      <c r="FG574" s="73">
        <v>5.3998203848081103E-3</v>
      </c>
      <c r="FH574" s="73">
        <v>7.3526862664577801E-3</v>
      </c>
      <c r="FI574" s="73">
        <v>5.2651170547459696E-3</v>
      </c>
      <c r="FJ574" s="73">
        <v>5.6701954145716204E-3</v>
      </c>
      <c r="FK574" s="73">
        <v>6.5296567459764299E-3</v>
      </c>
      <c r="FL574" s="73">
        <v>2.74412225578663E-3</v>
      </c>
      <c r="FM574" s="73">
        <v>1.67700054077423E-3</v>
      </c>
      <c r="FN574" s="73">
        <v>4.1930990570618002E-3</v>
      </c>
      <c r="FO574" s="73">
        <v>8.0601482054348302E-3</v>
      </c>
      <c r="FP574" s="73">
        <v>2.9725598442759201E-3</v>
      </c>
      <c r="FQ574" s="73">
        <v>7.62598551295607E-3</v>
      </c>
      <c r="FR574" s="73">
        <v>1.09980097510464E-2</v>
      </c>
      <c r="FS574" s="73">
        <v>1.4767117432844901E-3</v>
      </c>
      <c r="FT574" s="74">
        <v>5.6917838913447096E-3</v>
      </c>
      <c r="FU574" s="74">
        <v>4.0129662411476303E-3</v>
      </c>
      <c r="FV574" s="74">
        <v>6.72574980317965E-3</v>
      </c>
      <c r="FW574" s="74">
        <v>1.4105673068443401</v>
      </c>
      <c r="FX574" s="74">
        <v>9.8769437586562606E-2</v>
      </c>
      <c r="FY574" s="74">
        <v>1.15041590541273E-2</v>
      </c>
      <c r="FZ574" s="74">
        <v>1.39589236716434E-2</v>
      </c>
      <c r="GA574" s="74">
        <v>3.7949184338284601E-3</v>
      </c>
      <c r="GB574" s="74">
        <v>9.9851637607414299E-3</v>
      </c>
      <c r="GC574" s="74">
        <v>2.7920194920736399E-2</v>
      </c>
      <c r="GD574" s="74">
        <v>1.04118339450629E-2</v>
      </c>
      <c r="GE574" s="74">
        <v>6.5464815912888597E-3</v>
      </c>
      <c r="GF574" s="74">
        <v>8.5435622995220992E-3</v>
      </c>
      <c r="GG574" s="74">
        <v>7.3378611394616404E-3</v>
      </c>
      <c r="GH574" s="74">
        <v>1.7310143748575899E-2</v>
      </c>
      <c r="GI574" s="74">
        <v>4.0356639474010698E-2</v>
      </c>
      <c r="GJ574" s="74">
        <v>2.99538298798596E-3</v>
      </c>
      <c r="GK574" s="74">
        <v>7.8798877804878396E-3</v>
      </c>
      <c r="GL574" s="74">
        <v>6.0716433705182496E-3</v>
      </c>
      <c r="GM574" s="74">
        <v>5.3607430219578403E-3</v>
      </c>
      <c r="GN574" s="74">
        <v>6.0143876218678102E-3</v>
      </c>
      <c r="GO574" s="74">
        <v>6.9583749364681702E-3</v>
      </c>
      <c r="GP574" s="74">
        <v>5.0750492373741801E-3</v>
      </c>
      <c r="GQ574" s="74">
        <v>6.6280225240541498E-3</v>
      </c>
      <c r="GR574" s="74">
        <v>4.8789752882803204E-3</v>
      </c>
      <c r="GS574" s="74">
        <v>5.2364093008820398E-3</v>
      </c>
      <c r="GT574" s="74">
        <v>3.79260301218974E-3</v>
      </c>
      <c r="GU574" s="74">
        <v>2.4087312347208802E-3</v>
      </c>
      <c r="GV574" s="74">
        <v>1.5446073674116501E-3</v>
      </c>
      <c r="GW574" s="74">
        <v>3.83220989223651E-3</v>
      </c>
      <c r="GX574" s="74">
        <v>7.4492693875846897E-3</v>
      </c>
      <c r="GY574" s="74">
        <v>2.87996727674926E-3</v>
      </c>
      <c r="GZ574" s="74">
        <v>7.3589602464918004E-3</v>
      </c>
      <c r="HA574" s="74">
        <v>1.07475626126624E-2</v>
      </c>
      <c r="HB574" s="74">
        <v>9.33365872560764E-4</v>
      </c>
      <c r="HC574" s="73">
        <v>5.3978576027099399E-3</v>
      </c>
      <c r="HD574" s="73">
        <v>3.6928860838154999E-3</v>
      </c>
      <c r="HE574" s="73">
        <v>6.4431671397854997E-3</v>
      </c>
      <c r="HF574" s="73">
        <v>1.4190270516997501</v>
      </c>
      <c r="HG574" s="73">
        <v>9.39018449411409E-2</v>
      </c>
      <c r="HH574" s="73">
        <v>1.0245304005498E-2</v>
      </c>
      <c r="HI574" s="73">
        <v>1.3033509096990701E-2</v>
      </c>
      <c r="HJ574" s="73">
        <v>3.7396420237501399E-3</v>
      </c>
      <c r="HK574" s="73">
        <v>9.3004851938370409E-3</v>
      </c>
      <c r="HL574" s="73">
        <v>2.4336627239299101E-2</v>
      </c>
      <c r="HM574" s="73">
        <v>1.01065507842075E-2</v>
      </c>
      <c r="HN574" s="73">
        <v>6.4523531470018396E-3</v>
      </c>
      <c r="HO574" s="73">
        <v>8.5903049771912498E-3</v>
      </c>
      <c r="HP574" s="73">
        <v>7.4437641592765402E-3</v>
      </c>
      <c r="HQ574" s="73">
        <v>1.6360647713620901E-2</v>
      </c>
      <c r="HR574" s="73">
        <v>3.9431059167944697E-2</v>
      </c>
      <c r="HS574" s="73">
        <v>3.0165414966970899E-3</v>
      </c>
      <c r="HT574" s="73">
        <v>7.47618667227076E-3</v>
      </c>
      <c r="HU574" s="73">
        <v>5.7074138433879503E-3</v>
      </c>
      <c r="HV574" s="73">
        <v>5.1282046722169704E-3</v>
      </c>
      <c r="HW574" s="73">
        <v>5.5625885915517401E-3</v>
      </c>
      <c r="HX574" s="73">
        <v>6.5391229350093196E-3</v>
      </c>
      <c r="HY574" s="73">
        <v>4.85489583386525E-3</v>
      </c>
      <c r="HZ574" s="73">
        <v>6.3298638138819703E-3</v>
      </c>
      <c r="IA574" s="73">
        <v>4.85062489619677E-3</v>
      </c>
      <c r="IB574" s="73">
        <v>4.9942458737507901E-3</v>
      </c>
      <c r="IC574" s="73">
        <v>3.5297538237913598E-3</v>
      </c>
      <c r="ID574" s="73">
        <v>2.2986662316291299E-3</v>
      </c>
      <c r="IE574" s="73">
        <v>1.4780221790535301E-3</v>
      </c>
      <c r="IF574" s="73">
        <v>3.6641150245129601E-3</v>
      </c>
      <c r="IG574" s="73">
        <v>7.2411163978396602E-3</v>
      </c>
      <c r="IH574" s="73">
        <v>2.7488251338852799E-3</v>
      </c>
      <c r="II574" s="73">
        <v>6.58600379309612E-3</v>
      </c>
      <c r="IJ574" s="73">
        <v>1.10724048474186E-2</v>
      </c>
      <c r="IK574" s="73">
        <v>7.9617293918335104E-4</v>
      </c>
      <c r="IL574" s="74">
        <v>5.4712367592392999E-3</v>
      </c>
      <c r="IM574" s="74">
        <v>3.55602373590684E-3</v>
      </c>
      <c r="IN574" s="74">
        <v>6.9427972666344104E-3</v>
      </c>
      <c r="IO574" s="74">
        <v>1.4363123139560601</v>
      </c>
      <c r="IP574" s="74">
        <v>9.32568011764556E-2</v>
      </c>
      <c r="IQ574" s="74">
        <v>1.04275948738261E-2</v>
      </c>
      <c r="IR574" s="74">
        <v>1.32787271711335E-2</v>
      </c>
      <c r="IS574" s="74">
        <v>4.0450189260235999E-3</v>
      </c>
      <c r="IT574" s="74">
        <v>9.3233434561656291E-3</v>
      </c>
      <c r="IU574" s="74">
        <v>2.2988486072231501E-2</v>
      </c>
      <c r="IV574" s="74">
        <v>1.0179283259482801E-2</v>
      </c>
      <c r="IW574" s="74">
        <v>6.9099414218868503E-3</v>
      </c>
      <c r="IX574" s="74">
        <v>9.2884247849623503E-3</v>
      </c>
      <c r="IY574" s="74">
        <v>7.8076303373066196E-3</v>
      </c>
      <c r="IZ574" s="74">
        <v>1.6561978458425799E-2</v>
      </c>
      <c r="JA574" s="74">
        <v>3.5696046263342898E-2</v>
      </c>
      <c r="JB574" s="74">
        <v>2.9706457693471598E-3</v>
      </c>
      <c r="JC574" s="74">
        <v>7.6612458181320401E-3</v>
      </c>
      <c r="JD574" s="74">
        <v>5.7636594706993597E-3</v>
      </c>
      <c r="JE574" s="74">
        <v>5.2985276687009704E-3</v>
      </c>
      <c r="JF574" s="74">
        <v>6.08556987476084E-3</v>
      </c>
      <c r="JG574" s="74">
        <v>6.6572882688929799E-3</v>
      </c>
      <c r="JH574" s="74">
        <v>5.0759134998741504E-3</v>
      </c>
      <c r="JI574" s="74">
        <v>6.1993742652950304E-3</v>
      </c>
      <c r="JJ574" s="74">
        <v>4.9203098146464799E-3</v>
      </c>
      <c r="JK574" s="74">
        <v>5.0331261642563904E-3</v>
      </c>
      <c r="JL574" s="74">
        <v>3.3999932851826401E-3</v>
      </c>
      <c r="JM574" s="74">
        <v>2.3419889778681399E-3</v>
      </c>
      <c r="JN574" s="74">
        <v>1.50116351473153E-3</v>
      </c>
      <c r="JO574" s="74">
        <v>3.7738410557673499E-3</v>
      </c>
      <c r="JP574" s="74">
        <v>7.2314989478892196E-3</v>
      </c>
      <c r="JQ574" s="74">
        <v>2.8397813637828901E-3</v>
      </c>
      <c r="JR574" s="74">
        <v>6.4609574712170496E-3</v>
      </c>
      <c r="JS574" s="74">
        <v>1.19709606691265E-2</v>
      </c>
      <c r="JT574" s="74">
        <v>6.8186566401481203E-4</v>
      </c>
      <c r="JU574" s="73">
        <v>5.47863943263272E-3</v>
      </c>
      <c r="JV574" s="73">
        <v>3.5009404612593598E-3</v>
      </c>
      <c r="JW574" s="73">
        <v>7.0772895396247204E-3</v>
      </c>
      <c r="JX574" s="73">
        <v>1.4526245269826901</v>
      </c>
      <c r="JY574" s="73">
        <v>0.100997703135002</v>
      </c>
      <c r="JZ574" s="73">
        <v>1.04662598558694E-2</v>
      </c>
      <c r="KA574" s="73">
        <v>1.3193877905320801E-2</v>
      </c>
      <c r="KB574" s="73">
        <v>3.6803516493963298E-3</v>
      </c>
      <c r="KC574" s="73">
        <v>9.6482246177175893E-3</v>
      </c>
      <c r="KD574" s="73">
        <v>2.4497746091635401E-2</v>
      </c>
      <c r="KE574" s="73">
        <v>9.7788511690502494E-3</v>
      </c>
      <c r="KF574" s="73">
        <v>7.1039919226162903E-3</v>
      </c>
      <c r="KG574" s="73">
        <v>8.9199903207837009E-3</v>
      </c>
      <c r="KH574" s="73">
        <v>7.7676726490901E-3</v>
      </c>
      <c r="KI574" s="73">
        <v>1.6630173966229799E-2</v>
      </c>
      <c r="KJ574" s="73">
        <v>3.63859493506885E-2</v>
      </c>
      <c r="KK574" s="73">
        <v>3.0455558683260202E-3</v>
      </c>
      <c r="KL574" s="73">
        <v>7.8907249258366296E-3</v>
      </c>
      <c r="KM574" s="73">
        <v>5.7847893991475998E-3</v>
      </c>
      <c r="KN574" s="73">
        <v>5.2951940476854099E-3</v>
      </c>
      <c r="KO574" s="73">
        <v>5.8953857436170702E-3</v>
      </c>
      <c r="KP574" s="73">
        <v>6.9030395402600803E-3</v>
      </c>
      <c r="KQ574" s="73">
        <v>5.3143792287963102E-3</v>
      </c>
      <c r="KR574" s="73">
        <v>6.8314749953463398E-3</v>
      </c>
      <c r="KS574" s="73">
        <v>5.2345155991245203E-3</v>
      </c>
      <c r="KT574" s="73">
        <v>5.1073774011158304E-3</v>
      </c>
      <c r="KU574" s="73">
        <v>3.2966878684593899E-3</v>
      </c>
      <c r="KV574" s="73">
        <v>2.3108196549046201E-3</v>
      </c>
      <c r="KW574" s="73">
        <v>1.46728928227806E-3</v>
      </c>
      <c r="KX574" s="73">
        <v>3.9347338567601604E-3</v>
      </c>
      <c r="KY574" s="73">
        <v>6.9038090241174297E-3</v>
      </c>
      <c r="KZ574" s="73">
        <v>2.8577942214939498E-3</v>
      </c>
      <c r="LA574" s="73">
        <v>6.7031011528337304E-3</v>
      </c>
      <c r="LB574" s="73">
        <v>1.10149103490799E-2</v>
      </c>
      <c r="LC574" s="73">
        <v>6.2886730556881403E-4</v>
      </c>
      <c r="LD574" s="74">
        <v>5.3262584771275904E-3</v>
      </c>
      <c r="LE574" s="74">
        <v>3.5228762749137102E-3</v>
      </c>
      <c r="LF574" s="74">
        <v>6.7928345056800501E-3</v>
      </c>
      <c r="LG574" s="74">
        <v>1.4575215815995</v>
      </c>
      <c r="LH574" s="74">
        <v>0.10260858049006601</v>
      </c>
      <c r="LI574" s="74">
        <v>1.01481689588729E-2</v>
      </c>
      <c r="LJ574" s="74">
        <v>1.36217986531825E-2</v>
      </c>
      <c r="LK574" s="74">
        <v>3.60806585651779E-3</v>
      </c>
      <c r="LL574" s="74">
        <v>9.4712168194722307E-3</v>
      </c>
      <c r="LM574" s="74">
        <v>2.5004629594336601E-2</v>
      </c>
      <c r="LN574" s="74">
        <v>9.3556424043790606E-3</v>
      </c>
      <c r="LO574" s="74">
        <v>6.9489457733935599E-3</v>
      </c>
      <c r="LP574" s="74">
        <v>8.7119248476824306E-3</v>
      </c>
      <c r="LQ574" s="74">
        <v>7.7929061083213099E-3</v>
      </c>
      <c r="LR574" s="74">
        <v>1.6426781233911E-2</v>
      </c>
      <c r="LS574" s="74">
        <v>3.6056208160558698E-2</v>
      </c>
      <c r="LT574" s="74">
        <v>3.1074800498208399E-3</v>
      </c>
      <c r="LU574" s="74">
        <v>8.0793670218911005E-3</v>
      </c>
      <c r="LV574" s="74">
        <v>6.0670318642541696E-3</v>
      </c>
      <c r="LW574" s="74">
        <v>5.1886273169361504E-3</v>
      </c>
      <c r="LX574" s="74">
        <v>6.1452985274934096E-3</v>
      </c>
      <c r="LY574" s="74">
        <v>7.0434850245768999E-3</v>
      </c>
      <c r="LZ574" s="74">
        <v>5.5029831637983303E-3</v>
      </c>
      <c r="MA574" s="74">
        <v>7.0032322819133597E-3</v>
      </c>
      <c r="MB574" s="74">
        <v>5.4334167101212699E-3</v>
      </c>
      <c r="MC574" s="74">
        <v>5.3221818414176999E-3</v>
      </c>
      <c r="MD574" s="74">
        <v>3.1959065016276501E-3</v>
      </c>
      <c r="ME574" s="74">
        <v>2.2946201284901502E-3</v>
      </c>
      <c r="MF574" s="74">
        <v>1.6564976890066599E-3</v>
      </c>
      <c r="MG574" s="74">
        <v>4.14415024617798E-3</v>
      </c>
      <c r="MH574" s="74">
        <v>6.4878162655794399E-3</v>
      </c>
      <c r="MI574" s="74">
        <v>2.8227607796885799E-3</v>
      </c>
      <c r="MJ574" s="74">
        <v>7.0676518369117997E-3</v>
      </c>
      <c r="MK574" s="74">
        <v>1.06382579614852E-2</v>
      </c>
      <c r="ML574" s="74">
        <v>6.3780673249161097E-4</v>
      </c>
      <c r="MM574" s="73">
        <v>5.56000206002886E-3</v>
      </c>
      <c r="MN574" s="73">
        <v>3.4385322808118202E-3</v>
      </c>
      <c r="MO574" s="73">
        <v>7.30645229387414E-3</v>
      </c>
      <c r="MP574" s="73">
        <v>1.4976260545095299</v>
      </c>
      <c r="MQ574" s="73">
        <v>0.109331251168288</v>
      </c>
      <c r="MR574" s="73">
        <v>1.090947248847E-2</v>
      </c>
      <c r="MS574" s="73">
        <v>1.48540542478035E-2</v>
      </c>
      <c r="MT574" s="73">
        <v>3.8717949605607902E-3</v>
      </c>
      <c r="MU574" s="73">
        <v>1.02752758698602E-2</v>
      </c>
      <c r="MV574" s="73">
        <v>2.7468155993516898E-2</v>
      </c>
      <c r="MW574" s="73">
        <v>1.0157034247667901E-2</v>
      </c>
      <c r="MX574" s="73">
        <v>7.5331626785554804E-3</v>
      </c>
      <c r="MY574" s="73">
        <v>9.2141913378383893E-3</v>
      </c>
      <c r="MZ574" s="73">
        <v>8.4699291349081204E-3</v>
      </c>
      <c r="NA574" s="73">
        <v>1.6598746643100099E-2</v>
      </c>
      <c r="NB574" s="73">
        <v>3.8510755498198698E-2</v>
      </c>
      <c r="NC574" s="73">
        <v>3.4637048495283099E-3</v>
      </c>
      <c r="ND574" s="73">
        <v>8.7527916437549497E-3</v>
      </c>
      <c r="NE574" s="73">
        <v>6.4152426271473304E-3</v>
      </c>
      <c r="NF574" s="73">
        <v>5.2708279712097798E-3</v>
      </c>
      <c r="NG574" s="73">
        <v>6.7379655129340497E-3</v>
      </c>
      <c r="NH574" s="73">
        <v>7.5535736769513301E-3</v>
      </c>
      <c r="NI574" s="73">
        <v>6.0076010298505903E-3</v>
      </c>
      <c r="NJ574" s="73">
        <v>7.7458263561267296E-3</v>
      </c>
      <c r="NK574" s="73">
        <v>5.9984515719856898E-3</v>
      </c>
      <c r="NL574" s="73">
        <v>5.8754460763591901E-3</v>
      </c>
      <c r="NM574" s="73">
        <v>3.40489346787792E-3</v>
      </c>
      <c r="NN574" s="73">
        <v>2.5035474211484001E-3</v>
      </c>
      <c r="NO574" s="73">
        <v>1.8221209946166399E-3</v>
      </c>
      <c r="NP574" s="73">
        <v>4.4387490513310103E-3</v>
      </c>
      <c r="NQ574" s="73">
        <v>6.9392308098849302E-3</v>
      </c>
      <c r="NR574" s="73">
        <v>3.18047162308572E-3</v>
      </c>
      <c r="NS574" s="73">
        <v>7.8906272621271194E-3</v>
      </c>
      <c r="NT574" s="73">
        <v>1.0847858697658501E-2</v>
      </c>
      <c r="NU574" s="73">
        <v>6.6698640220115004E-4</v>
      </c>
      <c r="NV574" s="74">
        <v>5.7855181448164799E-3</v>
      </c>
      <c r="NW574" s="74">
        <v>3.6558752990185099E-3</v>
      </c>
      <c r="NX574" s="74">
        <v>7.9362207072046203E-3</v>
      </c>
      <c r="NY574" s="74">
        <v>1.54223794208403</v>
      </c>
      <c r="NZ574" s="74">
        <v>0.12042901586686799</v>
      </c>
      <c r="OA574" s="74">
        <v>1.1788548473458499E-2</v>
      </c>
      <c r="OB574" s="74">
        <v>1.6323566412457101E-2</v>
      </c>
      <c r="OC574" s="74">
        <v>4.5383992778144202E-3</v>
      </c>
      <c r="OD574" s="74">
        <v>1.1217932188843399E-2</v>
      </c>
      <c r="OE574" s="74">
        <v>3.0759745612335399E-2</v>
      </c>
      <c r="OF574" s="74">
        <v>1.1391301095698299E-2</v>
      </c>
      <c r="OG574" s="74">
        <v>8.7602821139719893E-3</v>
      </c>
      <c r="OH574" s="74">
        <v>1.00601912435027E-2</v>
      </c>
      <c r="OI574" s="74">
        <v>9.1633096081057495E-3</v>
      </c>
      <c r="OJ574" s="74">
        <v>1.6875270784184999E-2</v>
      </c>
      <c r="OK574" s="74">
        <v>4.3000421987368899E-2</v>
      </c>
      <c r="OL574" s="74">
        <v>3.96858212915536E-3</v>
      </c>
      <c r="OM574" s="74">
        <v>9.5950855675713508E-3</v>
      </c>
      <c r="ON574" s="74">
        <v>6.7141492241192501E-3</v>
      </c>
      <c r="OO574" s="74">
        <v>5.7471486053421502E-3</v>
      </c>
      <c r="OP574" s="74">
        <v>7.0540238795510296E-3</v>
      </c>
      <c r="OQ574" s="74">
        <v>8.0168059387455901E-3</v>
      </c>
      <c r="OR574" s="74">
        <v>6.5416585606457899E-3</v>
      </c>
      <c r="OS574" s="74">
        <v>9.0741460323828793E-3</v>
      </c>
      <c r="OT574" s="74">
        <v>6.8995105888355196E-3</v>
      </c>
      <c r="OU574" s="74">
        <v>6.5414564043431798E-3</v>
      </c>
      <c r="OV574" s="74">
        <v>3.5102480284817999E-3</v>
      </c>
      <c r="OW574" s="74">
        <v>2.62257146085437E-3</v>
      </c>
      <c r="OX574" s="74">
        <v>2.0038732954477298E-3</v>
      </c>
      <c r="OY574" s="74">
        <v>4.8328130633267397E-3</v>
      </c>
      <c r="OZ574" s="74">
        <v>7.3854105685982798E-3</v>
      </c>
      <c r="PA574" s="74">
        <v>3.5169606912350401E-3</v>
      </c>
      <c r="PB574" s="74">
        <v>8.5942988399787101E-3</v>
      </c>
      <c r="PC574" s="74">
        <v>1.11087587573441E-2</v>
      </c>
      <c r="PD574" s="74">
        <v>7.3170616438013997E-4</v>
      </c>
      <c r="PE574" s="73">
        <v>5.8367323765168098E-3</v>
      </c>
      <c r="PF574" s="73">
        <v>4.1226182167191398E-3</v>
      </c>
      <c r="PG574" s="73">
        <v>8.3670221022652501E-3</v>
      </c>
      <c r="PH574" s="73">
        <v>1.5742956549973399</v>
      </c>
      <c r="PI574" s="73">
        <v>0.12778783442188199</v>
      </c>
      <c r="PJ574" s="73">
        <v>1.17566656247917E-2</v>
      </c>
      <c r="PK574" s="73">
        <v>1.7922321461695999E-2</v>
      </c>
      <c r="PL574" s="73">
        <v>5.0281615204539401E-3</v>
      </c>
      <c r="PM574" s="73">
        <v>1.14625811859487E-2</v>
      </c>
      <c r="PN574" s="73">
        <v>3.3005599062036602E-2</v>
      </c>
      <c r="PO574" s="73">
        <v>1.22936369359529E-2</v>
      </c>
      <c r="PP574" s="73">
        <v>9.2946984325462095E-3</v>
      </c>
      <c r="PQ574" s="73">
        <v>1.05751256885123E-2</v>
      </c>
      <c r="PR574" s="73">
        <v>9.5705147593439406E-3</v>
      </c>
      <c r="PS574" s="73">
        <v>1.6706443128962901E-2</v>
      </c>
      <c r="PT574" s="73">
        <v>4.5547591499206203E-2</v>
      </c>
      <c r="PU574" s="73">
        <v>4.5495991379732896E-3</v>
      </c>
      <c r="PV574" s="73">
        <v>9.9018460699184206E-3</v>
      </c>
      <c r="PW574" s="73">
        <v>6.8776192726481798E-3</v>
      </c>
      <c r="PX574" s="73">
        <v>6.1293958421391199E-3</v>
      </c>
      <c r="PY574" s="73">
        <v>6.7487657215150399E-3</v>
      </c>
      <c r="PZ574" s="73">
        <v>8.1618950831507196E-3</v>
      </c>
      <c r="QA574" s="73">
        <v>6.95960946197644E-3</v>
      </c>
      <c r="QB574" s="73">
        <v>9.2829396045443803E-3</v>
      </c>
      <c r="QC574" s="73">
        <v>7.5130966884307702E-3</v>
      </c>
      <c r="QD574" s="73">
        <v>7.1080430189593702E-3</v>
      </c>
      <c r="QE574" s="73">
        <v>3.5915688009924701E-3</v>
      </c>
      <c r="QF574" s="73">
        <v>2.8363984630208399E-3</v>
      </c>
      <c r="QG574" s="73">
        <v>2.0367154397399898E-3</v>
      </c>
      <c r="QH574" s="73">
        <v>5.1314512990620403E-3</v>
      </c>
      <c r="QI574" s="73">
        <v>7.7957672272087903E-3</v>
      </c>
      <c r="QJ574" s="73">
        <v>3.8337166338057701E-3</v>
      </c>
      <c r="QK574" s="73">
        <v>9.1320611240804095E-3</v>
      </c>
      <c r="QL574" s="73">
        <v>1.0867555964477501E-2</v>
      </c>
      <c r="QM574" s="73">
        <v>7.2210236171034903E-4</v>
      </c>
      <c r="QN574" s="74">
        <v>6.0138746782404896E-3</v>
      </c>
      <c r="QO574" s="74">
        <v>3.3850508651565702E-3</v>
      </c>
      <c r="QP574" s="74">
        <v>8.8253784756726194E-3</v>
      </c>
      <c r="QQ574" s="74">
        <v>1.6267635175758199</v>
      </c>
      <c r="QR574" s="74">
        <v>0.13935550856703099</v>
      </c>
      <c r="QS574" s="74">
        <v>1.29231274468998E-2</v>
      </c>
      <c r="QT574" s="74">
        <v>1.9489735422697E-2</v>
      </c>
      <c r="QU574" s="74">
        <v>5.4647084355625699E-3</v>
      </c>
      <c r="QV574" s="74">
        <v>1.27535103237119E-2</v>
      </c>
      <c r="QW574" s="74">
        <v>3.6873066919932397E-2</v>
      </c>
      <c r="QX574" s="74">
        <v>1.3688396812453599E-2</v>
      </c>
      <c r="QY574" s="74">
        <v>1.0437190975180701E-2</v>
      </c>
      <c r="QZ574" s="74">
        <v>1.16344907492396E-2</v>
      </c>
      <c r="RA574" s="74">
        <v>1.0771106816284799E-2</v>
      </c>
      <c r="RB574" s="74">
        <v>1.7940140915218401E-2</v>
      </c>
      <c r="RC574" s="74">
        <v>5.04966673273025E-2</v>
      </c>
      <c r="RD574" s="74">
        <v>4.8527289390017103E-3</v>
      </c>
      <c r="RE574" s="74">
        <v>1.05291662190353E-2</v>
      </c>
      <c r="RF574" s="74">
        <v>7.3157316484607502E-3</v>
      </c>
      <c r="RG574" s="74">
        <v>6.4812422061040001E-3</v>
      </c>
      <c r="RH574" s="74">
        <v>6.6840726883107496E-3</v>
      </c>
      <c r="RI574" s="74">
        <v>8.5708071020470893E-3</v>
      </c>
      <c r="RJ574" s="74">
        <v>7.36947260018294E-3</v>
      </c>
      <c r="RK574" s="74">
        <v>9.6175089896414507E-3</v>
      </c>
      <c r="RL574" s="74">
        <v>8.7276601717558907E-3</v>
      </c>
      <c r="RM574" s="74">
        <v>7.5939539284653997E-3</v>
      </c>
      <c r="RN574" s="74">
        <v>3.68982338893215E-3</v>
      </c>
      <c r="RO574" s="74">
        <v>3.06393862506164E-3</v>
      </c>
      <c r="RP574" s="74">
        <v>2.06180212959543E-3</v>
      </c>
      <c r="RQ574" s="74">
        <v>5.3911112953845099E-3</v>
      </c>
      <c r="RR574" s="74">
        <v>7.9500953355076693E-3</v>
      </c>
      <c r="RS574" s="74">
        <v>4.0925990498091496E-3</v>
      </c>
      <c r="RT574" s="74">
        <v>9.3885875986238401E-3</v>
      </c>
      <c r="RU574" s="74">
        <v>1.0864221882739399E-2</v>
      </c>
      <c r="RV574" s="74">
        <v>7.0417982970613895E-4</v>
      </c>
      <c r="RW574" s="73">
        <v>6.0302701248209998E-3</v>
      </c>
      <c r="RX574" s="73">
        <v>4.0066767001090903E-3</v>
      </c>
      <c r="RY574" s="73">
        <v>9.0426873896825907E-3</v>
      </c>
      <c r="RZ574" s="73">
        <v>1.6551747245511299</v>
      </c>
      <c r="SA574" s="73">
        <v>0.15080986744656799</v>
      </c>
      <c r="SB574" s="73">
        <v>1.34113042873715E-2</v>
      </c>
      <c r="SC574" s="73">
        <v>2.0065296730627302E-2</v>
      </c>
      <c r="SD574" s="73">
        <v>5.72045014399453E-3</v>
      </c>
      <c r="SE574" s="73">
        <v>1.3421787400773599E-2</v>
      </c>
      <c r="SF574" s="73">
        <v>3.9254206844025502E-2</v>
      </c>
      <c r="SG574" s="73">
        <v>1.50148732094514E-2</v>
      </c>
      <c r="SH574" s="73">
        <v>1.19762269858195E-2</v>
      </c>
      <c r="SI574" s="73">
        <v>1.30860235536134E-2</v>
      </c>
      <c r="SJ574" s="73">
        <v>1.19547506153547E-2</v>
      </c>
      <c r="SK574" s="73">
        <v>1.8718559630456599E-2</v>
      </c>
      <c r="SL574" s="73">
        <v>5.3426714137444799E-2</v>
      </c>
      <c r="SM574" s="73">
        <v>5.3389251791701601E-3</v>
      </c>
      <c r="SN574" s="73">
        <v>1.1178233901883199E-2</v>
      </c>
      <c r="SO574" s="73">
        <v>7.0653407148983296E-3</v>
      </c>
      <c r="SP574" s="73">
        <v>6.7893704386005798E-3</v>
      </c>
      <c r="SQ574" s="73">
        <v>6.6815744366196398E-3</v>
      </c>
      <c r="SR574" s="73">
        <v>8.6219893996816697E-3</v>
      </c>
      <c r="SS574" s="73">
        <v>7.9675623899384193E-3</v>
      </c>
      <c r="ST574" s="73">
        <v>1.0751743553876199E-2</v>
      </c>
      <c r="SU574" s="73">
        <v>9.3949142980930597E-3</v>
      </c>
      <c r="SV574" s="73">
        <v>8.0829819380773393E-3</v>
      </c>
      <c r="SW574" s="73">
        <v>3.70055982637399E-3</v>
      </c>
      <c r="SX574" s="73">
        <v>3.0959589678157201E-3</v>
      </c>
      <c r="SY574" s="73">
        <v>2.1495087361664399E-3</v>
      </c>
      <c r="SZ574" s="73">
        <v>5.8961463263141004E-3</v>
      </c>
      <c r="TA574" s="73">
        <v>7.6573573181888503E-3</v>
      </c>
      <c r="TB574" s="73">
        <v>4.1670388563628501E-3</v>
      </c>
      <c r="TC574" s="73">
        <v>8.9133971204319994E-3</v>
      </c>
      <c r="TD574" s="73">
        <v>1.11540102270348E-2</v>
      </c>
      <c r="TE574" s="73">
        <v>7.6657648472345304E-4</v>
      </c>
    </row>
    <row r="575" spans="1:1024" x14ac:dyDescent="0.25">
      <c r="A575" s="73">
        <v>6.7183528809217703E-4</v>
      </c>
      <c r="B575" s="73">
        <v>7.4734886843481495E-4</v>
      </c>
      <c r="C575" s="73">
        <v>9.0103582976143904E-4</v>
      </c>
      <c r="D575" s="73">
        <v>1.14965709345448E-2</v>
      </c>
      <c r="E575" s="73">
        <v>1.2305357358716</v>
      </c>
      <c r="F575" s="73">
        <v>2.0156460796100402E-3</v>
      </c>
      <c r="G575" s="73">
        <v>2.8320318645847398E-3</v>
      </c>
      <c r="H575" s="73">
        <v>6.9023823017851202E-4</v>
      </c>
      <c r="I575" s="73">
        <v>1.0144426764625101E-3</v>
      </c>
      <c r="J575" s="73">
        <v>2.1211328315602E-3</v>
      </c>
      <c r="K575" s="73">
        <v>1.3750696677016199E-3</v>
      </c>
      <c r="L575" s="73">
        <v>1.22208017581779E-3</v>
      </c>
      <c r="M575" s="73">
        <v>1.29966123047512E-3</v>
      </c>
      <c r="N575" s="73">
        <v>1.29534692570177E-3</v>
      </c>
      <c r="O575" s="73">
        <v>2.88583487682895E-3</v>
      </c>
      <c r="P575" s="73">
        <v>5.7920728813994201E-3</v>
      </c>
      <c r="Q575" s="73">
        <v>6.0163408177102103E-4</v>
      </c>
      <c r="R575" s="73">
        <v>9.1372910811514396E-4</v>
      </c>
      <c r="S575" s="73">
        <v>1.1353553952861599E-3</v>
      </c>
      <c r="T575" s="73">
        <v>1.0278367853814401E-3</v>
      </c>
      <c r="U575" s="73">
        <v>1.0068303860813401E-3</v>
      </c>
      <c r="V575" s="73">
        <v>7.7119261823623095E-4</v>
      </c>
      <c r="W575" s="73">
        <v>6.8961806843548397E-4</v>
      </c>
      <c r="X575" s="73">
        <v>8.2495327132784898E-4</v>
      </c>
      <c r="Y575" s="73">
        <v>7.1970131573101696E-4</v>
      </c>
      <c r="Z575" s="73">
        <v>6.4207090522559903E-4</v>
      </c>
      <c r="AA575" s="73">
        <v>1.1453529636989901E-3</v>
      </c>
      <c r="AB575" s="73">
        <v>3.6505393350562502E-4</v>
      </c>
      <c r="AC575" s="73">
        <v>1.8142670642361399E-4</v>
      </c>
      <c r="AD575" s="73">
        <v>5.57517973264823E-4</v>
      </c>
      <c r="AE575" s="73">
        <v>1.5269954030185601E-3</v>
      </c>
      <c r="AF575" s="73">
        <v>3.87319553713322E-4</v>
      </c>
      <c r="AG575" s="73">
        <v>5.8114521044060497E-4</v>
      </c>
      <c r="AH575" s="73">
        <v>1.34918299689719E-3</v>
      </c>
      <c r="AI575" s="73">
        <v>1.2194517269757E-4</v>
      </c>
      <c r="AJ575" s="74">
        <v>6.9473649810223095E-4</v>
      </c>
      <c r="AK575" s="74">
        <v>8.2139033372796895E-4</v>
      </c>
      <c r="AL575" s="74">
        <v>9.4097335867574601E-4</v>
      </c>
      <c r="AM575" s="74">
        <v>1.20558077674739E-2</v>
      </c>
      <c r="AN575" s="74">
        <v>1.23425639380084</v>
      </c>
      <c r="AO575" s="74">
        <v>2.3875811949798202E-3</v>
      </c>
      <c r="AP575" s="74">
        <v>2.74593756223477E-3</v>
      </c>
      <c r="AQ575" s="74">
        <v>7.1333939356625902E-4</v>
      </c>
      <c r="AR575" s="74">
        <v>1.0863240920481001E-3</v>
      </c>
      <c r="AS575" s="74">
        <v>2.33622304909306E-3</v>
      </c>
      <c r="AT575" s="74">
        <v>1.54227127218603E-3</v>
      </c>
      <c r="AU575" s="74">
        <v>1.35772121585995E-3</v>
      </c>
      <c r="AV575" s="74">
        <v>1.4086672158010599E-3</v>
      </c>
      <c r="AW575" s="74">
        <v>1.35145804584934E-3</v>
      </c>
      <c r="AX575" s="74">
        <v>3.0014027180630702E-3</v>
      </c>
      <c r="AY575" s="74">
        <v>5.8195942967225502E-3</v>
      </c>
      <c r="AZ575" s="74">
        <v>6.4791623162295401E-4</v>
      </c>
      <c r="BA575" s="74">
        <v>9.7396456560475098E-4</v>
      </c>
      <c r="BB575" s="74">
        <v>1.1727171226661099E-3</v>
      </c>
      <c r="BC575" s="74">
        <v>9.7799923522846107E-4</v>
      </c>
      <c r="BD575" s="74">
        <v>9.8656631813912998E-4</v>
      </c>
      <c r="BE575" s="74">
        <v>7.9694051165405105E-4</v>
      </c>
      <c r="BF575" s="74">
        <v>7.3249977290668099E-4</v>
      </c>
      <c r="BG575" s="74">
        <v>8.6280523661811303E-4</v>
      </c>
      <c r="BH575" s="74">
        <v>7.2433113869441797E-4</v>
      </c>
      <c r="BI575" s="74">
        <v>6.8694043673937799E-4</v>
      </c>
      <c r="BJ575" s="74">
        <v>1.21886908271562E-3</v>
      </c>
      <c r="BK575" s="74">
        <v>3.7605212152416197E-4</v>
      </c>
      <c r="BL575" s="74">
        <v>1.9402290732413999E-4</v>
      </c>
      <c r="BM575" s="74">
        <v>5.7202882954258104E-4</v>
      </c>
      <c r="BN575" s="74">
        <v>1.51618198325212E-3</v>
      </c>
      <c r="BO575" s="74">
        <v>4.2308707712718799E-4</v>
      </c>
      <c r="BP575" s="74">
        <v>6.1062763074029905E-4</v>
      </c>
      <c r="BQ575" s="74">
        <v>1.42532891672303E-3</v>
      </c>
      <c r="BR575" s="74">
        <v>1.21130075947148E-4</v>
      </c>
      <c r="BS575" s="73">
        <v>7.0039301174487298E-4</v>
      </c>
      <c r="BT575" s="73">
        <v>7.7605317035276105E-4</v>
      </c>
      <c r="BU575" s="73">
        <v>9.8439792418272202E-4</v>
      </c>
      <c r="BV575" s="73">
        <v>1.3060866702383199E-2</v>
      </c>
      <c r="BW575" s="73">
        <v>1.2399619084901901</v>
      </c>
      <c r="BX575" s="73">
        <v>2.4443998073821701E-3</v>
      </c>
      <c r="BY575" s="73">
        <v>2.8298322382768301E-3</v>
      </c>
      <c r="BZ575" s="73">
        <v>7.0506855360301E-4</v>
      </c>
      <c r="CA575" s="73">
        <v>1.10354012630996E-3</v>
      </c>
      <c r="CB575" s="73">
        <v>2.4576817715327502E-3</v>
      </c>
      <c r="CC575" s="73">
        <v>1.5477348915444299E-3</v>
      </c>
      <c r="CD575" s="73">
        <v>1.3693489587796399E-3</v>
      </c>
      <c r="CE575" s="73">
        <v>1.4122904761819401E-3</v>
      </c>
      <c r="CF575" s="73">
        <v>1.34203139961363E-3</v>
      </c>
      <c r="CG575" s="73">
        <v>3.15013037207852E-3</v>
      </c>
      <c r="CH575" s="73">
        <v>5.5367507489035303E-3</v>
      </c>
      <c r="CI575" s="73">
        <v>6.2383139116431799E-4</v>
      </c>
      <c r="CJ575" s="73">
        <v>9.8231472080849208E-4</v>
      </c>
      <c r="CK575" s="73">
        <v>1.2218021822171599E-3</v>
      </c>
      <c r="CL575" s="73">
        <v>1.0445894972040601E-3</v>
      </c>
      <c r="CM575" s="73">
        <v>1.00916837706417E-3</v>
      </c>
      <c r="CN575" s="73">
        <v>7.9699515748534995E-4</v>
      </c>
      <c r="CO575" s="73">
        <v>7.4851429848460903E-4</v>
      </c>
      <c r="CP575" s="73">
        <v>8.8901102312113997E-4</v>
      </c>
      <c r="CQ575" s="73">
        <v>7.4071769155031105E-4</v>
      </c>
      <c r="CR575" s="73">
        <v>6.8935264490712299E-4</v>
      </c>
      <c r="CS575" s="73">
        <v>1.30616330577605E-3</v>
      </c>
      <c r="CT575" s="73">
        <v>3.7013867596591502E-4</v>
      </c>
      <c r="CU575" s="73">
        <v>1.95138723250466E-4</v>
      </c>
      <c r="CV575" s="73">
        <v>5.8180226365747603E-4</v>
      </c>
      <c r="CW575" s="73">
        <v>1.57768155801472E-3</v>
      </c>
      <c r="CX575" s="73">
        <v>4.3483121803488902E-4</v>
      </c>
      <c r="CY575" s="73">
        <v>6.2400258606149905E-4</v>
      </c>
      <c r="CZ575" s="73">
        <v>1.4389487094519601E-3</v>
      </c>
      <c r="DA575" s="73">
        <v>1.0104561356383301E-4</v>
      </c>
      <c r="DB575" s="74">
        <v>6.6381761579914998E-4</v>
      </c>
      <c r="DC575" s="74">
        <v>7.2402274378910805E-4</v>
      </c>
      <c r="DD575" s="74">
        <v>9.3841598671441705E-4</v>
      </c>
      <c r="DE575" s="74">
        <v>1.18136744031481E-2</v>
      </c>
      <c r="DF575" s="74">
        <v>1.2364180133204901</v>
      </c>
      <c r="DG575" s="74">
        <v>2.1522495634865601E-3</v>
      </c>
      <c r="DH575" s="74">
        <v>2.7029198443164499E-3</v>
      </c>
      <c r="DI575" s="74">
        <v>6.8229195624719397E-4</v>
      </c>
      <c r="DJ575" s="74">
        <v>1.0686318759515201E-3</v>
      </c>
      <c r="DK575" s="74">
        <v>2.5007378651379199E-3</v>
      </c>
      <c r="DL575" s="74">
        <v>1.52842312108732E-3</v>
      </c>
      <c r="DM575" s="74">
        <v>1.32838673935164E-3</v>
      </c>
      <c r="DN575" s="74">
        <v>1.3866021138877001E-3</v>
      </c>
      <c r="DO575" s="74">
        <v>1.25992201777428E-3</v>
      </c>
      <c r="DP575" s="74">
        <v>3.0918959234983601E-3</v>
      </c>
      <c r="DQ575" s="74">
        <v>5.4528311723661101E-3</v>
      </c>
      <c r="DR575" s="74">
        <v>6.0196315271947905E-4</v>
      </c>
      <c r="DS575" s="74">
        <v>9.5643502257183801E-4</v>
      </c>
      <c r="DT575" s="74">
        <v>1.1899953663782601E-3</v>
      </c>
      <c r="DU575" s="74">
        <v>9.5628831886363495E-4</v>
      </c>
      <c r="DV575" s="74">
        <v>9.6998599975023901E-4</v>
      </c>
      <c r="DW575" s="74">
        <v>7.5250742768643501E-4</v>
      </c>
      <c r="DX575" s="74">
        <v>7.23193717571798E-4</v>
      </c>
      <c r="DY575" s="74">
        <v>8.3227656399144096E-4</v>
      </c>
      <c r="DZ575" s="74">
        <v>7.3228672263794402E-4</v>
      </c>
      <c r="EA575" s="74">
        <v>6.9414906293183002E-4</v>
      </c>
      <c r="EB575" s="74">
        <v>1.2664449212610399E-3</v>
      </c>
      <c r="EC575" s="74">
        <v>3.6103044665933298E-4</v>
      </c>
      <c r="ED575" s="74">
        <v>1.99095676320067E-4</v>
      </c>
      <c r="EE575" s="74">
        <v>5.4836462516608098E-4</v>
      </c>
      <c r="EF575" s="74">
        <v>1.5868240627408799E-3</v>
      </c>
      <c r="EG575" s="74">
        <v>4.2791916053546E-4</v>
      </c>
      <c r="EH575" s="74">
        <v>6.2233942171781699E-4</v>
      </c>
      <c r="EI575" s="74">
        <v>1.38790338577453E-3</v>
      </c>
      <c r="EJ575" s="74">
        <v>1.18162180990915E-4</v>
      </c>
      <c r="EK575" s="73">
        <v>5.7950411111608899E-4</v>
      </c>
      <c r="EL575" s="73">
        <v>5.8704990544748302E-4</v>
      </c>
      <c r="EM575" s="73">
        <v>8.1958369782268497E-4</v>
      </c>
      <c r="EN575" s="73">
        <v>1.24145731134317E-2</v>
      </c>
      <c r="EO575" s="73">
        <v>1.23464927001751</v>
      </c>
      <c r="EP575" s="73">
        <v>1.6842273927712599E-3</v>
      </c>
      <c r="EQ575" s="73">
        <v>2.5515842161854701E-3</v>
      </c>
      <c r="ER575" s="73">
        <v>5.5776098873164205E-4</v>
      </c>
      <c r="ES575" s="73">
        <v>9.4545177279756502E-4</v>
      </c>
      <c r="ET575" s="73">
        <v>2.2914217046683498E-3</v>
      </c>
      <c r="EU575" s="73">
        <v>1.31393252508759E-3</v>
      </c>
      <c r="EV575" s="73">
        <v>1.10777049367425E-3</v>
      </c>
      <c r="EW575" s="73">
        <v>1.21220298987903E-3</v>
      </c>
      <c r="EX575" s="73">
        <v>1.05338168064447E-3</v>
      </c>
      <c r="EY575" s="73">
        <v>3.0086314967509098E-3</v>
      </c>
      <c r="EZ575" s="73">
        <v>5.1228089891706997E-3</v>
      </c>
      <c r="FA575" s="73">
        <v>5.3094290169022396E-4</v>
      </c>
      <c r="FB575" s="73">
        <v>8.2751325171195205E-4</v>
      </c>
      <c r="FC575" s="73">
        <v>1.12504900009461E-3</v>
      </c>
      <c r="FD575" s="73">
        <v>8.3718211104640504E-4</v>
      </c>
      <c r="FE575" s="73">
        <v>8.4653332706682903E-4</v>
      </c>
      <c r="FF575" s="73">
        <v>6.6195493284143699E-4</v>
      </c>
      <c r="FG575" s="73">
        <v>6.6796140260264904E-4</v>
      </c>
      <c r="FH575" s="73">
        <v>7.6819519582593397E-4</v>
      </c>
      <c r="FI575" s="73">
        <v>6.6968433363856603E-4</v>
      </c>
      <c r="FJ575" s="73">
        <v>6.3183212150172202E-4</v>
      </c>
      <c r="FK575" s="73">
        <v>1.1084025148287899E-3</v>
      </c>
      <c r="FL575" s="73">
        <v>3.2645635806516799E-4</v>
      </c>
      <c r="FM575" s="73">
        <v>1.7885678617365699E-4</v>
      </c>
      <c r="FN575" s="73">
        <v>5.0195383191695001E-4</v>
      </c>
      <c r="FO575" s="73">
        <v>1.4963240017076801E-3</v>
      </c>
      <c r="FP575" s="73">
        <v>4.0175614348425401E-4</v>
      </c>
      <c r="FQ575" s="73">
        <v>5.5778741020183497E-4</v>
      </c>
      <c r="FR575" s="73">
        <v>1.27897495596761E-3</v>
      </c>
      <c r="FS575" s="73">
        <v>1.10910719751294E-4</v>
      </c>
      <c r="FT575" s="74">
        <v>5.1377000923358404E-4</v>
      </c>
      <c r="FU575" s="74">
        <v>4.5260928874349898E-4</v>
      </c>
      <c r="FV575" s="74">
        <v>7.2176050460192296E-4</v>
      </c>
      <c r="FW575" s="74">
        <v>1.12311473163096E-2</v>
      </c>
      <c r="FX575" s="74">
        <v>1.2391133717735601</v>
      </c>
      <c r="FY575" s="74">
        <v>1.4891539917451201E-3</v>
      </c>
      <c r="FZ575" s="74">
        <v>1.7718431742510599E-3</v>
      </c>
      <c r="GA575" s="74">
        <v>4.5179525925049201E-4</v>
      </c>
      <c r="GB575" s="74">
        <v>8.1176714779152698E-4</v>
      </c>
      <c r="GC575" s="74">
        <v>2.2246447030605299E-3</v>
      </c>
      <c r="GD575" s="74">
        <v>1.11312790843335E-3</v>
      </c>
      <c r="GE575" s="74">
        <v>9.62495979894165E-4</v>
      </c>
      <c r="GF575" s="74">
        <v>1.0596067495817899E-3</v>
      </c>
      <c r="GG575" s="74">
        <v>9.0229577922562804E-4</v>
      </c>
      <c r="GH575" s="74">
        <v>3.12367905759544E-3</v>
      </c>
      <c r="GI575" s="74">
        <v>5.4158394793035998E-3</v>
      </c>
      <c r="GJ575" s="74">
        <v>4.5965330599204499E-4</v>
      </c>
      <c r="GK575" s="74">
        <v>7.4981986043341298E-4</v>
      </c>
      <c r="GL575" s="74">
        <v>1.0840805745562E-3</v>
      </c>
      <c r="GM575" s="74">
        <v>7.9830729358185896E-4</v>
      </c>
      <c r="GN575" s="74">
        <v>6.9430206305885105E-4</v>
      </c>
      <c r="GO575" s="74">
        <v>5.6902147984997796E-4</v>
      </c>
      <c r="GP575" s="74">
        <v>6.2737267786100199E-4</v>
      </c>
      <c r="GQ575" s="74">
        <v>6.9861276129703901E-4</v>
      </c>
      <c r="GR575" s="74">
        <v>6.13945634258373E-4</v>
      </c>
      <c r="GS575" s="74">
        <v>5.9376253761670502E-4</v>
      </c>
      <c r="GT575" s="74">
        <v>7.2198193274733804E-4</v>
      </c>
      <c r="GU575" s="74">
        <v>2.6252113710085898E-4</v>
      </c>
      <c r="GV575" s="74">
        <v>1.5096416963138201E-4</v>
      </c>
      <c r="GW575" s="74">
        <v>4.2251703860748398E-4</v>
      </c>
      <c r="GX575" s="74">
        <v>1.2225287886316199E-3</v>
      </c>
      <c r="GY575" s="74">
        <v>3.5631353744553E-4</v>
      </c>
      <c r="GZ575" s="74">
        <v>5.1051267992557197E-4</v>
      </c>
      <c r="HA575" s="74">
        <v>1.0123247862466301E-3</v>
      </c>
      <c r="HB575" s="74">
        <v>8.0287307943733202E-5</v>
      </c>
      <c r="HC575" s="73">
        <v>4.8993789436149E-4</v>
      </c>
      <c r="HD575" s="73">
        <v>4.0218837522241699E-4</v>
      </c>
      <c r="HE575" s="73">
        <v>7.0275546811827798E-4</v>
      </c>
      <c r="HF575" s="73">
        <v>1.15620147604213E-2</v>
      </c>
      <c r="HG575" s="73">
        <v>1.25644822879227</v>
      </c>
      <c r="HH575" s="73">
        <v>1.37513929714398E-3</v>
      </c>
      <c r="HI575" s="73">
        <v>1.5520224987532799E-3</v>
      </c>
      <c r="HJ575" s="73">
        <v>4.3252982689340598E-4</v>
      </c>
      <c r="HK575" s="73">
        <v>8.2346131135934504E-4</v>
      </c>
      <c r="HL575" s="73">
        <v>2.4807504036739301E-3</v>
      </c>
      <c r="HM575" s="73">
        <v>1.0305992911766499E-3</v>
      </c>
      <c r="HN575" s="73">
        <v>9.1035090004535496E-4</v>
      </c>
      <c r="HO575" s="73">
        <v>1.0372479396325901E-3</v>
      </c>
      <c r="HP575" s="73">
        <v>9.4090041375875398E-4</v>
      </c>
      <c r="HQ575" s="73">
        <v>3.0983883471419902E-3</v>
      </c>
      <c r="HR575" s="73">
        <v>5.8661348790872998E-3</v>
      </c>
      <c r="HS575" s="73">
        <v>4.5877011383343899E-4</v>
      </c>
      <c r="HT575" s="73">
        <v>7.2876853711829101E-4</v>
      </c>
      <c r="HU575" s="73">
        <v>1.08838104809185E-3</v>
      </c>
      <c r="HV575" s="73">
        <v>7.78917757122234E-4</v>
      </c>
      <c r="HW575" s="73">
        <v>6.47826555884567E-4</v>
      </c>
      <c r="HX575" s="73">
        <v>5.43724326251105E-4</v>
      </c>
      <c r="HY575" s="73">
        <v>6.3302673919105198E-4</v>
      </c>
      <c r="HZ575" s="73">
        <v>6.7971570102256997E-4</v>
      </c>
      <c r="IA575" s="73">
        <v>6.2904837403359999E-4</v>
      </c>
      <c r="IB575" s="73">
        <v>5.9822405784702595E-4</v>
      </c>
      <c r="IC575" s="73">
        <v>7.0275638191355202E-4</v>
      </c>
      <c r="ID575" s="73">
        <v>2.4655066321776202E-4</v>
      </c>
      <c r="IE575" s="73">
        <v>1.4494194222271599E-4</v>
      </c>
      <c r="IF575" s="73">
        <v>4.0937150615731599E-4</v>
      </c>
      <c r="IG575" s="73">
        <v>1.1117650030694399E-3</v>
      </c>
      <c r="IH575" s="73">
        <v>3.3696731407094799E-4</v>
      </c>
      <c r="II575" s="73">
        <v>4.7240832488316698E-4</v>
      </c>
      <c r="IJ575" s="73">
        <v>9.61816282104071E-4</v>
      </c>
      <c r="IK575" s="73">
        <v>6.9489196342553596E-5</v>
      </c>
      <c r="IL575" s="74">
        <v>4.5450305994126802E-4</v>
      </c>
      <c r="IM575" s="74">
        <v>3.6015154306385101E-4</v>
      </c>
      <c r="IN575" s="74">
        <v>6.8711287999633397E-4</v>
      </c>
      <c r="IO575" s="74">
        <v>1.1184383925560299E-2</v>
      </c>
      <c r="IP575" s="74">
        <v>1.2710712403745501</v>
      </c>
      <c r="IQ575" s="74">
        <v>1.16133137052545E-3</v>
      </c>
      <c r="IR575" s="74">
        <v>1.3973199553294E-3</v>
      </c>
      <c r="IS575" s="74">
        <v>3.90817389396942E-4</v>
      </c>
      <c r="IT575" s="74">
        <v>7.8851958154712199E-4</v>
      </c>
      <c r="IU575" s="74">
        <v>2.6636345119006701E-3</v>
      </c>
      <c r="IV575" s="74">
        <v>8.5122993881693598E-4</v>
      </c>
      <c r="IW575" s="74">
        <v>8.0816433608830898E-4</v>
      </c>
      <c r="IX575" s="74">
        <v>9.5922430820159202E-4</v>
      </c>
      <c r="IY575" s="74">
        <v>8.9945977828917803E-4</v>
      </c>
      <c r="IZ575" s="74">
        <v>2.9133890782017799E-3</v>
      </c>
      <c r="JA575" s="74">
        <v>6.0004764605930397E-3</v>
      </c>
      <c r="JB575" s="74">
        <v>4.1605818262994201E-4</v>
      </c>
      <c r="JC575" s="74">
        <v>6.7775908381240797E-4</v>
      </c>
      <c r="JD575" s="74">
        <v>1.0435656969418801E-3</v>
      </c>
      <c r="JE575" s="74">
        <v>7.6295141104808196E-4</v>
      </c>
      <c r="JF575" s="74">
        <v>6.27483451579464E-4</v>
      </c>
      <c r="JG575" s="74">
        <v>5.0927331168981402E-4</v>
      </c>
      <c r="JH575" s="74">
        <v>6.1380475197454602E-4</v>
      </c>
      <c r="JI575" s="74">
        <v>6.3422845786984601E-4</v>
      </c>
      <c r="JJ575" s="74">
        <v>5.8626803176179396E-4</v>
      </c>
      <c r="JK575" s="74">
        <v>5.7333731164289795E-4</v>
      </c>
      <c r="JL575" s="74">
        <v>5.9747917086217395E-4</v>
      </c>
      <c r="JM575" s="74">
        <v>2.2303028889289199E-4</v>
      </c>
      <c r="JN575" s="74">
        <v>1.3678039751422499E-4</v>
      </c>
      <c r="JO575" s="74">
        <v>3.9568691505988498E-4</v>
      </c>
      <c r="JP575" s="74">
        <v>9.45180051998993E-4</v>
      </c>
      <c r="JQ575" s="74">
        <v>3.1067406222954101E-4</v>
      </c>
      <c r="JR575" s="74">
        <v>4.2229002931860199E-4</v>
      </c>
      <c r="JS575" s="74">
        <v>8.85035505806564E-4</v>
      </c>
      <c r="JT575" s="74">
        <v>5.8317812522083697E-5</v>
      </c>
      <c r="JU575" s="73">
        <v>4.6376729824611202E-4</v>
      </c>
      <c r="JV575" s="73">
        <v>3.4105770472217398E-4</v>
      </c>
      <c r="JW575" s="73">
        <v>6.5755123827668498E-4</v>
      </c>
      <c r="JX575" s="73">
        <v>1.468373953145E-2</v>
      </c>
      <c r="JY575" s="73">
        <v>1.2712941167340801</v>
      </c>
      <c r="JZ575" s="73">
        <v>1.2407192682998001E-3</v>
      </c>
      <c r="KA575" s="73">
        <v>1.3210094883190999E-3</v>
      </c>
      <c r="KB575" s="73">
        <v>3.6959441851249799E-4</v>
      </c>
      <c r="KC575" s="73">
        <v>7.9372325381305605E-4</v>
      </c>
      <c r="KD575" s="73">
        <v>2.3764631960673998E-3</v>
      </c>
      <c r="KE575" s="73">
        <v>9.0988638241313203E-4</v>
      </c>
      <c r="KF575" s="73">
        <v>8.0277351775826802E-4</v>
      </c>
      <c r="KG575" s="73">
        <v>9.2431146685539097E-4</v>
      </c>
      <c r="KH575" s="73">
        <v>9.2070444889063598E-4</v>
      </c>
      <c r="KI575" s="73">
        <v>3.3338623412276498E-3</v>
      </c>
      <c r="KJ575" s="73">
        <v>6.4067501978183799E-3</v>
      </c>
      <c r="KK575" s="73">
        <v>3.9640169149458197E-4</v>
      </c>
      <c r="KL575" s="73">
        <v>6.9246283139057804E-4</v>
      </c>
      <c r="KM575" s="73">
        <v>1.0711632666318301E-3</v>
      </c>
      <c r="KN575" s="73">
        <v>7.4923988819527998E-4</v>
      </c>
      <c r="KO575" s="73">
        <v>6.0667417835279399E-4</v>
      </c>
      <c r="KP575" s="73">
        <v>5.0974077974304797E-4</v>
      </c>
      <c r="KQ575" s="73">
        <v>6.4147052098106102E-4</v>
      </c>
      <c r="KR575" s="73">
        <v>6.4350033228447498E-4</v>
      </c>
      <c r="KS575" s="73">
        <v>6.1423019244306301E-4</v>
      </c>
      <c r="KT575" s="73">
        <v>5.5205274162642697E-4</v>
      </c>
      <c r="KU575" s="73">
        <v>5.8556132626107801E-4</v>
      </c>
      <c r="KV575" s="73">
        <v>2.2073415759513799E-4</v>
      </c>
      <c r="KW575" s="73">
        <v>1.30309600693862E-4</v>
      </c>
      <c r="KX575" s="73">
        <v>3.9616078877286202E-4</v>
      </c>
      <c r="KY575" s="73">
        <v>8.7199726313237397E-4</v>
      </c>
      <c r="KZ575" s="73">
        <v>3.0690467052942402E-4</v>
      </c>
      <c r="LA575" s="73">
        <v>4.2988159991182E-4</v>
      </c>
      <c r="LB575" s="73">
        <v>8.9460140184222298E-4</v>
      </c>
      <c r="LC575" s="73">
        <v>5.5220188697094499E-5</v>
      </c>
      <c r="LD575" s="74">
        <v>4.4252867042934298E-4</v>
      </c>
      <c r="LE575" s="74">
        <v>3.0471456007181698E-4</v>
      </c>
      <c r="LF575" s="74">
        <v>6.24163322424725E-4</v>
      </c>
      <c r="LG575" s="74">
        <v>1.5043674974805099E-2</v>
      </c>
      <c r="LH575" s="74">
        <v>1.25021604251943</v>
      </c>
      <c r="LI575" s="74">
        <v>1.1047721076506999E-3</v>
      </c>
      <c r="LJ575" s="74">
        <v>1.30889071069605E-3</v>
      </c>
      <c r="LK575" s="74">
        <v>3.4371699103039299E-4</v>
      </c>
      <c r="LL575" s="74">
        <v>7.3317989435281699E-4</v>
      </c>
      <c r="LM575" s="74">
        <v>1.9249014943097699E-3</v>
      </c>
      <c r="LN575" s="74">
        <v>7.5897157497004802E-4</v>
      </c>
      <c r="LO575" s="74">
        <v>7.3876979522235499E-4</v>
      </c>
      <c r="LP575" s="74">
        <v>8.6289796975669904E-4</v>
      </c>
      <c r="LQ575" s="74">
        <v>8.8165004145569596E-4</v>
      </c>
      <c r="LR575" s="74">
        <v>3.35643646297153E-3</v>
      </c>
      <c r="LS575" s="74">
        <v>5.9907658367724399E-3</v>
      </c>
      <c r="LT575" s="74">
        <v>3.5601498245840899E-4</v>
      </c>
      <c r="LU575" s="74">
        <v>6.3855277900879304E-4</v>
      </c>
      <c r="LV575" s="74">
        <v>1.0402945941671701E-3</v>
      </c>
      <c r="LW575" s="74">
        <v>6.66800930057273E-4</v>
      </c>
      <c r="LX575" s="74">
        <v>5.7736048430835499E-4</v>
      </c>
      <c r="LY575" s="74">
        <v>4.8784953563914502E-4</v>
      </c>
      <c r="LZ575" s="74">
        <v>6.4541309285255698E-4</v>
      </c>
      <c r="MA575" s="74">
        <v>5.8001243861148597E-4</v>
      </c>
      <c r="MB575" s="74">
        <v>5.8469140895392696E-4</v>
      </c>
      <c r="MC575" s="74">
        <v>5.3009427256256697E-4</v>
      </c>
      <c r="MD575" s="74">
        <v>5.6309542672483895E-4</v>
      </c>
      <c r="ME575" s="74">
        <v>2.10375163082667E-4</v>
      </c>
      <c r="MF575" s="74">
        <v>1.2921934265417801E-4</v>
      </c>
      <c r="MG575" s="74">
        <v>3.7088292432816198E-4</v>
      </c>
      <c r="MH575" s="74">
        <v>7.4102331902355795E-4</v>
      </c>
      <c r="MI575" s="74">
        <v>2.8614675267617798E-4</v>
      </c>
      <c r="MJ575" s="74">
        <v>4.1941205628716902E-4</v>
      </c>
      <c r="MK575" s="74">
        <v>8.6546588543159105E-4</v>
      </c>
      <c r="ML575" s="74">
        <v>5.4466342645945102E-5</v>
      </c>
      <c r="MM575" s="73">
        <v>4.5400922764167099E-4</v>
      </c>
      <c r="MN575" s="73">
        <v>2.8983650592671602E-4</v>
      </c>
      <c r="MO575" s="73">
        <v>6.4065858479649704E-4</v>
      </c>
      <c r="MP575" s="73">
        <v>1.8310796744288899E-2</v>
      </c>
      <c r="MQ575" s="73">
        <v>1.25870581509185</v>
      </c>
      <c r="MR575" s="73">
        <v>1.15991558146446E-3</v>
      </c>
      <c r="MS575" s="73">
        <v>1.4946165241517199E-3</v>
      </c>
      <c r="MT575" s="73">
        <v>3.5749026471956302E-4</v>
      </c>
      <c r="MU575" s="73">
        <v>7.7264072260759301E-4</v>
      </c>
      <c r="MV575" s="73">
        <v>1.98672563774772E-3</v>
      </c>
      <c r="MW575" s="73">
        <v>8.0279117222531004E-4</v>
      </c>
      <c r="MX575" s="73">
        <v>7.5036155441059996E-4</v>
      </c>
      <c r="MY575" s="73">
        <v>8.82299534931793E-4</v>
      </c>
      <c r="MZ575" s="73">
        <v>9.4281578568987997E-4</v>
      </c>
      <c r="NA575" s="73">
        <v>3.6306805190756599E-3</v>
      </c>
      <c r="NB575" s="73">
        <v>6.3492408844307204E-3</v>
      </c>
      <c r="NC575" s="73">
        <v>3.6365943810326201E-4</v>
      </c>
      <c r="ND575" s="73">
        <v>6.6836738643200099E-4</v>
      </c>
      <c r="NE575" s="73">
        <v>1.1140199745755901E-3</v>
      </c>
      <c r="NF575" s="73">
        <v>6.51026811504118E-4</v>
      </c>
      <c r="NG575" s="73">
        <v>5.7438251198846802E-4</v>
      </c>
      <c r="NH575" s="73">
        <v>5.1488570280440297E-4</v>
      </c>
      <c r="NI575" s="73">
        <v>7.0094782430862802E-4</v>
      </c>
      <c r="NJ575" s="73">
        <v>6.1471886257282002E-4</v>
      </c>
      <c r="NK575" s="73">
        <v>6.3521087090761001E-4</v>
      </c>
      <c r="NL575" s="73">
        <v>5.5507020883087605E-4</v>
      </c>
      <c r="NM575" s="73">
        <v>5.79022962722792E-4</v>
      </c>
      <c r="NN575" s="73">
        <v>2.2766716266816499E-4</v>
      </c>
      <c r="NO575" s="73">
        <v>1.3915788777925801E-4</v>
      </c>
      <c r="NP575" s="73">
        <v>3.8230267244953301E-4</v>
      </c>
      <c r="NQ575" s="73">
        <v>9.2371478101990203E-4</v>
      </c>
      <c r="NR575" s="73">
        <v>3.1594028299875601E-4</v>
      </c>
      <c r="NS575" s="73">
        <v>4.7056222300812499E-4</v>
      </c>
      <c r="NT575" s="73">
        <v>9.3463085632575801E-4</v>
      </c>
      <c r="NU575" s="73">
        <v>5.79749013451778E-5</v>
      </c>
      <c r="NV575" s="74">
        <v>5.2698107449702697E-4</v>
      </c>
      <c r="NW575" s="74">
        <v>3.13075269259713E-4</v>
      </c>
      <c r="NX575" s="74">
        <v>7.3067647244740995E-4</v>
      </c>
      <c r="NY575" s="74">
        <v>2.25557991673303E-2</v>
      </c>
      <c r="NZ575" s="74">
        <v>1.27525498956756</v>
      </c>
      <c r="OA575" s="74">
        <v>1.39822736417373E-3</v>
      </c>
      <c r="OB575" s="74">
        <v>1.8372813315764101E-3</v>
      </c>
      <c r="OC575" s="74">
        <v>4.2543506057292297E-4</v>
      </c>
      <c r="OD575" s="74">
        <v>8.9523659537326002E-4</v>
      </c>
      <c r="OE575" s="74">
        <v>2.2918041433066701E-3</v>
      </c>
      <c r="OF575" s="74">
        <v>9.2091072953019097E-4</v>
      </c>
      <c r="OG575" s="74">
        <v>8.4955070265077298E-4</v>
      </c>
      <c r="OH575" s="74">
        <v>9.8774174914173811E-4</v>
      </c>
      <c r="OI575" s="74">
        <v>1.0887232248092101E-3</v>
      </c>
      <c r="OJ575" s="74">
        <v>4.0374365563505396E-3</v>
      </c>
      <c r="OK575" s="74">
        <v>7.7256226776862098E-3</v>
      </c>
      <c r="OL575" s="74">
        <v>4.1024843265513898E-4</v>
      </c>
      <c r="OM575" s="74">
        <v>7.6278381743510296E-4</v>
      </c>
      <c r="ON575" s="74">
        <v>1.1418885308550899E-3</v>
      </c>
      <c r="OO575" s="74">
        <v>7.0079978916462698E-4</v>
      </c>
      <c r="OP575" s="74">
        <v>6.1959760168829201E-4</v>
      </c>
      <c r="OQ575" s="74">
        <v>5.8392987051969199E-4</v>
      </c>
      <c r="OR575" s="74">
        <v>7.6750742534172902E-4</v>
      </c>
      <c r="OS575" s="74">
        <v>7.0256422225814898E-4</v>
      </c>
      <c r="OT575" s="74">
        <v>7.2556559810027499E-4</v>
      </c>
      <c r="OU575" s="74">
        <v>6.5070245192248605E-4</v>
      </c>
      <c r="OV575" s="74">
        <v>5.9598347082225197E-4</v>
      </c>
      <c r="OW575" s="74">
        <v>2.46886111142427E-4</v>
      </c>
      <c r="OX575" s="74">
        <v>1.58473871909137E-4</v>
      </c>
      <c r="OY575" s="74">
        <v>4.2220856869386E-4</v>
      </c>
      <c r="OZ575" s="74">
        <v>1.14613085485207E-3</v>
      </c>
      <c r="PA575" s="74">
        <v>3.57860987312835E-4</v>
      </c>
      <c r="PB575" s="74">
        <v>5.42819914877544E-4</v>
      </c>
      <c r="PC575" s="74">
        <v>1.04267261340557E-3</v>
      </c>
      <c r="PD575" s="74">
        <v>6.3812022581622002E-5</v>
      </c>
      <c r="PE575" s="73">
        <v>5.5092828439414203E-4</v>
      </c>
      <c r="PF575" s="73">
        <v>3.5281568548250499E-4</v>
      </c>
      <c r="PG575" s="73">
        <v>7.6639115629614297E-4</v>
      </c>
      <c r="PH575" s="73">
        <v>2.53445960995584E-2</v>
      </c>
      <c r="PI575" s="73">
        <v>1.28536725325229</v>
      </c>
      <c r="PJ575" s="73">
        <v>1.4634867645901401E-3</v>
      </c>
      <c r="PK575" s="73">
        <v>1.8210933431911101E-3</v>
      </c>
      <c r="PL575" s="73">
        <v>4.70840338633624E-4</v>
      </c>
      <c r="PM575" s="73">
        <v>9.5721236101718298E-4</v>
      </c>
      <c r="PN575" s="73">
        <v>2.4118859063255601E-3</v>
      </c>
      <c r="PO575" s="73">
        <v>1.0038593494990399E-3</v>
      </c>
      <c r="PP575" s="73">
        <v>9.0710954662212204E-4</v>
      </c>
      <c r="PQ575" s="73">
        <v>1.0521037881583799E-3</v>
      </c>
      <c r="PR575" s="73">
        <v>1.16060959390251E-3</v>
      </c>
      <c r="PS575" s="73">
        <v>4.4049150129988899E-3</v>
      </c>
      <c r="PT575" s="73">
        <v>8.47713115376157E-3</v>
      </c>
      <c r="PU575" s="73">
        <v>4.5858679192767402E-4</v>
      </c>
      <c r="PV575" s="73">
        <v>8.1274270541657301E-4</v>
      </c>
      <c r="PW575" s="73">
        <v>1.1763047256181901E-3</v>
      </c>
      <c r="PX575" s="73">
        <v>7.0868456610369897E-4</v>
      </c>
      <c r="PY575" s="73">
        <v>6.3796398829391401E-4</v>
      </c>
      <c r="PZ575" s="73">
        <v>6.0385504407584804E-4</v>
      </c>
      <c r="QA575" s="73">
        <v>8.6724748972553305E-4</v>
      </c>
      <c r="QB575" s="73">
        <v>7.2720377666333298E-4</v>
      </c>
      <c r="QC575" s="73">
        <v>8.1984854713320504E-4</v>
      </c>
      <c r="QD575" s="73">
        <v>7.2657552497236205E-4</v>
      </c>
      <c r="QE575" s="73">
        <v>6.1637609992925603E-4</v>
      </c>
      <c r="QF575" s="73">
        <v>2.7242419797389201E-4</v>
      </c>
      <c r="QG575" s="73">
        <v>1.6534520333600001E-4</v>
      </c>
      <c r="QH575" s="73">
        <v>4.5386982552526699E-4</v>
      </c>
      <c r="QI575" s="73">
        <v>1.4009079121007301E-3</v>
      </c>
      <c r="QJ575" s="73">
        <v>4.0002265212429899E-4</v>
      </c>
      <c r="QK575" s="73">
        <v>7.35737630642357E-4</v>
      </c>
      <c r="QL575" s="73">
        <v>1.09992921984809E-3</v>
      </c>
      <c r="QM575" s="73">
        <v>6.5912048850847103E-5</v>
      </c>
      <c r="QN575" s="74">
        <v>5.7932783115924704E-4</v>
      </c>
      <c r="QO575" s="74">
        <v>3.0854875462755799E-4</v>
      </c>
      <c r="QP575" s="74">
        <v>7.9988487597391304E-4</v>
      </c>
      <c r="QQ575" s="74">
        <v>2.8906984845739898E-2</v>
      </c>
      <c r="QR575" s="74">
        <v>1.3040805205724399</v>
      </c>
      <c r="QS575" s="74">
        <v>1.6232969196239501E-3</v>
      </c>
      <c r="QT575" s="74">
        <v>1.88775749193835E-3</v>
      </c>
      <c r="QU575" s="74">
        <v>5.1209416867140599E-4</v>
      </c>
      <c r="QV575" s="74">
        <v>1.0360846168361801E-3</v>
      </c>
      <c r="QW575" s="74">
        <v>2.7840125363897401E-3</v>
      </c>
      <c r="QX575" s="74">
        <v>1.07342567918744E-3</v>
      </c>
      <c r="QY575" s="74">
        <v>9.62574012173368E-4</v>
      </c>
      <c r="QZ575" s="74">
        <v>1.1181376308171201E-3</v>
      </c>
      <c r="RA575" s="74">
        <v>1.2823981658163701E-3</v>
      </c>
      <c r="RB575" s="74">
        <v>4.9750776831862104E-3</v>
      </c>
      <c r="RC575" s="74">
        <v>9.4533184949380806E-3</v>
      </c>
      <c r="RD575" s="74">
        <v>4.63851101118937E-4</v>
      </c>
      <c r="RE575" s="74">
        <v>8.68539734891006E-4</v>
      </c>
      <c r="RF575" s="74">
        <v>1.2389163229069499E-3</v>
      </c>
      <c r="RG575" s="74">
        <v>7.0076022131977005E-4</v>
      </c>
      <c r="RH575" s="74">
        <v>6.1047359901112298E-4</v>
      </c>
      <c r="RI575" s="74">
        <v>6.3310420491805703E-4</v>
      </c>
      <c r="RJ575" s="74">
        <v>9.0147260836672999E-4</v>
      </c>
      <c r="RK575" s="74">
        <v>7.7281928108762095E-4</v>
      </c>
      <c r="RL575" s="74">
        <v>9.3386243373733005E-4</v>
      </c>
      <c r="RM575" s="74">
        <v>8.1740613787749698E-4</v>
      </c>
      <c r="RN575" s="74">
        <v>5.7543151830839496E-4</v>
      </c>
      <c r="RO575" s="74">
        <v>2.9259334737804198E-4</v>
      </c>
      <c r="RP575" s="74">
        <v>1.6654813131307099E-4</v>
      </c>
      <c r="RQ575" s="74">
        <v>4.7764987527610601E-4</v>
      </c>
      <c r="RR575" s="74">
        <v>1.4484345292861301E-3</v>
      </c>
      <c r="RS575" s="74">
        <v>4.3337707705526498E-4</v>
      </c>
      <c r="RT575" s="74">
        <v>8.2101961187396098E-4</v>
      </c>
      <c r="RU575" s="74">
        <v>1.11725003721959E-3</v>
      </c>
      <c r="RV575" s="74">
        <v>6.9359945218469194E-5</v>
      </c>
      <c r="RW575" s="73">
        <v>5.8198871185737098E-4</v>
      </c>
      <c r="RX575" s="73">
        <v>3.4694931672225898E-4</v>
      </c>
      <c r="RY575" s="73">
        <v>8.1742795437584801E-4</v>
      </c>
      <c r="RZ575" s="73">
        <v>3.10345554543397E-2</v>
      </c>
      <c r="SA575" s="73">
        <v>1.31430339645381</v>
      </c>
      <c r="SB575" s="73">
        <v>1.7274306654697601E-3</v>
      </c>
      <c r="SC575" s="73">
        <v>2.0465283977673301E-3</v>
      </c>
      <c r="SD575" s="73">
        <v>5.1774475926535599E-4</v>
      </c>
      <c r="SE575" s="73">
        <v>1.11736731067944E-3</v>
      </c>
      <c r="SF575" s="73">
        <v>3.1069739597960901E-3</v>
      </c>
      <c r="SG575" s="73">
        <v>1.15212110252837E-3</v>
      </c>
      <c r="SH575" s="73">
        <v>1.0035622361425601E-3</v>
      </c>
      <c r="SI575" s="73">
        <v>1.21716031974667E-3</v>
      </c>
      <c r="SJ575" s="73">
        <v>1.40834107971426E-3</v>
      </c>
      <c r="SK575" s="73">
        <v>5.7572862193242501E-3</v>
      </c>
      <c r="SL575" s="73">
        <v>9.9592955971760499E-3</v>
      </c>
      <c r="SM575" s="73">
        <v>4.85066620392905E-4</v>
      </c>
      <c r="SN575" s="73">
        <v>9.0395862668840598E-4</v>
      </c>
      <c r="SO575" s="73">
        <v>1.2209529001279301E-3</v>
      </c>
      <c r="SP575" s="73">
        <v>6.79012235875299E-4</v>
      </c>
      <c r="SQ575" s="73">
        <v>5.9712727253820503E-4</v>
      </c>
      <c r="SR575" s="73">
        <v>6.3036468707873496E-4</v>
      </c>
      <c r="SS575" s="73">
        <v>9.9226220448150795E-4</v>
      </c>
      <c r="ST575" s="73">
        <v>8.7165487789315002E-4</v>
      </c>
      <c r="SU575" s="73">
        <v>9.8939012612320599E-4</v>
      </c>
      <c r="SV575" s="73">
        <v>8.3488667372739805E-4</v>
      </c>
      <c r="SW575" s="73">
        <v>5.3163612746083598E-4</v>
      </c>
      <c r="SX575" s="73">
        <v>2.86385863113471E-4</v>
      </c>
      <c r="SY575" s="73">
        <v>1.6734488519508701E-4</v>
      </c>
      <c r="SZ575" s="73">
        <v>5.0994313216933202E-4</v>
      </c>
      <c r="TA575" s="73">
        <v>1.3189544981096399E-3</v>
      </c>
      <c r="TB575" s="73">
        <v>4.36383486487299E-4</v>
      </c>
      <c r="TC575" s="73">
        <v>7.8953340320731999E-4</v>
      </c>
      <c r="TD575" s="73">
        <v>1.0977596686129001E-3</v>
      </c>
      <c r="TE575" s="73">
        <v>7.4311802301457096E-5</v>
      </c>
    </row>
    <row r="576" spans="1:1024" x14ac:dyDescent="0.25">
      <c r="A576" s="73">
        <v>4.3826425833450701E-3</v>
      </c>
      <c r="B576" s="73">
        <v>5.1126242536021996E-3</v>
      </c>
      <c r="C576" s="73">
        <v>6.1122090921522602E-3</v>
      </c>
      <c r="D576" s="73">
        <v>6.3948916982911703E-3</v>
      </c>
      <c r="E576" s="73">
        <v>7.6776465640349704E-3</v>
      </c>
      <c r="F576" s="73">
        <v>1.23528212926418</v>
      </c>
      <c r="G576" s="73">
        <v>2.14372507336823E-2</v>
      </c>
      <c r="H576" s="73">
        <v>4.3352984941648597E-3</v>
      </c>
      <c r="I576" s="73">
        <v>6.1716212714883903E-3</v>
      </c>
      <c r="J576" s="73">
        <v>7.9517767639881495E-3</v>
      </c>
      <c r="K576" s="73">
        <v>1.2911516874824299E-2</v>
      </c>
      <c r="L576" s="73">
        <v>8.5171832906269507E-3</v>
      </c>
      <c r="M576" s="73">
        <v>8.6466716507540998E-3</v>
      </c>
      <c r="N576" s="73">
        <v>7.3961780339946203E-3</v>
      </c>
      <c r="O576" s="73">
        <v>1.04492888245542E-2</v>
      </c>
      <c r="P576" s="73">
        <v>9.7400538809633494E-2</v>
      </c>
      <c r="Q576" s="73">
        <v>4.5230892894146798E-3</v>
      </c>
      <c r="R576" s="73">
        <v>4.8828240997182602E-2</v>
      </c>
      <c r="S576" s="73">
        <v>4.4283351193147502E-3</v>
      </c>
      <c r="T576" s="73">
        <v>4.8471821276285399E-3</v>
      </c>
      <c r="U576" s="73">
        <v>4.3394876488745699E-3</v>
      </c>
      <c r="V576" s="73">
        <v>6.5060689153886696E-3</v>
      </c>
      <c r="W576" s="73">
        <v>4.8165202659952999E-3</v>
      </c>
      <c r="X576" s="73">
        <v>4.8401462246059901E-3</v>
      </c>
      <c r="Y576" s="73">
        <v>4.2041656832249499E-3</v>
      </c>
      <c r="Z576" s="73">
        <v>1.0005562252057501E-2</v>
      </c>
      <c r="AA576" s="73">
        <v>3.3711262619265602E-3</v>
      </c>
      <c r="AB576" s="73">
        <v>3.0131331754057202E-3</v>
      </c>
      <c r="AC576" s="73">
        <v>5.70384008887234E-3</v>
      </c>
      <c r="AD576" s="73">
        <v>3.7476921237565501E-3</v>
      </c>
      <c r="AE576" s="73">
        <v>5.1040008625028201E-3</v>
      </c>
      <c r="AF576" s="73">
        <v>3.57641381564928E-3</v>
      </c>
      <c r="AG576" s="73">
        <v>4.0102720132660303E-3</v>
      </c>
      <c r="AH576" s="73">
        <v>7.3503328975178701E-3</v>
      </c>
      <c r="AI576" s="73">
        <v>1.4100446607071501E-3</v>
      </c>
      <c r="AJ576" s="74">
        <v>4.36684011831089E-3</v>
      </c>
      <c r="AK576" s="74">
        <v>5.2603845153004602E-3</v>
      </c>
      <c r="AL576" s="74">
        <v>6.10351412757313E-3</v>
      </c>
      <c r="AM576" s="74">
        <v>6.4453643776161496E-3</v>
      </c>
      <c r="AN576" s="74">
        <v>7.5570836397869804E-3</v>
      </c>
      <c r="AO576" s="74">
        <v>1.2352596685489601</v>
      </c>
      <c r="AP576" s="74">
        <v>2.0989338517428801E-2</v>
      </c>
      <c r="AQ576" s="74">
        <v>4.24654743282707E-3</v>
      </c>
      <c r="AR576" s="74">
        <v>6.2058622755870596E-3</v>
      </c>
      <c r="AS576" s="74">
        <v>7.9182652417212705E-3</v>
      </c>
      <c r="AT576" s="74">
        <v>1.3246844320535901E-2</v>
      </c>
      <c r="AU576" s="74">
        <v>8.6767467062825697E-3</v>
      </c>
      <c r="AV576" s="74">
        <v>8.7222865869804392E-3</v>
      </c>
      <c r="AW576" s="74">
        <v>7.2540557165607297E-3</v>
      </c>
      <c r="AX576" s="74">
        <v>1.0283314010623899E-2</v>
      </c>
      <c r="AY576" s="74">
        <v>9.7281679309739105E-2</v>
      </c>
      <c r="AZ576" s="74">
        <v>4.5871498859614904E-3</v>
      </c>
      <c r="BA576" s="74">
        <v>4.9805555616361699E-2</v>
      </c>
      <c r="BB576" s="74">
        <v>4.3954110323326401E-3</v>
      </c>
      <c r="BC576" s="74">
        <v>4.4631863180268098E-3</v>
      </c>
      <c r="BD576" s="74">
        <v>4.0930508358808697E-3</v>
      </c>
      <c r="BE576" s="74">
        <v>6.2186559135330999E-3</v>
      </c>
      <c r="BF576" s="74">
        <v>4.7514163995139103E-3</v>
      </c>
      <c r="BG576" s="74">
        <v>4.7765031390899397E-3</v>
      </c>
      <c r="BH576" s="74">
        <v>4.0049220595278004E-3</v>
      </c>
      <c r="BI576" s="74">
        <v>9.3474917880134508E-3</v>
      </c>
      <c r="BJ576" s="74">
        <v>3.3078011853652301E-3</v>
      </c>
      <c r="BK576" s="74">
        <v>2.95585276979551E-3</v>
      </c>
      <c r="BL576" s="74">
        <v>5.9255457659594399E-3</v>
      </c>
      <c r="BM576" s="74">
        <v>3.7912822926140098E-3</v>
      </c>
      <c r="BN576" s="74">
        <v>5.04455485540621E-3</v>
      </c>
      <c r="BO576" s="74">
        <v>3.7598894787462598E-3</v>
      </c>
      <c r="BP576" s="74">
        <v>3.8427301524697698E-3</v>
      </c>
      <c r="BQ576" s="74">
        <v>7.2261278503345803E-3</v>
      </c>
      <c r="BR576" s="74">
        <v>1.3315454569581399E-3</v>
      </c>
      <c r="BS576" s="73">
        <v>4.3616560870153804E-3</v>
      </c>
      <c r="BT576" s="73">
        <v>5.25531523896592E-3</v>
      </c>
      <c r="BU576" s="73">
        <v>6.1212774099185198E-3</v>
      </c>
      <c r="BV576" s="73">
        <v>6.4666588494010999E-3</v>
      </c>
      <c r="BW576" s="73">
        <v>7.5740412092664203E-3</v>
      </c>
      <c r="BX576" s="73">
        <v>1.24275300851979</v>
      </c>
      <c r="BY576" s="73">
        <v>2.0766738087342401E-2</v>
      </c>
      <c r="BZ576" s="73">
        <v>4.1829705053864699E-3</v>
      </c>
      <c r="CA576" s="73">
        <v>6.1847213293248701E-3</v>
      </c>
      <c r="CB576" s="73">
        <v>7.9243834775000899E-3</v>
      </c>
      <c r="CC576" s="73">
        <v>1.32674297060626E-2</v>
      </c>
      <c r="CD576" s="73">
        <v>8.7906688301142705E-3</v>
      </c>
      <c r="CE576" s="73">
        <v>8.6396260204176598E-3</v>
      </c>
      <c r="CF576" s="73">
        <v>7.1099844196780299E-3</v>
      </c>
      <c r="CG576" s="73">
        <v>1.0220366755898999E-2</v>
      </c>
      <c r="CH576" s="73">
        <v>9.5588472975161404E-2</v>
      </c>
      <c r="CI576" s="73">
        <v>4.4656377112107801E-3</v>
      </c>
      <c r="CJ576" s="73">
        <v>4.8633957822484197E-2</v>
      </c>
      <c r="CK576" s="73">
        <v>4.2693942830758997E-3</v>
      </c>
      <c r="CL576" s="73">
        <v>4.2092361499501104E-3</v>
      </c>
      <c r="CM576" s="73">
        <v>3.9541560161825704E-3</v>
      </c>
      <c r="CN576" s="73">
        <v>6.05212232882321E-3</v>
      </c>
      <c r="CO576" s="73">
        <v>4.6202095346074097E-3</v>
      </c>
      <c r="CP576" s="73">
        <v>4.6278246945250399E-3</v>
      </c>
      <c r="CQ576" s="73">
        <v>3.88215681219567E-3</v>
      </c>
      <c r="CR576" s="73">
        <v>9.0928465526054908E-3</v>
      </c>
      <c r="CS576" s="73">
        <v>3.4071348706684701E-3</v>
      </c>
      <c r="CT576" s="73">
        <v>2.8627363532520698E-3</v>
      </c>
      <c r="CU576" s="73">
        <v>5.6857004423855996E-3</v>
      </c>
      <c r="CV576" s="73">
        <v>3.7548513662744002E-3</v>
      </c>
      <c r="CW576" s="73">
        <v>4.9775437557233303E-3</v>
      </c>
      <c r="CX576" s="73">
        <v>3.7178942085641202E-3</v>
      </c>
      <c r="CY576" s="73">
        <v>3.92158756360831E-3</v>
      </c>
      <c r="CZ576" s="73">
        <v>7.1246931930039302E-3</v>
      </c>
      <c r="DA576" s="73">
        <v>1.1319697477985499E-3</v>
      </c>
      <c r="DB576" s="74">
        <v>4.4411270321898502E-3</v>
      </c>
      <c r="DC576" s="74">
        <v>5.3114667077100901E-3</v>
      </c>
      <c r="DD576" s="74">
        <v>6.2278748533362996E-3</v>
      </c>
      <c r="DE576" s="74">
        <v>6.2966099555432503E-3</v>
      </c>
      <c r="DF576" s="74">
        <v>7.2289634828190804E-3</v>
      </c>
      <c r="DG576" s="74">
        <v>1.2485966967388</v>
      </c>
      <c r="DH576" s="74">
        <v>2.0550424579706801E-2</v>
      </c>
      <c r="DI576" s="74">
        <v>4.17179903385991E-3</v>
      </c>
      <c r="DJ576" s="74">
        <v>6.09439964407287E-3</v>
      </c>
      <c r="DK576" s="74">
        <v>8.0004415650768001E-3</v>
      </c>
      <c r="DL576" s="74">
        <v>1.2920539883674901E-2</v>
      </c>
      <c r="DM576" s="74">
        <v>9.0671444162518499E-3</v>
      </c>
      <c r="DN576" s="74">
        <v>8.7764130758635796E-3</v>
      </c>
      <c r="DO576" s="74">
        <v>6.9569294799732197E-3</v>
      </c>
      <c r="DP576" s="74">
        <v>9.8741199015888095E-3</v>
      </c>
      <c r="DQ576" s="74">
        <v>9.9546916442897398E-2</v>
      </c>
      <c r="DR576" s="74">
        <v>4.5165660902402403E-3</v>
      </c>
      <c r="DS576" s="74">
        <v>4.7197233533595798E-2</v>
      </c>
      <c r="DT576" s="74">
        <v>4.2702444443702197E-3</v>
      </c>
      <c r="DU576" s="74">
        <v>4.1940536123618701E-3</v>
      </c>
      <c r="DV576" s="74">
        <v>4.0721035709999501E-3</v>
      </c>
      <c r="DW576" s="74">
        <v>5.9246340996368498E-3</v>
      </c>
      <c r="DX576" s="74">
        <v>4.6772640035116896E-3</v>
      </c>
      <c r="DY576" s="74">
        <v>4.4652636585185597E-3</v>
      </c>
      <c r="DZ576" s="74">
        <v>3.95330306952718E-3</v>
      </c>
      <c r="EA576" s="74">
        <v>8.8695643103389697E-3</v>
      </c>
      <c r="EB576" s="74">
        <v>3.4414494610628598E-3</v>
      </c>
      <c r="EC576" s="74">
        <v>2.8409344901655599E-3</v>
      </c>
      <c r="ED576" s="74">
        <v>6.0171617020691199E-3</v>
      </c>
      <c r="EE576" s="74">
        <v>3.7222502548885702E-3</v>
      </c>
      <c r="EF576" s="74">
        <v>5.0479932456589998E-3</v>
      </c>
      <c r="EG576" s="74">
        <v>4.22738496483925E-3</v>
      </c>
      <c r="EH576" s="74">
        <v>4.0129124285601201E-3</v>
      </c>
      <c r="EI576" s="74">
        <v>6.9605866597948597E-3</v>
      </c>
      <c r="EJ576" s="74">
        <v>1.4053673794530101E-3</v>
      </c>
      <c r="EK576" s="73">
        <v>4.5384539777341302E-3</v>
      </c>
      <c r="EL576" s="73">
        <v>4.9807541818961999E-3</v>
      </c>
      <c r="EM576" s="73">
        <v>6.1392715004066596E-3</v>
      </c>
      <c r="EN576" s="73">
        <v>6.0269119785356304E-3</v>
      </c>
      <c r="EO576" s="73">
        <v>6.9193358484636496E-3</v>
      </c>
      <c r="EP576" s="73">
        <v>1.24930112139039</v>
      </c>
      <c r="EQ576" s="73">
        <v>2.0518926127746001E-2</v>
      </c>
      <c r="ER576" s="73">
        <v>3.88187000714972E-3</v>
      </c>
      <c r="ES576" s="73">
        <v>5.8710565807490803E-3</v>
      </c>
      <c r="ET576" s="73">
        <v>8.1250305936212998E-3</v>
      </c>
      <c r="EU576" s="73">
        <v>1.21385541471919E-2</v>
      </c>
      <c r="EV576" s="73">
        <v>8.8886895698868703E-3</v>
      </c>
      <c r="EW576" s="73">
        <v>8.7052199665465391E-3</v>
      </c>
      <c r="EX576" s="73">
        <v>6.5437996141463704E-3</v>
      </c>
      <c r="EY576" s="73">
        <v>9.8418728176307407E-3</v>
      </c>
      <c r="EZ576" s="73">
        <v>9.4959446969797398E-2</v>
      </c>
      <c r="FA576" s="73">
        <v>4.4563919874753902E-3</v>
      </c>
      <c r="FB576" s="73">
        <v>4.6695665445676701E-2</v>
      </c>
      <c r="FC576" s="73">
        <v>4.1378758715385497E-3</v>
      </c>
      <c r="FD576" s="73">
        <v>4.03039811040206E-3</v>
      </c>
      <c r="FE576" s="73">
        <v>3.9024510090418401E-3</v>
      </c>
      <c r="FF576" s="73">
        <v>5.8079920256994804E-3</v>
      </c>
      <c r="FG576" s="73">
        <v>4.55238243205075E-3</v>
      </c>
      <c r="FH576" s="73">
        <v>4.27636816598058E-3</v>
      </c>
      <c r="FI576" s="73">
        <v>3.8012032241351002E-3</v>
      </c>
      <c r="FJ576" s="73">
        <v>8.4874643361020994E-3</v>
      </c>
      <c r="FK576" s="73">
        <v>3.55391412630051E-3</v>
      </c>
      <c r="FL576" s="73">
        <v>2.7294594464243901E-3</v>
      </c>
      <c r="FM576" s="73">
        <v>5.8411007709381199E-3</v>
      </c>
      <c r="FN576" s="73">
        <v>3.6501099791237E-3</v>
      </c>
      <c r="FO576" s="73">
        <v>5.0019975745970802E-3</v>
      </c>
      <c r="FP576" s="73">
        <v>4.6206917961736397E-3</v>
      </c>
      <c r="FQ576" s="73">
        <v>3.8655291503563202E-3</v>
      </c>
      <c r="FR576" s="73">
        <v>6.9263228547986897E-3</v>
      </c>
      <c r="FS576" s="73">
        <v>1.4399090059701301E-3</v>
      </c>
      <c r="FT576" s="74">
        <v>4.7657313347362496E-3</v>
      </c>
      <c r="FU576" s="74">
        <v>4.5904008240300297E-3</v>
      </c>
      <c r="FV576" s="74">
        <v>6.4224854022189902E-3</v>
      </c>
      <c r="FW576" s="74">
        <v>6.1680920122239901E-3</v>
      </c>
      <c r="FX576" s="74">
        <v>7.1233195200754197E-3</v>
      </c>
      <c r="FY576" s="74">
        <v>1.2644510410594501</v>
      </c>
      <c r="FZ576" s="74">
        <v>1.98437811889133E-2</v>
      </c>
      <c r="GA576" s="74">
        <v>3.6459817925658701E-3</v>
      </c>
      <c r="GB576" s="74">
        <v>5.7185120047352099E-3</v>
      </c>
      <c r="GC576" s="74">
        <v>8.2110679159013295E-3</v>
      </c>
      <c r="GD576" s="74">
        <v>1.2083736545786801E-2</v>
      </c>
      <c r="GE576" s="74">
        <v>9.1609992524307893E-3</v>
      </c>
      <c r="GF576" s="74">
        <v>8.5088005318766907E-3</v>
      </c>
      <c r="GG576" s="74">
        <v>6.1727319438732702E-3</v>
      </c>
      <c r="GH576" s="74">
        <v>9.5737045576507508E-3</v>
      </c>
      <c r="GI576" s="74">
        <v>0.101390690025249</v>
      </c>
      <c r="GJ576" s="74">
        <v>4.3709031110552403E-3</v>
      </c>
      <c r="GK576" s="74">
        <v>4.6568098738467803E-2</v>
      </c>
      <c r="GL576" s="74">
        <v>4.0787463738721202E-3</v>
      </c>
      <c r="GM576" s="74">
        <v>4.0296911118065997E-3</v>
      </c>
      <c r="GN576" s="74">
        <v>3.8028383189531198E-3</v>
      </c>
      <c r="GO576" s="74">
        <v>6.0089404297918496E-3</v>
      </c>
      <c r="GP576" s="74">
        <v>4.4273491758688999E-3</v>
      </c>
      <c r="GQ576" s="74">
        <v>4.1368375773340703E-3</v>
      </c>
      <c r="GR576" s="74">
        <v>3.6323115038675198E-3</v>
      </c>
      <c r="GS576" s="74">
        <v>7.7333459310253297E-3</v>
      </c>
      <c r="GT576" s="74">
        <v>3.5453246937987401E-3</v>
      </c>
      <c r="GU576" s="74">
        <v>2.5716606299043001E-3</v>
      </c>
      <c r="GV576" s="74">
        <v>5.6875890347087401E-3</v>
      </c>
      <c r="GW576" s="74">
        <v>3.6059387652328302E-3</v>
      </c>
      <c r="GX576" s="74">
        <v>4.9786301604537904E-3</v>
      </c>
      <c r="GY576" s="74">
        <v>4.7899381677237703E-3</v>
      </c>
      <c r="GZ576" s="74">
        <v>3.81456520207886E-3</v>
      </c>
      <c r="HA576" s="74">
        <v>7.0769931641476904E-3</v>
      </c>
      <c r="HB576" s="74">
        <v>9.5680265973376402E-4</v>
      </c>
      <c r="HC576" s="73">
        <v>4.9024319188117503E-3</v>
      </c>
      <c r="HD576" s="73">
        <v>4.4414478835999504E-3</v>
      </c>
      <c r="HE576" s="73">
        <v>6.3809252061649401E-3</v>
      </c>
      <c r="HF576" s="73">
        <v>6.1818969508885702E-3</v>
      </c>
      <c r="HG576" s="73">
        <v>7.0691439212023097E-3</v>
      </c>
      <c r="HH576" s="73">
        <v>1.2718054301788499</v>
      </c>
      <c r="HI576" s="73">
        <v>1.95697291307565E-2</v>
      </c>
      <c r="HJ576" s="73">
        <v>3.6567226943628201E-3</v>
      </c>
      <c r="HK576" s="73">
        <v>5.8490038194485301E-3</v>
      </c>
      <c r="HL576" s="73">
        <v>8.6496342955887304E-3</v>
      </c>
      <c r="HM576" s="73">
        <v>1.23409716524317E-2</v>
      </c>
      <c r="HN576" s="73">
        <v>9.4005890237124703E-3</v>
      </c>
      <c r="HO576" s="73">
        <v>8.6858416042321796E-3</v>
      </c>
      <c r="HP576" s="73">
        <v>6.4466054721369704E-3</v>
      </c>
      <c r="HQ576" s="73">
        <v>9.6930246824313403E-3</v>
      </c>
      <c r="HR576" s="73">
        <v>0.10083191902293299</v>
      </c>
      <c r="HS576" s="73">
        <v>4.6959774396854604E-3</v>
      </c>
      <c r="HT576" s="73">
        <v>4.6578533850644803E-2</v>
      </c>
      <c r="HU576" s="73">
        <v>4.0279395369596299E-3</v>
      </c>
      <c r="HV576" s="73">
        <v>3.8673458203775202E-3</v>
      </c>
      <c r="HW576" s="73">
        <v>3.6029701561868001E-3</v>
      </c>
      <c r="HX576" s="73">
        <v>5.9192825307436501E-3</v>
      </c>
      <c r="HY576" s="73">
        <v>4.3830397417730198E-3</v>
      </c>
      <c r="HZ576" s="73">
        <v>4.0232322350264201E-3</v>
      </c>
      <c r="IA576" s="73">
        <v>3.71755860915861E-3</v>
      </c>
      <c r="IB576" s="73">
        <v>7.5048478709818E-3</v>
      </c>
      <c r="IC576" s="73">
        <v>3.49429735547673E-3</v>
      </c>
      <c r="ID576" s="73">
        <v>2.4849148571813098E-3</v>
      </c>
      <c r="IE576" s="73">
        <v>5.4161338176257996E-3</v>
      </c>
      <c r="IF576" s="73">
        <v>3.5816338278685999E-3</v>
      </c>
      <c r="IG576" s="73">
        <v>4.9354265613271702E-3</v>
      </c>
      <c r="IH576" s="73">
        <v>4.8976395324346099E-3</v>
      </c>
      <c r="II576" s="73">
        <v>3.7361321358625301E-3</v>
      </c>
      <c r="IJ576" s="73">
        <v>7.0745618790626899E-3</v>
      </c>
      <c r="IK576" s="73">
        <v>9.0244383234705104E-4</v>
      </c>
      <c r="IL576" s="74">
        <v>5.1020363061817604E-3</v>
      </c>
      <c r="IM576" s="74">
        <v>4.1813784508501796E-3</v>
      </c>
      <c r="IN576" s="74">
        <v>6.5399378058670901E-3</v>
      </c>
      <c r="IO576" s="74">
        <v>6.1324597536744603E-3</v>
      </c>
      <c r="IP576" s="74">
        <v>6.9633136788220997E-3</v>
      </c>
      <c r="IQ576" s="74">
        <v>1.2741709075752701</v>
      </c>
      <c r="IR576" s="74">
        <v>1.9844573062979601E-2</v>
      </c>
      <c r="IS576" s="74">
        <v>3.5566266787519802E-3</v>
      </c>
      <c r="IT576" s="74">
        <v>5.7386411471735399E-3</v>
      </c>
      <c r="IU576" s="74">
        <v>8.9391976041716895E-3</v>
      </c>
      <c r="IV576" s="74">
        <v>1.2498002517523501E-2</v>
      </c>
      <c r="IW576" s="74">
        <v>9.6119890864133604E-3</v>
      </c>
      <c r="IX576" s="74">
        <v>8.9563846216921296E-3</v>
      </c>
      <c r="IY576" s="74">
        <v>6.5317876712821096E-3</v>
      </c>
      <c r="IZ576" s="74">
        <v>1.0026618315226599E-2</v>
      </c>
      <c r="JA576" s="74">
        <v>9.3497481554148901E-2</v>
      </c>
      <c r="JB576" s="74">
        <v>4.28642351544935E-3</v>
      </c>
      <c r="JC576" s="74">
        <v>4.7647241646229903E-2</v>
      </c>
      <c r="JD576" s="74">
        <v>4.0811733641854002E-3</v>
      </c>
      <c r="JE576" s="74">
        <v>3.88880652329758E-3</v>
      </c>
      <c r="JF576" s="74">
        <v>3.6052599831224701E-3</v>
      </c>
      <c r="JG576" s="74">
        <v>6.2041053523312498E-3</v>
      </c>
      <c r="JH576" s="74">
        <v>4.4420832567532102E-3</v>
      </c>
      <c r="JI576" s="74">
        <v>3.9515395286089999E-3</v>
      </c>
      <c r="JJ576" s="74">
        <v>3.6139933891883701E-3</v>
      </c>
      <c r="JK576" s="74">
        <v>7.3284227156069299E-3</v>
      </c>
      <c r="JL576" s="74">
        <v>3.4764408486464599E-3</v>
      </c>
      <c r="JM576" s="74">
        <v>2.4555754529628701E-3</v>
      </c>
      <c r="JN576" s="74">
        <v>5.4785711998460102E-3</v>
      </c>
      <c r="JO576" s="74">
        <v>3.60962693440186E-3</v>
      </c>
      <c r="JP576" s="74">
        <v>5.0955940015224004E-3</v>
      </c>
      <c r="JQ576" s="74">
        <v>4.9094627717416999E-3</v>
      </c>
      <c r="JR576" s="74">
        <v>3.7557823953118402E-3</v>
      </c>
      <c r="JS576" s="74">
        <v>6.9451639079149002E-3</v>
      </c>
      <c r="JT576" s="74">
        <v>7.7302495101383103E-4</v>
      </c>
      <c r="JU576" s="73">
        <v>4.8673552852193198E-3</v>
      </c>
      <c r="JV576" s="73">
        <v>4.2642217292088603E-3</v>
      </c>
      <c r="JW576" s="73">
        <v>6.53902039326105E-3</v>
      </c>
      <c r="JX576" s="73">
        <v>6.1325567602841403E-3</v>
      </c>
      <c r="JY576" s="73">
        <v>7.0922809622326697E-3</v>
      </c>
      <c r="JZ576" s="73">
        <v>1.2895282188638899</v>
      </c>
      <c r="KA576" s="73">
        <v>2.0624736003600101E-2</v>
      </c>
      <c r="KB576" s="73">
        <v>3.5517314299543601E-3</v>
      </c>
      <c r="KC576" s="73">
        <v>5.8354511513291603E-3</v>
      </c>
      <c r="KD576" s="73">
        <v>9.0613888132861208E-3</v>
      </c>
      <c r="KE576" s="73">
        <v>1.33422210409212E-2</v>
      </c>
      <c r="KF576" s="73">
        <v>1.01966959841605E-2</v>
      </c>
      <c r="KG576" s="73">
        <v>9.3057581504661594E-3</v>
      </c>
      <c r="KH576" s="73">
        <v>6.6694995162932397E-3</v>
      </c>
      <c r="KI576" s="73">
        <v>1.0246254440010301E-2</v>
      </c>
      <c r="KJ576" s="73">
        <v>9.8826477635054297E-2</v>
      </c>
      <c r="KK576" s="73">
        <v>4.2453460531619901E-3</v>
      </c>
      <c r="KL576" s="73">
        <v>4.8528084850229303E-2</v>
      </c>
      <c r="KM576" s="73">
        <v>4.26537109477156E-3</v>
      </c>
      <c r="KN576" s="73">
        <v>3.8158501268672701E-3</v>
      </c>
      <c r="KO576" s="73">
        <v>3.5464620268646102E-3</v>
      </c>
      <c r="KP576" s="73">
        <v>6.1951764076017901E-3</v>
      </c>
      <c r="KQ576" s="73">
        <v>4.5029270613762403E-3</v>
      </c>
      <c r="KR576" s="73">
        <v>4.0352279390027104E-3</v>
      </c>
      <c r="KS576" s="73">
        <v>3.7675408370700602E-3</v>
      </c>
      <c r="KT576" s="73">
        <v>7.2153049621868403E-3</v>
      </c>
      <c r="KU576" s="73">
        <v>3.4793190829834099E-3</v>
      </c>
      <c r="KV576" s="73">
        <v>2.45759554224401E-3</v>
      </c>
      <c r="KW576" s="73">
        <v>5.2624960210493101E-3</v>
      </c>
      <c r="KX576" s="73">
        <v>3.6749015159482199E-3</v>
      </c>
      <c r="KY576" s="73">
        <v>5.3914843623553196E-3</v>
      </c>
      <c r="KZ576" s="73">
        <v>5.1581988340475603E-3</v>
      </c>
      <c r="LA576" s="73">
        <v>3.9801659926030899E-3</v>
      </c>
      <c r="LB576" s="73">
        <v>7.0125863103470297E-3</v>
      </c>
      <c r="LC576" s="73">
        <v>7.7457812593005203E-4</v>
      </c>
      <c r="LD576" s="74">
        <v>4.8165049246962398E-3</v>
      </c>
      <c r="LE576" s="74">
        <v>4.4565867813277701E-3</v>
      </c>
      <c r="LF576" s="74">
        <v>6.5989544091490304E-3</v>
      </c>
      <c r="LG576" s="74">
        <v>6.3644759126435697E-3</v>
      </c>
      <c r="LH576" s="74">
        <v>7.4362356878877201E-3</v>
      </c>
      <c r="LI576" s="74">
        <v>1.30867855026806</v>
      </c>
      <c r="LJ576" s="74">
        <v>2.13885823730906E-2</v>
      </c>
      <c r="LK576" s="74">
        <v>3.72145638271794E-3</v>
      </c>
      <c r="LL576" s="74">
        <v>5.8532538431162401E-3</v>
      </c>
      <c r="LM576" s="74">
        <v>8.7551386355513208E-3</v>
      </c>
      <c r="LN576" s="74">
        <v>1.38416297372932E-2</v>
      </c>
      <c r="LO576" s="74">
        <v>1.02301405718557E-2</v>
      </c>
      <c r="LP576" s="74">
        <v>9.3578959153600896E-3</v>
      </c>
      <c r="LQ576" s="74">
        <v>6.8443773121609E-3</v>
      </c>
      <c r="LR576" s="74">
        <v>1.0467117758469599E-2</v>
      </c>
      <c r="LS576" s="74">
        <v>9.9349648589407993E-2</v>
      </c>
      <c r="LT576" s="74">
        <v>4.1944052267085799E-3</v>
      </c>
      <c r="LU576" s="74">
        <v>4.8731453450217198E-2</v>
      </c>
      <c r="LV576" s="74">
        <v>4.8663177376333999E-3</v>
      </c>
      <c r="LW576" s="74">
        <v>3.8583965243998699E-3</v>
      </c>
      <c r="LX576" s="74">
        <v>3.7208322691149199E-3</v>
      </c>
      <c r="LY576" s="74">
        <v>6.3505931962128297E-3</v>
      </c>
      <c r="LZ576" s="74">
        <v>4.6182547257928698E-3</v>
      </c>
      <c r="MA576" s="74">
        <v>3.9742078243977103E-3</v>
      </c>
      <c r="MB576" s="74">
        <v>3.7355895254757598E-3</v>
      </c>
      <c r="MC576" s="74">
        <v>7.2575539747913396E-3</v>
      </c>
      <c r="MD576" s="74">
        <v>3.4401994137924501E-3</v>
      </c>
      <c r="ME576" s="74">
        <v>2.5268164550569698E-3</v>
      </c>
      <c r="MF576" s="74">
        <v>5.9070762602303302E-3</v>
      </c>
      <c r="MG576" s="74">
        <v>3.7985054486354601E-3</v>
      </c>
      <c r="MH576" s="74">
        <v>5.6614531076389996E-3</v>
      </c>
      <c r="MI576" s="74">
        <v>5.5586739654796902E-3</v>
      </c>
      <c r="MJ576" s="74">
        <v>4.3106637618345097E-3</v>
      </c>
      <c r="MK576" s="74">
        <v>7.1539792846575497E-3</v>
      </c>
      <c r="ML576" s="74">
        <v>7.5933338480973502E-4</v>
      </c>
      <c r="MM576" s="73">
        <v>4.6177842240619103E-3</v>
      </c>
      <c r="MN576" s="73">
        <v>4.2228159021379802E-3</v>
      </c>
      <c r="MO576" s="73">
        <v>6.4883976368474696E-3</v>
      </c>
      <c r="MP576" s="73">
        <v>6.6356582765138301E-3</v>
      </c>
      <c r="MQ576" s="73">
        <v>7.52571839239961E-3</v>
      </c>
      <c r="MR576" s="73">
        <v>1.3178682537362001</v>
      </c>
      <c r="MS576" s="73">
        <v>2.1983749093558699E-2</v>
      </c>
      <c r="MT576" s="73">
        <v>3.8943848424720698E-3</v>
      </c>
      <c r="MU576" s="73">
        <v>5.8986024215863103E-3</v>
      </c>
      <c r="MV576" s="73">
        <v>8.8663336700246995E-3</v>
      </c>
      <c r="MW576" s="73">
        <v>1.4680434017400301E-2</v>
      </c>
      <c r="MX576" s="73">
        <v>1.0678640969203601E-2</v>
      </c>
      <c r="MY576" s="73">
        <v>9.6893144905304696E-3</v>
      </c>
      <c r="MZ576" s="73">
        <v>7.1081136666629003E-3</v>
      </c>
      <c r="NA576" s="73">
        <v>1.04674527045578E-2</v>
      </c>
      <c r="NB576" s="73">
        <v>9.8087112793655701E-2</v>
      </c>
      <c r="NC576" s="73">
        <v>4.2262450128068398E-3</v>
      </c>
      <c r="ND576" s="73">
        <v>4.8890407224460398E-2</v>
      </c>
      <c r="NE576" s="73">
        <v>5.0538112753793097E-3</v>
      </c>
      <c r="NF576" s="73">
        <v>3.7656199300585801E-3</v>
      </c>
      <c r="NG576" s="73">
        <v>3.7349759203757099E-3</v>
      </c>
      <c r="NH576" s="73">
        <v>6.4169715626215098E-3</v>
      </c>
      <c r="NI576" s="73">
        <v>4.7732589251874699E-3</v>
      </c>
      <c r="NJ576" s="73">
        <v>3.9294221307104998E-3</v>
      </c>
      <c r="NK576" s="73">
        <v>3.8075475077552099E-3</v>
      </c>
      <c r="NL576" s="73">
        <v>7.1907421818536198E-3</v>
      </c>
      <c r="NM576" s="73">
        <v>3.4212039073685998E-3</v>
      </c>
      <c r="NN576" s="73">
        <v>2.5748008804295001E-3</v>
      </c>
      <c r="NO576" s="73">
        <v>6.1131249310376404E-3</v>
      </c>
      <c r="NP576" s="73">
        <v>3.7487948042241401E-3</v>
      </c>
      <c r="NQ576" s="73">
        <v>5.8013020506231102E-3</v>
      </c>
      <c r="NR576" s="73">
        <v>5.7985108740438197E-3</v>
      </c>
      <c r="NS576" s="73">
        <v>4.4978340890514303E-3</v>
      </c>
      <c r="NT576" s="73">
        <v>7.1775336624199798E-3</v>
      </c>
      <c r="NU576" s="73">
        <v>7.2374027734444998E-4</v>
      </c>
      <c r="NV576" s="74">
        <v>4.7572455027220803E-3</v>
      </c>
      <c r="NW576" s="74">
        <v>4.3002905479011498E-3</v>
      </c>
      <c r="NX576" s="74">
        <v>6.9062116743370799E-3</v>
      </c>
      <c r="NY576" s="74">
        <v>7.2540597801345596E-3</v>
      </c>
      <c r="NZ576" s="74">
        <v>8.1581570412805008E-3</v>
      </c>
      <c r="OA576" s="74">
        <v>1.34282803944678</v>
      </c>
      <c r="OB576" s="74">
        <v>2.36629083921929E-2</v>
      </c>
      <c r="OC576" s="74">
        <v>4.4922129833868804E-3</v>
      </c>
      <c r="OD576" s="74">
        <v>6.2407219053279197E-3</v>
      </c>
      <c r="OE576" s="74">
        <v>9.5412913646152706E-3</v>
      </c>
      <c r="OF576" s="74">
        <v>1.62339389178906E-2</v>
      </c>
      <c r="OG576" s="74">
        <v>1.1993391731504899E-2</v>
      </c>
      <c r="OH576" s="74">
        <v>1.04274873658872E-2</v>
      </c>
      <c r="OI576" s="74">
        <v>7.5879588540859796E-3</v>
      </c>
      <c r="OJ576" s="74">
        <v>1.08799865178488E-2</v>
      </c>
      <c r="OK576" s="74">
        <v>0.10537173353807899</v>
      </c>
      <c r="OL576" s="74">
        <v>4.4553862267209298E-3</v>
      </c>
      <c r="OM576" s="74">
        <v>4.9289633028505801E-2</v>
      </c>
      <c r="ON576" s="74">
        <v>5.1589325827343796E-3</v>
      </c>
      <c r="OO576" s="74">
        <v>3.8229553749957799E-3</v>
      </c>
      <c r="OP576" s="74">
        <v>3.7709776299329899E-3</v>
      </c>
      <c r="OQ576" s="74">
        <v>6.4880779538368299E-3</v>
      </c>
      <c r="OR576" s="74">
        <v>4.9756558830369698E-3</v>
      </c>
      <c r="OS576" s="74">
        <v>4.25173104651742E-3</v>
      </c>
      <c r="OT576" s="74">
        <v>4.0289318848899802E-3</v>
      </c>
      <c r="OU576" s="74">
        <v>7.1976024645740303E-3</v>
      </c>
      <c r="OV576" s="74">
        <v>3.4145034471030102E-3</v>
      </c>
      <c r="OW576" s="74">
        <v>2.5436274504682401E-3</v>
      </c>
      <c r="OX576" s="74">
        <v>6.3272141693662201E-3</v>
      </c>
      <c r="OY576" s="74">
        <v>3.8651941522649101E-3</v>
      </c>
      <c r="OZ576" s="74">
        <v>6.1119341614018999E-3</v>
      </c>
      <c r="PA576" s="74">
        <v>6.2012921552781E-3</v>
      </c>
      <c r="PB576" s="74">
        <v>4.8088322017776101E-3</v>
      </c>
      <c r="PC576" s="74">
        <v>7.39837866877208E-3</v>
      </c>
      <c r="PD576" s="74">
        <v>7.4889373589515898E-4</v>
      </c>
      <c r="PE576" s="73">
        <v>4.7919416250801396E-3</v>
      </c>
      <c r="PF576" s="73">
        <v>4.7286790788528101E-3</v>
      </c>
      <c r="PG576" s="73">
        <v>7.2311209938384401E-3</v>
      </c>
      <c r="PH576" s="73">
        <v>7.9170462875063196E-3</v>
      </c>
      <c r="PI576" s="73">
        <v>8.72091406684441E-3</v>
      </c>
      <c r="PJ576" s="73">
        <v>1.3609545285970299</v>
      </c>
      <c r="PK576" s="73">
        <v>2.6047696322871901E-2</v>
      </c>
      <c r="PL576" s="73">
        <v>4.7588037092179897E-3</v>
      </c>
      <c r="PM576" s="73">
        <v>6.61505695600627E-3</v>
      </c>
      <c r="PN576" s="73">
        <v>9.9140804393047406E-3</v>
      </c>
      <c r="PO576" s="73">
        <v>1.7886836124604798E-2</v>
      </c>
      <c r="PP576" s="73">
        <v>1.2956406922050899E-2</v>
      </c>
      <c r="PQ576" s="73">
        <v>1.1129545319648699E-2</v>
      </c>
      <c r="PR576" s="73">
        <v>8.0801790599417805E-3</v>
      </c>
      <c r="PS576" s="73">
        <v>1.1370020747844E-2</v>
      </c>
      <c r="PT576" s="73">
        <v>0.11214004351380399</v>
      </c>
      <c r="PU576" s="73">
        <v>4.6550479217596901E-3</v>
      </c>
      <c r="PV576" s="73">
        <v>4.9144835339262602E-2</v>
      </c>
      <c r="PW576" s="73">
        <v>5.4848281597236898E-3</v>
      </c>
      <c r="PX576" s="73">
        <v>3.8137619822263299E-3</v>
      </c>
      <c r="PY576" s="73">
        <v>3.8132675427308702E-3</v>
      </c>
      <c r="PZ576" s="73">
        <v>6.6831482759658499E-3</v>
      </c>
      <c r="QA576" s="73">
        <v>5.2056465689783501E-3</v>
      </c>
      <c r="QB576" s="73">
        <v>4.2166651444400897E-3</v>
      </c>
      <c r="QC576" s="73">
        <v>4.2418821491614798E-3</v>
      </c>
      <c r="QD576" s="73">
        <v>7.2160292374778504E-3</v>
      </c>
      <c r="QE576" s="73">
        <v>3.47503031128774E-3</v>
      </c>
      <c r="QF576" s="73">
        <v>2.6763633073809E-3</v>
      </c>
      <c r="QG576" s="73">
        <v>5.77211542752355E-3</v>
      </c>
      <c r="QH576" s="73">
        <v>4.0110057577602701E-3</v>
      </c>
      <c r="QI576" s="73">
        <v>6.5743024442664298E-3</v>
      </c>
      <c r="QJ576" s="73">
        <v>6.6938462513741904E-3</v>
      </c>
      <c r="QK576" s="73">
        <v>5.1357652428671401E-3</v>
      </c>
      <c r="QL576" s="73">
        <v>7.6578769821366603E-3</v>
      </c>
      <c r="QM576" s="73">
        <v>7.5080700101729403E-4</v>
      </c>
      <c r="QN576" s="74">
        <v>4.7184586753364899E-3</v>
      </c>
      <c r="QO576" s="74">
        <v>3.8225288981452599E-3</v>
      </c>
      <c r="QP576" s="74">
        <v>7.1714060962960102E-3</v>
      </c>
      <c r="QQ576" s="74">
        <v>8.2270340617937691E-3</v>
      </c>
      <c r="QR576" s="74">
        <v>8.7888817813403502E-3</v>
      </c>
      <c r="QS576" s="74">
        <v>1.37466705245945</v>
      </c>
      <c r="QT576" s="74">
        <v>2.6796319081843899E-2</v>
      </c>
      <c r="QU576" s="74">
        <v>4.7166107173370296E-3</v>
      </c>
      <c r="QV576" s="74">
        <v>6.6279847574802304E-3</v>
      </c>
      <c r="QW576" s="74">
        <v>9.9532144650040892E-3</v>
      </c>
      <c r="QX576" s="74">
        <v>1.8193850059733199E-2</v>
      </c>
      <c r="QY576" s="74">
        <v>1.3011033378248899E-2</v>
      </c>
      <c r="QZ576" s="74">
        <v>1.11055648080833E-2</v>
      </c>
      <c r="RA576" s="74">
        <v>8.2970279266450595E-3</v>
      </c>
      <c r="RB576" s="74">
        <v>1.1337407597407799E-2</v>
      </c>
      <c r="RC576" s="74">
        <v>0.11664952414660899</v>
      </c>
      <c r="RD576" s="74">
        <v>4.3540450082133197E-3</v>
      </c>
      <c r="RE576" s="74">
        <v>4.7999148626251403E-2</v>
      </c>
      <c r="RF576" s="74">
        <v>5.4754686562089403E-3</v>
      </c>
      <c r="RG576" s="74">
        <v>3.8041285524062101E-3</v>
      </c>
      <c r="RH576" s="74">
        <v>3.7562583578213899E-3</v>
      </c>
      <c r="RI576" s="74">
        <v>6.6107809530160403E-3</v>
      </c>
      <c r="RJ576" s="74">
        <v>5.2237453861189997E-3</v>
      </c>
      <c r="RK576" s="74">
        <v>4.0941421304958201E-3</v>
      </c>
      <c r="RL576" s="74">
        <v>4.4634697851896298E-3</v>
      </c>
      <c r="RM576" s="74">
        <v>7.0276953834662202E-3</v>
      </c>
      <c r="RN576" s="74">
        <v>3.4049223729678002E-3</v>
      </c>
      <c r="RO576" s="74">
        <v>2.6892533149451298E-3</v>
      </c>
      <c r="RP576" s="74">
        <v>4.5785942953419602E-3</v>
      </c>
      <c r="RQ576" s="74">
        <v>4.0952814457660396E-3</v>
      </c>
      <c r="RR576" s="74">
        <v>6.4821476031409501E-3</v>
      </c>
      <c r="RS576" s="74">
        <v>6.8019705599148203E-3</v>
      </c>
      <c r="RT576" s="74">
        <v>5.1286766430897399E-3</v>
      </c>
      <c r="RU576" s="74">
        <v>7.5907758620887304E-3</v>
      </c>
      <c r="RV576" s="74">
        <v>7.2969801798194198E-4</v>
      </c>
      <c r="RW576" s="73">
        <v>4.7685697722246604E-3</v>
      </c>
      <c r="RX576" s="73">
        <v>4.2392743626304304E-3</v>
      </c>
      <c r="RY576" s="73">
        <v>7.0696030775891797E-3</v>
      </c>
      <c r="RZ576" s="73">
        <v>8.3095293606200993E-3</v>
      </c>
      <c r="SA576" s="73">
        <v>8.6953021279686394E-3</v>
      </c>
      <c r="SB576" s="73">
        <v>1.3796125279651801</v>
      </c>
      <c r="SC576" s="73">
        <v>2.7592376851324499E-2</v>
      </c>
      <c r="SD576" s="73">
        <v>4.3911045630977497E-3</v>
      </c>
      <c r="SE576" s="73">
        <v>6.5679841992549101E-3</v>
      </c>
      <c r="SF576" s="73">
        <v>1.00272710331835E-2</v>
      </c>
      <c r="SG576" s="73">
        <v>1.8635503929552499E-2</v>
      </c>
      <c r="SH576" s="73">
        <v>1.3803281257081799E-2</v>
      </c>
      <c r="SI576" s="73">
        <v>1.1800066692320799E-2</v>
      </c>
      <c r="SJ576" s="73">
        <v>8.7123029235762692E-3</v>
      </c>
      <c r="SK576" s="73">
        <v>1.19118981337786E-2</v>
      </c>
      <c r="SL576" s="73">
        <v>0.113044913838558</v>
      </c>
      <c r="SM576" s="73">
        <v>4.5565360752317704E-3</v>
      </c>
      <c r="SN576" s="73">
        <v>4.7260672453924797E-2</v>
      </c>
      <c r="SO576" s="73">
        <v>4.8525664338634599E-3</v>
      </c>
      <c r="SP576" s="73">
        <v>3.4775639930977702E-3</v>
      </c>
      <c r="SQ576" s="73">
        <v>3.62590585709023E-3</v>
      </c>
      <c r="SR576" s="73">
        <v>6.6122543699735602E-3</v>
      </c>
      <c r="SS576" s="73">
        <v>5.3971852605854799E-3</v>
      </c>
      <c r="ST576" s="73">
        <v>4.2647597342561003E-3</v>
      </c>
      <c r="SU576" s="73">
        <v>4.3917367614457201E-3</v>
      </c>
      <c r="SV576" s="73">
        <v>7.0852306429672902E-3</v>
      </c>
      <c r="SW576" s="73">
        <v>3.26616991254115E-3</v>
      </c>
      <c r="SX576" s="73">
        <v>2.5700165793258001E-3</v>
      </c>
      <c r="SY576" s="73">
        <v>4.3693183610570502E-3</v>
      </c>
      <c r="SZ576" s="73">
        <v>4.2576876807232898E-3</v>
      </c>
      <c r="TA576" s="73">
        <v>6.4031156596604504E-3</v>
      </c>
      <c r="TB576" s="73">
        <v>6.8888310919495901E-3</v>
      </c>
      <c r="TC576" s="73">
        <v>4.98164070296493E-3</v>
      </c>
      <c r="TD576" s="73">
        <v>7.4457795382792897E-3</v>
      </c>
      <c r="TE576" s="73">
        <v>7.5593640932875201E-4</v>
      </c>
    </row>
    <row r="577" spans="1:525" x14ac:dyDescent="0.25">
      <c r="A577" s="73">
        <v>1.6512716869213E-2</v>
      </c>
      <c r="B577" s="73">
        <v>1.5718989003878601E-2</v>
      </c>
      <c r="C577" s="73">
        <v>5.3011740242328499E-2</v>
      </c>
      <c r="D577" s="73">
        <v>3.7322382329801299E-2</v>
      </c>
      <c r="E577" s="73">
        <v>4.3825675508217102E-2</v>
      </c>
      <c r="F577" s="73">
        <v>3.6633468143254203E-2</v>
      </c>
      <c r="G577" s="73">
        <v>1.33412026588304</v>
      </c>
      <c r="H577" s="73">
        <v>1.7133245062228099E-2</v>
      </c>
      <c r="I577" s="73">
        <v>5.0828171279308998E-2</v>
      </c>
      <c r="J577" s="73">
        <v>5.0373764986428801E-2</v>
      </c>
      <c r="K577" s="73">
        <v>4.80499098325642E-2</v>
      </c>
      <c r="L577" s="73">
        <v>2.68219660457974E-2</v>
      </c>
      <c r="M577" s="73">
        <v>3.4713773925860003E-2</v>
      </c>
      <c r="N577" s="73">
        <v>4.5852700076287403E-2</v>
      </c>
      <c r="O577" s="73">
        <v>3.1877967226481202E-2</v>
      </c>
      <c r="P577" s="73">
        <v>5.1063751497602297E-2</v>
      </c>
      <c r="Q577" s="73">
        <v>1.5729897030856602E-2</v>
      </c>
      <c r="R577" s="73">
        <v>2.6376191866115398E-2</v>
      </c>
      <c r="S577" s="73">
        <v>2.45740608488241E-2</v>
      </c>
      <c r="T577" s="73">
        <v>3.30634901388486E-2</v>
      </c>
      <c r="U577" s="73">
        <v>3.0385730922823002E-2</v>
      </c>
      <c r="V577" s="73">
        <v>3.3812261108688499E-2</v>
      </c>
      <c r="W577" s="73">
        <v>2.10001227188484E-2</v>
      </c>
      <c r="X577" s="73">
        <v>2.4508809901691499E-2</v>
      </c>
      <c r="Y577" s="73">
        <v>2.8848509732942999E-2</v>
      </c>
      <c r="Z577" s="73">
        <v>3.7844697259171202E-2</v>
      </c>
      <c r="AA577" s="73">
        <v>2.69607542033895E-2</v>
      </c>
      <c r="AB577" s="73">
        <v>3.4687718365763398E-2</v>
      </c>
      <c r="AC577" s="73">
        <v>9.7367303059454607E-3</v>
      </c>
      <c r="AD577" s="73">
        <v>4.2891512358198401E-2</v>
      </c>
      <c r="AE577" s="73">
        <v>3.2988133909697299E-2</v>
      </c>
      <c r="AF577" s="73">
        <v>2.6717620243279599E-2</v>
      </c>
      <c r="AG577" s="73">
        <v>2.6310492865517999E-2</v>
      </c>
      <c r="AH577" s="73">
        <v>4.7333875770081003E-2</v>
      </c>
      <c r="AI577" s="73">
        <v>2.99935309478034E-3</v>
      </c>
      <c r="AJ577" s="74">
        <v>1.5810675232432202E-2</v>
      </c>
      <c r="AK577" s="74">
        <v>1.56386981322129E-2</v>
      </c>
      <c r="AL577" s="74">
        <v>5.25627663597922E-2</v>
      </c>
      <c r="AM577" s="74">
        <v>3.56904447387816E-2</v>
      </c>
      <c r="AN577" s="74">
        <v>4.2848695664980799E-2</v>
      </c>
      <c r="AO577" s="74">
        <v>3.6264550627997098E-2</v>
      </c>
      <c r="AP577" s="74">
        <v>1.3235545066425201</v>
      </c>
      <c r="AQ577" s="74">
        <v>1.57245350152008E-2</v>
      </c>
      <c r="AR577" s="74">
        <v>4.9464325169235601E-2</v>
      </c>
      <c r="AS577" s="74">
        <v>4.9334337575440097E-2</v>
      </c>
      <c r="AT577" s="74">
        <v>4.9030567945201199E-2</v>
      </c>
      <c r="AU577" s="74">
        <v>2.6660580523347601E-2</v>
      </c>
      <c r="AV577" s="74">
        <v>3.4341067441445897E-2</v>
      </c>
      <c r="AW577" s="74">
        <v>4.4800090796977401E-2</v>
      </c>
      <c r="AX577" s="74">
        <v>3.1440594901669998E-2</v>
      </c>
      <c r="AY577" s="74">
        <v>5.0088167382148503E-2</v>
      </c>
      <c r="AZ577" s="74">
        <v>1.52979233284913E-2</v>
      </c>
      <c r="BA577" s="74">
        <v>2.6316743306271501E-2</v>
      </c>
      <c r="BB577" s="74">
        <v>2.4460209218757401E-2</v>
      </c>
      <c r="BC577" s="74">
        <v>3.05714148161918E-2</v>
      </c>
      <c r="BD577" s="74">
        <v>2.9164570415799101E-2</v>
      </c>
      <c r="BE577" s="74">
        <v>3.2458283644542001E-2</v>
      </c>
      <c r="BF577" s="74">
        <v>2.0676763572816999E-2</v>
      </c>
      <c r="BG577" s="74">
        <v>2.3829776360178499E-2</v>
      </c>
      <c r="BH577" s="74">
        <v>2.6890036958943701E-2</v>
      </c>
      <c r="BI577" s="74">
        <v>3.6686966726519998E-2</v>
      </c>
      <c r="BJ577" s="74">
        <v>2.5919512961100299E-2</v>
      </c>
      <c r="BK577" s="74">
        <v>3.41080835384866E-2</v>
      </c>
      <c r="BL577" s="74">
        <v>9.8519564743823097E-3</v>
      </c>
      <c r="BM577" s="74">
        <v>4.2578344915634003E-2</v>
      </c>
      <c r="BN577" s="74">
        <v>3.2245115613675698E-2</v>
      </c>
      <c r="BO577" s="74">
        <v>2.7722736330082098E-2</v>
      </c>
      <c r="BP577" s="74">
        <v>2.58276286519965E-2</v>
      </c>
      <c r="BQ577" s="74">
        <v>4.6247315180584399E-2</v>
      </c>
      <c r="BR577" s="74">
        <v>2.7994796729805399E-3</v>
      </c>
      <c r="BS577" s="73">
        <v>1.59504566413564E-2</v>
      </c>
      <c r="BT577" s="73">
        <v>1.54514056840268E-2</v>
      </c>
      <c r="BU577" s="73">
        <v>5.3409945889077597E-2</v>
      </c>
      <c r="BV577" s="73">
        <v>3.6304256170117101E-2</v>
      </c>
      <c r="BW577" s="73">
        <v>4.3465293376177203E-2</v>
      </c>
      <c r="BX577" s="73">
        <v>3.5911652118272901E-2</v>
      </c>
      <c r="BY577" s="73">
        <v>1.3256215530992601</v>
      </c>
      <c r="BZ577" s="73">
        <v>1.5466870872985899E-2</v>
      </c>
      <c r="CA577" s="73">
        <v>4.9090895867995102E-2</v>
      </c>
      <c r="CB577" s="73">
        <v>4.9571612691223198E-2</v>
      </c>
      <c r="CC577" s="73">
        <v>4.8359205883745898E-2</v>
      </c>
      <c r="CD577" s="73">
        <v>2.63981774331533E-2</v>
      </c>
      <c r="CE577" s="73">
        <v>3.4206365163236802E-2</v>
      </c>
      <c r="CF577" s="73">
        <v>4.3967637396416598E-2</v>
      </c>
      <c r="CG577" s="73">
        <v>3.1907914258095499E-2</v>
      </c>
      <c r="CH577" s="73">
        <v>4.8671587193354397E-2</v>
      </c>
      <c r="CI577" s="73">
        <v>1.55305284692768E-2</v>
      </c>
      <c r="CJ577" s="73">
        <v>2.63502959324327E-2</v>
      </c>
      <c r="CK577" s="73">
        <v>2.4252739989019299E-2</v>
      </c>
      <c r="CL577" s="73">
        <v>2.96306272493791E-2</v>
      </c>
      <c r="CM577" s="73">
        <v>2.8176060263178301E-2</v>
      </c>
      <c r="CN577" s="73">
        <v>3.1874415109145501E-2</v>
      </c>
      <c r="CO577" s="73">
        <v>2.0528392718821498E-2</v>
      </c>
      <c r="CP577" s="73">
        <v>2.3561372913552699E-2</v>
      </c>
      <c r="CQ577" s="73">
        <v>2.6431912502804699E-2</v>
      </c>
      <c r="CR577" s="73">
        <v>3.6548490189774699E-2</v>
      </c>
      <c r="CS577" s="73">
        <v>2.73382998354725E-2</v>
      </c>
      <c r="CT577" s="73">
        <v>3.3612061919828698E-2</v>
      </c>
      <c r="CU577" s="73">
        <v>9.8825304968132594E-3</v>
      </c>
      <c r="CV577" s="73">
        <v>4.27718370117528E-2</v>
      </c>
      <c r="CW577" s="73">
        <v>3.25973567810557E-2</v>
      </c>
      <c r="CX577" s="73">
        <v>2.8475530321403202E-2</v>
      </c>
      <c r="CY577" s="73">
        <v>2.62143319162641E-2</v>
      </c>
      <c r="CZ577" s="73">
        <v>4.7517998463195897E-2</v>
      </c>
      <c r="DA577" s="73">
        <v>2.3823762821300999E-3</v>
      </c>
      <c r="DB577" s="74">
        <v>1.5830322346907E-2</v>
      </c>
      <c r="DC577" s="74">
        <v>1.51977209094718E-2</v>
      </c>
      <c r="DD577" s="74">
        <v>5.2975280521504402E-2</v>
      </c>
      <c r="DE577" s="74">
        <v>3.5732740074966303E-2</v>
      </c>
      <c r="DF577" s="74">
        <v>4.3151993135324002E-2</v>
      </c>
      <c r="DG577" s="74">
        <v>3.6357763515116798E-2</v>
      </c>
      <c r="DH577" s="74">
        <v>1.3202386218962301</v>
      </c>
      <c r="DI577" s="74">
        <v>1.6057391927901898E-2</v>
      </c>
      <c r="DJ577" s="74">
        <v>4.8388371395878101E-2</v>
      </c>
      <c r="DK577" s="74">
        <v>4.9383194391447803E-2</v>
      </c>
      <c r="DL577" s="74">
        <v>4.8460799106736702E-2</v>
      </c>
      <c r="DM577" s="74">
        <v>2.6777833605402E-2</v>
      </c>
      <c r="DN577" s="74">
        <v>3.3547206373607502E-2</v>
      </c>
      <c r="DO577" s="74">
        <v>4.2494212002198099E-2</v>
      </c>
      <c r="DP577" s="74">
        <v>3.1422742462077602E-2</v>
      </c>
      <c r="DQ577" s="74">
        <v>5.1546735472515003E-2</v>
      </c>
      <c r="DR577" s="74">
        <v>1.5835482487119999E-2</v>
      </c>
      <c r="DS577" s="74">
        <v>2.63671422606232E-2</v>
      </c>
      <c r="DT577" s="74">
        <v>2.4166338969801499E-2</v>
      </c>
      <c r="DU577" s="74">
        <v>2.9129744194879001E-2</v>
      </c>
      <c r="DV577" s="74">
        <v>2.8014276610650399E-2</v>
      </c>
      <c r="DW577" s="74">
        <v>3.1049525844108299E-2</v>
      </c>
      <c r="DX577" s="74">
        <v>2.1053335801910301E-2</v>
      </c>
      <c r="DY577" s="74">
        <v>2.2754884779079901E-2</v>
      </c>
      <c r="DZ577" s="74">
        <v>2.69730025660069E-2</v>
      </c>
      <c r="EA577" s="74">
        <v>3.6555479944413702E-2</v>
      </c>
      <c r="EB577" s="74">
        <v>2.8133016208820701E-2</v>
      </c>
      <c r="EC577" s="74">
        <v>3.3502220838907998E-2</v>
      </c>
      <c r="ED577" s="74">
        <v>1.0600483194820201E-2</v>
      </c>
      <c r="EE577" s="74">
        <v>4.2291315051557803E-2</v>
      </c>
      <c r="EF577" s="74">
        <v>3.3498828414392799E-2</v>
      </c>
      <c r="EG577" s="74">
        <v>2.9268702072179902E-2</v>
      </c>
      <c r="EH577" s="74">
        <v>2.6599955435665099E-2</v>
      </c>
      <c r="EI577" s="74">
        <v>4.7972237975327799E-2</v>
      </c>
      <c r="EJ577" s="74">
        <v>2.90663072204453E-3</v>
      </c>
      <c r="EK577" s="73">
        <v>1.5410776496727599E-2</v>
      </c>
      <c r="EL577" s="73">
        <v>1.44514822117427E-2</v>
      </c>
      <c r="EM577" s="73">
        <v>5.2539608435308902E-2</v>
      </c>
      <c r="EN577" s="73">
        <v>3.6908290560076003E-2</v>
      </c>
      <c r="EO577" s="73">
        <v>4.4017532838112397E-2</v>
      </c>
      <c r="EP577" s="73">
        <v>3.4488261162552901E-2</v>
      </c>
      <c r="EQ577" s="73">
        <v>1.32153253059405</v>
      </c>
      <c r="ER577" s="73">
        <v>1.5572683623574999E-2</v>
      </c>
      <c r="ES577" s="73">
        <v>4.7364071573684101E-2</v>
      </c>
      <c r="ET577" s="73">
        <v>4.8236002353161098E-2</v>
      </c>
      <c r="EU577" s="73">
        <v>4.7190434936347198E-2</v>
      </c>
      <c r="EV577" s="73">
        <v>2.5884979589032998E-2</v>
      </c>
      <c r="EW577" s="73">
        <v>3.36590948708161E-2</v>
      </c>
      <c r="EX577" s="73">
        <v>4.0974233724907501E-2</v>
      </c>
      <c r="EY577" s="73">
        <v>3.0966725161925099E-2</v>
      </c>
      <c r="EZ577" s="73">
        <v>4.5265136273321002E-2</v>
      </c>
      <c r="FA577" s="73">
        <v>1.62759115163679E-2</v>
      </c>
      <c r="FB577" s="73">
        <v>2.5350610674878999E-2</v>
      </c>
      <c r="FC577" s="73">
        <v>2.3943185260399701E-2</v>
      </c>
      <c r="FD577" s="73">
        <v>2.9050486679464999E-2</v>
      </c>
      <c r="FE577" s="73">
        <v>2.7870637939435901E-2</v>
      </c>
      <c r="FF577" s="73">
        <v>2.9960006027806799E-2</v>
      </c>
      <c r="FG577" s="73">
        <v>2.0631673896607101E-2</v>
      </c>
      <c r="FH577" s="73">
        <v>2.1803015684492302E-2</v>
      </c>
      <c r="FI577" s="73">
        <v>2.5955677041128299E-2</v>
      </c>
      <c r="FJ577" s="73">
        <v>3.5354418825451803E-2</v>
      </c>
      <c r="FK577" s="73">
        <v>2.8797813326955801E-2</v>
      </c>
      <c r="FL577" s="73">
        <v>3.36025789730914E-2</v>
      </c>
      <c r="FM577" s="73">
        <v>1.04215345301065E-2</v>
      </c>
      <c r="FN577" s="73">
        <v>4.26990614490547E-2</v>
      </c>
      <c r="FO577" s="73">
        <v>3.3784957174723698E-2</v>
      </c>
      <c r="FP577" s="73">
        <v>3.0938467433092601E-2</v>
      </c>
      <c r="FQ577" s="73">
        <v>2.6151541128639801E-2</v>
      </c>
      <c r="FR577" s="73">
        <v>4.7304541261028801E-2</v>
      </c>
      <c r="FS577" s="73">
        <v>2.9772424273202202E-3</v>
      </c>
      <c r="FT577" s="74">
        <v>1.51568484127685E-2</v>
      </c>
      <c r="FU577" s="74">
        <v>1.3652070041629299E-2</v>
      </c>
      <c r="FV577" s="74">
        <v>5.3435932877954097E-2</v>
      </c>
      <c r="FW577" s="74">
        <v>3.6539319791490797E-2</v>
      </c>
      <c r="FX577" s="74">
        <v>4.3382301834529999E-2</v>
      </c>
      <c r="FY577" s="74">
        <v>3.6331226354850997E-2</v>
      </c>
      <c r="FZ577" s="74">
        <v>1.3182690800295001</v>
      </c>
      <c r="GA577" s="74">
        <v>1.3778301538727101E-2</v>
      </c>
      <c r="GB577" s="74">
        <v>4.5332384294041003E-2</v>
      </c>
      <c r="GC577" s="74">
        <v>4.72271447992091E-2</v>
      </c>
      <c r="GD577" s="74">
        <v>4.5658545356758298E-2</v>
      </c>
      <c r="GE577" s="74">
        <v>2.50718401644754E-2</v>
      </c>
      <c r="GF577" s="74">
        <v>3.1915218005447298E-2</v>
      </c>
      <c r="GG577" s="74">
        <v>3.7828401933141201E-2</v>
      </c>
      <c r="GH577" s="74">
        <v>2.9353537675142701E-2</v>
      </c>
      <c r="GI577" s="74">
        <v>4.8999681879301302E-2</v>
      </c>
      <c r="GJ577" s="74">
        <v>1.61868151706588E-2</v>
      </c>
      <c r="GK577" s="74">
        <v>2.49983546904891E-2</v>
      </c>
      <c r="GL577" s="74">
        <v>2.35469113059022E-2</v>
      </c>
      <c r="GM577" s="74">
        <v>2.8062389864148898E-2</v>
      </c>
      <c r="GN577" s="74">
        <v>2.7031793411542E-2</v>
      </c>
      <c r="GO577" s="74">
        <v>2.9906849560648999E-2</v>
      </c>
      <c r="GP577" s="74">
        <v>2.0109291094585199E-2</v>
      </c>
      <c r="GQ577" s="74">
        <v>2.0416112211914E-2</v>
      </c>
      <c r="GR577" s="74">
        <v>2.4500044243515502E-2</v>
      </c>
      <c r="GS577" s="74">
        <v>3.3154835897773703E-2</v>
      </c>
      <c r="GT577" s="74">
        <v>2.8558707014991101E-2</v>
      </c>
      <c r="GU577" s="74">
        <v>3.25324701198456E-2</v>
      </c>
      <c r="GV577" s="74">
        <v>9.9926393341146606E-3</v>
      </c>
      <c r="GW577" s="74">
        <v>4.2773987612476E-2</v>
      </c>
      <c r="GX577" s="74">
        <v>3.30398199630089E-2</v>
      </c>
      <c r="GY577" s="74">
        <v>3.04102152447711E-2</v>
      </c>
      <c r="GZ577" s="74">
        <v>2.5188921174385499E-2</v>
      </c>
      <c r="HA577" s="74">
        <v>4.7317003022401397E-2</v>
      </c>
      <c r="HB577" s="74">
        <v>2.23667799031262E-3</v>
      </c>
      <c r="HC577" s="73">
        <v>1.46909271132391E-2</v>
      </c>
      <c r="HD577" s="73">
        <v>1.31531552646102E-2</v>
      </c>
      <c r="HE577" s="73">
        <v>5.2131619342766299E-2</v>
      </c>
      <c r="HF577" s="73">
        <v>3.5924209271499703E-2</v>
      </c>
      <c r="HG577" s="73">
        <v>4.2325472791443698E-2</v>
      </c>
      <c r="HH577" s="73">
        <v>3.5358299211602898E-2</v>
      </c>
      <c r="HI577" s="73">
        <v>1.3083841461738099</v>
      </c>
      <c r="HJ577" s="73">
        <v>1.36317729786495E-2</v>
      </c>
      <c r="HK577" s="73">
        <v>4.3596534399518799E-2</v>
      </c>
      <c r="HL577" s="73">
        <v>4.6120692652931797E-2</v>
      </c>
      <c r="HM577" s="73">
        <v>4.3737755320461598E-2</v>
      </c>
      <c r="HN577" s="73">
        <v>2.4538045056540999E-2</v>
      </c>
      <c r="HO577" s="73">
        <v>3.11082849670214E-2</v>
      </c>
      <c r="HP577" s="73">
        <v>3.7354211320452899E-2</v>
      </c>
      <c r="HQ577" s="73">
        <v>2.83393568568381E-2</v>
      </c>
      <c r="HR577" s="73">
        <v>4.6976523944827701E-2</v>
      </c>
      <c r="HS577" s="73">
        <v>1.7524088677745801E-2</v>
      </c>
      <c r="HT577" s="73">
        <v>2.4096483461893199E-2</v>
      </c>
      <c r="HU577" s="73">
        <v>2.2763481925822799E-2</v>
      </c>
      <c r="HV577" s="73">
        <v>2.6188587253051499E-2</v>
      </c>
      <c r="HW577" s="73">
        <v>2.4937367154926299E-2</v>
      </c>
      <c r="HX577" s="73">
        <v>2.80764023124579E-2</v>
      </c>
      <c r="HY577" s="73">
        <v>1.9526327099872901E-2</v>
      </c>
      <c r="HZ577" s="73">
        <v>1.9064998597237801E-2</v>
      </c>
      <c r="IA577" s="73">
        <v>2.38759534885533E-2</v>
      </c>
      <c r="IB577" s="73">
        <v>3.22529760082923E-2</v>
      </c>
      <c r="IC577" s="73">
        <v>2.8046585373631399E-2</v>
      </c>
      <c r="ID577" s="73">
        <v>3.0685265340511601E-2</v>
      </c>
      <c r="IE577" s="73">
        <v>9.5858038591349008E-3</v>
      </c>
      <c r="IF577" s="73">
        <v>4.1038515142032599E-2</v>
      </c>
      <c r="IG577" s="73">
        <v>3.3375702117866203E-2</v>
      </c>
      <c r="IH577" s="73">
        <v>3.0017821098331E-2</v>
      </c>
      <c r="II577" s="73">
        <v>2.3982417899881099E-2</v>
      </c>
      <c r="IJ577" s="73">
        <v>4.7074330848098499E-2</v>
      </c>
      <c r="IK577" s="73">
        <v>2.1692089015725698E-3</v>
      </c>
      <c r="IL577" s="74">
        <v>1.4657565775101701E-2</v>
      </c>
      <c r="IM577" s="74">
        <v>1.2109312410730801E-2</v>
      </c>
      <c r="IN577" s="74">
        <v>5.2774745543756198E-2</v>
      </c>
      <c r="IO577" s="74">
        <v>3.5772309900338202E-2</v>
      </c>
      <c r="IP577" s="74">
        <v>4.3362586334041102E-2</v>
      </c>
      <c r="IQ577" s="74">
        <v>3.5244468046560902E-2</v>
      </c>
      <c r="IR577" s="74">
        <v>1.3116107946623601</v>
      </c>
      <c r="IS577" s="74">
        <v>1.37053789959814E-2</v>
      </c>
      <c r="IT577" s="74">
        <v>4.2754869945501699E-2</v>
      </c>
      <c r="IU577" s="74">
        <v>4.5386642746090798E-2</v>
      </c>
      <c r="IV577" s="74">
        <v>4.2552970827912998E-2</v>
      </c>
      <c r="IW577" s="74">
        <v>2.42950470546443E-2</v>
      </c>
      <c r="IX577" s="74">
        <v>3.1150082219609201E-2</v>
      </c>
      <c r="IY577" s="74">
        <v>3.57703097843909E-2</v>
      </c>
      <c r="IZ577" s="74">
        <v>2.7763825424933702E-2</v>
      </c>
      <c r="JA577" s="74">
        <v>4.3046054075212399E-2</v>
      </c>
      <c r="JB577" s="74">
        <v>1.45812082191545E-2</v>
      </c>
      <c r="JC577" s="74">
        <v>2.34991507748975E-2</v>
      </c>
      <c r="JD577" s="74">
        <v>2.2589094682397799E-2</v>
      </c>
      <c r="JE577" s="74">
        <v>2.65401520443787E-2</v>
      </c>
      <c r="JF577" s="74">
        <v>2.4728517918110499E-2</v>
      </c>
      <c r="JG577" s="74">
        <v>2.8127198010851999E-2</v>
      </c>
      <c r="JH577" s="74">
        <v>1.9645888598501301E-2</v>
      </c>
      <c r="JI577" s="74">
        <v>1.8406022218712698E-2</v>
      </c>
      <c r="JJ577" s="74">
        <v>2.2242795531123499E-2</v>
      </c>
      <c r="JK577" s="74">
        <v>3.1471232736115198E-2</v>
      </c>
      <c r="JL577" s="74">
        <v>2.7164260836034598E-2</v>
      </c>
      <c r="JM577" s="74">
        <v>3.0117402044563101E-2</v>
      </c>
      <c r="JN577" s="74">
        <v>9.3990251141096593E-3</v>
      </c>
      <c r="JO577" s="74">
        <v>4.0445673142073597E-2</v>
      </c>
      <c r="JP577" s="74">
        <v>3.4520995270010298E-2</v>
      </c>
      <c r="JQ577" s="74">
        <v>2.9777078832557001E-2</v>
      </c>
      <c r="JR577" s="74">
        <v>2.3971541883705899E-2</v>
      </c>
      <c r="JS577" s="74">
        <v>4.6972032323300598E-2</v>
      </c>
      <c r="JT577" s="74">
        <v>2.0209064187887999E-3</v>
      </c>
      <c r="JU577" s="73">
        <v>1.4327790855753701E-2</v>
      </c>
      <c r="JV577" s="73">
        <v>1.2012662538839701E-2</v>
      </c>
      <c r="JW577" s="73">
        <v>5.1610412340769303E-2</v>
      </c>
      <c r="JX577" s="73">
        <v>3.6983122581964997E-2</v>
      </c>
      <c r="JY577" s="73">
        <v>4.4455799370112202E-2</v>
      </c>
      <c r="JZ577" s="73">
        <v>3.6326714014463198E-2</v>
      </c>
      <c r="KA577" s="73">
        <v>1.31847066513555</v>
      </c>
      <c r="KB577" s="73">
        <v>1.2811444120153699E-2</v>
      </c>
      <c r="KC577" s="73">
        <v>4.1727563914506598E-2</v>
      </c>
      <c r="KD577" s="73">
        <v>4.4911329906842302E-2</v>
      </c>
      <c r="KE577" s="73">
        <v>4.2639950179361202E-2</v>
      </c>
      <c r="KF577" s="73">
        <v>2.38533503807873E-2</v>
      </c>
      <c r="KG577" s="73">
        <v>2.9916718473456901E-2</v>
      </c>
      <c r="KH577" s="73">
        <v>3.4086502909598901E-2</v>
      </c>
      <c r="KI577" s="73">
        <v>2.7576565785130701E-2</v>
      </c>
      <c r="KJ577" s="73">
        <v>4.31962156678476E-2</v>
      </c>
      <c r="KK577" s="73">
        <v>1.3643598743863301E-2</v>
      </c>
      <c r="KL577" s="73">
        <v>2.3753471393935899E-2</v>
      </c>
      <c r="KM577" s="73">
        <v>2.22365027687167E-2</v>
      </c>
      <c r="KN577" s="73">
        <v>2.5544130589703801E-2</v>
      </c>
      <c r="KO577" s="73">
        <v>2.3896830399672699E-2</v>
      </c>
      <c r="KP577" s="73">
        <v>2.7616775780297899E-2</v>
      </c>
      <c r="KQ577" s="73">
        <v>1.9652592670211098E-2</v>
      </c>
      <c r="KR577" s="73">
        <v>1.8394120123767701E-2</v>
      </c>
      <c r="KS577" s="73">
        <v>2.19189519522262E-2</v>
      </c>
      <c r="KT577" s="73">
        <v>3.1065159712407201E-2</v>
      </c>
      <c r="KU577" s="73">
        <v>2.6402099497940101E-2</v>
      </c>
      <c r="KV577" s="73">
        <v>2.9950305163454899E-2</v>
      </c>
      <c r="KW577" s="73">
        <v>9.1829161289679901E-3</v>
      </c>
      <c r="KX577" s="73">
        <v>3.9419590604337099E-2</v>
      </c>
      <c r="KY577" s="73">
        <v>3.5398249115140099E-2</v>
      </c>
      <c r="KZ577" s="73">
        <v>2.9873356589809202E-2</v>
      </c>
      <c r="LA577" s="73">
        <v>2.3320450171163399E-2</v>
      </c>
      <c r="LB577" s="73">
        <v>4.5991473931900499E-2</v>
      </c>
      <c r="LC577" s="73">
        <v>1.8911595953023999E-3</v>
      </c>
      <c r="LD577" s="74">
        <v>1.4468688287619101E-2</v>
      </c>
      <c r="LE577" s="74">
        <v>1.1821868365988E-2</v>
      </c>
      <c r="LF577" s="74">
        <v>5.2745999026412103E-2</v>
      </c>
      <c r="LG577" s="74">
        <v>3.7772881238809897E-2</v>
      </c>
      <c r="LH577" s="74">
        <v>4.6461807192493799E-2</v>
      </c>
      <c r="LI577" s="74">
        <v>3.7476531831767003E-2</v>
      </c>
      <c r="LJ577" s="74">
        <v>1.33045218384345</v>
      </c>
      <c r="LK577" s="74">
        <v>1.29261588483045E-2</v>
      </c>
      <c r="LL577" s="74">
        <v>4.0706442304219499E-2</v>
      </c>
      <c r="LM577" s="74">
        <v>4.4132678758092903E-2</v>
      </c>
      <c r="LN577" s="74">
        <v>4.3497576942658302E-2</v>
      </c>
      <c r="LO577" s="74">
        <v>2.31748450771571E-2</v>
      </c>
      <c r="LP577" s="74">
        <v>2.93915237151419E-2</v>
      </c>
      <c r="LQ577" s="74">
        <v>3.29706681028323E-2</v>
      </c>
      <c r="LR577" s="74">
        <v>2.7283820351643499E-2</v>
      </c>
      <c r="LS577" s="74">
        <v>4.2537830051173897E-2</v>
      </c>
      <c r="LT577" s="74">
        <v>1.3344073809212599E-2</v>
      </c>
      <c r="LU577" s="74">
        <v>2.3883819676048398E-2</v>
      </c>
      <c r="LV577" s="74">
        <v>2.34917880044857E-2</v>
      </c>
      <c r="LW577" s="74">
        <v>2.51719363396283E-2</v>
      </c>
      <c r="LX577" s="74">
        <v>2.4255657122731498E-2</v>
      </c>
      <c r="LY577" s="74">
        <v>2.79916739991918E-2</v>
      </c>
      <c r="LZ577" s="74">
        <v>1.9991620398475098E-2</v>
      </c>
      <c r="MA577" s="74">
        <v>1.8226576753421299E-2</v>
      </c>
      <c r="MB577" s="74">
        <v>2.1226194815783E-2</v>
      </c>
      <c r="MC577" s="74">
        <v>3.2144291088786303E-2</v>
      </c>
      <c r="MD577" s="74">
        <v>2.5715859820338801E-2</v>
      </c>
      <c r="ME577" s="74">
        <v>3.0485248443005201E-2</v>
      </c>
      <c r="MF577" s="74">
        <v>9.8622857930703699E-3</v>
      </c>
      <c r="MG577" s="74">
        <v>4.0177532927317197E-2</v>
      </c>
      <c r="MH577" s="74">
        <v>3.5822286213870201E-2</v>
      </c>
      <c r="MI577" s="74">
        <v>3.07367065259497E-2</v>
      </c>
      <c r="MJ577" s="74">
        <v>2.3493112439955301E-2</v>
      </c>
      <c r="MK577" s="74">
        <v>4.6820915277977403E-2</v>
      </c>
      <c r="ML577" s="74">
        <v>1.9657699223480899E-3</v>
      </c>
      <c r="MM577" s="73">
        <v>1.4344972048083E-2</v>
      </c>
      <c r="MN577" s="73">
        <v>1.1619693103060101E-2</v>
      </c>
      <c r="MO577" s="73">
        <v>5.3099305159231801E-2</v>
      </c>
      <c r="MP577" s="73">
        <v>3.9303695980828099E-2</v>
      </c>
      <c r="MQ577" s="73">
        <v>4.7479766735272003E-2</v>
      </c>
      <c r="MR577" s="73">
        <v>3.8243241399524799E-2</v>
      </c>
      <c r="MS577" s="73">
        <v>1.3328534008653601</v>
      </c>
      <c r="MT577" s="73">
        <v>1.39195840741583E-2</v>
      </c>
      <c r="MU577" s="73">
        <v>4.0865061057142597E-2</v>
      </c>
      <c r="MV577" s="73">
        <v>4.50025651739384E-2</v>
      </c>
      <c r="MW577" s="73">
        <v>4.5601269330586801E-2</v>
      </c>
      <c r="MX577" s="73">
        <v>2.3589226956066401E-2</v>
      </c>
      <c r="MY577" s="73">
        <v>2.9131848754303701E-2</v>
      </c>
      <c r="MZ577" s="73">
        <v>3.2669034196621302E-2</v>
      </c>
      <c r="NA577" s="73">
        <v>2.6914128150224599E-2</v>
      </c>
      <c r="NB577" s="73">
        <v>4.2310031956592303E-2</v>
      </c>
      <c r="NC577" s="73">
        <v>1.38253144641503E-2</v>
      </c>
      <c r="ND577" s="73">
        <v>2.4497725200597498E-2</v>
      </c>
      <c r="NE577" s="73">
        <v>2.3359340708927E-2</v>
      </c>
      <c r="NF577" s="73">
        <v>2.3818388155179299E-2</v>
      </c>
      <c r="NG577" s="73">
        <v>2.4600037454711201E-2</v>
      </c>
      <c r="NH577" s="73">
        <v>2.82200417530988E-2</v>
      </c>
      <c r="NI577" s="73">
        <v>2.0341464506120802E-2</v>
      </c>
      <c r="NJ577" s="73">
        <v>1.8122645120619001E-2</v>
      </c>
      <c r="NK577" s="73">
        <v>2.10034065147146E-2</v>
      </c>
      <c r="NL577" s="73">
        <v>3.1762966485427001E-2</v>
      </c>
      <c r="NM577" s="73">
        <v>2.5225586474838999E-2</v>
      </c>
      <c r="NN577" s="73">
        <v>3.1238057563772601E-2</v>
      </c>
      <c r="NO577" s="73">
        <v>1.02023227674408E-2</v>
      </c>
      <c r="NP577" s="73">
        <v>3.9415873272793001E-2</v>
      </c>
      <c r="NQ577" s="73">
        <v>3.62678292121522E-2</v>
      </c>
      <c r="NR577" s="73">
        <v>3.10046927045807E-2</v>
      </c>
      <c r="NS577" s="73">
        <v>2.44316298173923E-2</v>
      </c>
      <c r="NT577" s="73">
        <v>4.66764213712079E-2</v>
      </c>
      <c r="NU577" s="73">
        <v>1.9906597107415798E-3</v>
      </c>
      <c r="NV577" s="74">
        <v>1.4422586016745301E-2</v>
      </c>
      <c r="NW577" s="74">
        <v>1.13089317860174E-2</v>
      </c>
      <c r="NX577" s="74">
        <v>5.3021627058768797E-2</v>
      </c>
      <c r="NY577" s="74">
        <v>4.01379183099441E-2</v>
      </c>
      <c r="NZ577" s="74">
        <v>4.7895069382651499E-2</v>
      </c>
      <c r="OA577" s="74">
        <v>3.9481133122198697E-2</v>
      </c>
      <c r="OB577" s="74">
        <v>1.34099260299262</v>
      </c>
      <c r="OC577" s="74">
        <v>1.51049509966309E-2</v>
      </c>
      <c r="OD577" s="74">
        <v>4.0403537620452401E-2</v>
      </c>
      <c r="OE577" s="74">
        <v>4.5635769751177897E-2</v>
      </c>
      <c r="OF577" s="74">
        <v>4.6381973169586699E-2</v>
      </c>
      <c r="OG577" s="74">
        <v>2.3675043286127798E-2</v>
      </c>
      <c r="OH577" s="74">
        <v>2.8581069253181299E-2</v>
      </c>
      <c r="OI577" s="74">
        <v>3.176575827711E-2</v>
      </c>
      <c r="OJ577" s="74">
        <v>2.6461559937274601E-2</v>
      </c>
      <c r="OK577" s="74">
        <v>4.2985682451265501E-2</v>
      </c>
      <c r="OL577" s="74">
        <v>1.4034327746793101E-2</v>
      </c>
      <c r="OM577" s="74">
        <v>2.47392567744751E-2</v>
      </c>
      <c r="ON577" s="74">
        <v>2.29285899040634E-2</v>
      </c>
      <c r="OO577" s="74">
        <v>2.34590446486619E-2</v>
      </c>
      <c r="OP577" s="74">
        <v>2.3638144512384E-2</v>
      </c>
      <c r="OQ577" s="74">
        <v>2.8048408300093398E-2</v>
      </c>
      <c r="OR577" s="74">
        <v>2.0537850314026201E-2</v>
      </c>
      <c r="OS577" s="74">
        <v>1.83468529283582E-2</v>
      </c>
      <c r="OT577" s="74">
        <v>2.1519195820798701E-2</v>
      </c>
      <c r="OU577" s="74">
        <v>3.2001947448434598E-2</v>
      </c>
      <c r="OV577" s="74">
        <v>2.3743733710368701E-2</v>
      </c>
      <c r="OW577" s="74">
        <v>2.96540307330081E-2</v>
      </c>
      <c r="OX577" s="74">
        <v>9.8882822269223802E-3</v>
      </c>
      <c r="OY577" s="74">
        <v>3.8755891211054799E-2</v>
      </c>
      <c r="OZ577" s="74">
        <v>3.5730334262536703E-2</v>
      </c>
      <c r="PA577" s="74">
        <v>3.13605446803061E-2</v>
      </c>
      <c r="PB577" s="74">
        <v>2.4437951181790301E-2</v>
      </c>
      <c r="PC577" s="74">
        <v>4.5350041289049299E-2</v>
      </c>
      <c r="PD577" s="74">
        <v>2.0866642521141202E-3</v>
      </c>
      <c r="PE577" s="73">
        <v>1.48494108246535E-2</v>
      </c>
      <c r="PF577" s="73">
        <v>1.22054846669283E-2</v>
      </c>
      <c r="PG577" s="73">
        <v>5.4198215832013001E-2</v>
      </c>
      <c r="PH577" s="73">
        <v>4.2178945599918097E-2</v>
      </c>
      <c r="PI577" s="73">
        <v>4.94538794652577E-2</v>
      </c>
      <c r="PJ577" s="73">
        <v>4.1255061397618802E-2</v>
      </c>
      <c r="PK577" s="73">
        <v>1.3496473417849799</v>
      </c>
      <c r="PL577" s="73">
        <v>1.6089513532458001E-2</v>
      </c>
      <c r="PM577" s="73">
        <v>4.0962876008795099E-2</v>
      </c>
      <c r="PN577" s="73">
        <v>4.5901837645413703E-2</v>
      </c>
      <c r="PO577" s="73">
        <v>4.8600502959370198E-2</v>
      </c>
      <c r="PP577" s="73">
        <v>2.4626643194807899E-2</v>
      </c>
      <c r="PQ577" s="73">
        <v>2.8842620882512601E-2</v>
      </c>
      <c r="PR577" s="73">
        <v>3.2083143504758098E-2</v>
      </c>
      <c r="PS577" s="73">
        <v>2.7003108495632599E-2</v>
      </c>
      <c r="PT577" s="73">
        <v>4.5050553627350901E-2</v>
      </c>
      <c r="PU577" s="73">
        <v>1.48320042972028E-2</v>
      </c>
      <c r="PV577" s="73">
        <v>2.5671409451476598E-2</v>
      </c>
      <c r="PW577" s="73">
        <v>2.35435639448703E-2</v>
      </c>
      <c r="PX577" s="73">
        <v>2.35089268655892E-2</v>
      </c>
      <c r="PY577" s="73">
        <v>2.29637812475725E-2</v>
      </c>
      <c r="PZ577" s="73">
        <v>2.8207006453912501E-2</v>
      </c>
      <c r="QA577" s="73">
        <v>2.1316026324281801E-2</v>
      </c>
      <c r="QB577" s="73">
        <v>1.82060741574698E-2</v>
      </c>
      <c r="QC577" s="73">
        <v>2.11914037518019E-2</v>
      </c>
      <c r="QD577" s="73">
        <v>3.2822989009520499E-2</v>
      </c>
      <c r="QE577" s="73">
        <v>2.3653734335711999E-2</v>
      </c>
      <c r="QF577" s="73">
        <v>3.0735720232795399E-2</v>
      </c>
      <c r="QG577" s="73">
        <v>9.5329931285804692E-3</v>
      </c>
      <c r="QH577" s="73">
        <v>3.93476234437031E-2</v>
      </c>
      <c r="QI577" s="73">
        <v>3.5953678677431197E-2</v>
      </c>
      <c r="QJ577" s="73">
        <v>3.2577848536104403E-2</v>
      </c>
      <c r="QK577" s="73">
        <v>2.53426018061432E-2</v>
      </c>
      <c r="QL577" s="73">
        <v>4.6077499723149798E-2</v>
      </c>
      <c r="QM577" s="73">
        <v>2.1531974864076298E-3</v>
      </c>
      <c r="QN577" s="74">
        <v>1.4680162533832501E-2</v>
      </c>
      <c r="QO577" s="74">
        <v>1.01025481036202E-2</v>
      </c>
      <c r="QP577" s="74">
        <v>5.4164024046816701E-2</v>
      </c>
      <c r="QQ577" s="74">
        <v>4.31479349233879E-2</v>
      </c>
      <c r="QR577" s="74">
        <v>4.9916426402728503E-2</v>
      </c>
      <c r="QS577" s="74">
        <v>4.1872499569239899E-2</v>
      </c>
      <c r="QT577" s="74">
        <v>1.3541008910068599</v>
      </c>
      <c r="QU577" s="74">
        <v>1.6385731526213299E-2</v>
      </c>
      <c r="QV577" s="74">
        <v>4.0835457768632399E-2</v>
      </c>
      <c r="QW577" s="74">
        <v>4.6562269229508499E-2</v>
      </c>
      <c r="QX577" s="74">
        <v>4.8665650058444802E-2</v>
      </c>
      <c r="QY577" s="74">
        <v>2.41337160245307E-2</v>
      </c>
      <c r="QZ577" s="74">
        <v>2.81160440916336E-2</v>
      </c>
      <c r="RA577" s="74">
        <v>3.2488434089663801E-2</v>
      </c>
      <c r="RB577" s="74">
        <v>2.7110091640074399E-2</v>
      </c>
      <c r="RC577" s="74">
        <v>4.7027189085125501E-2</v>
      </c>
      <c r="RD577" s="74">
        <v>1.40007675365161E-2</v>
      </c>
      <c r="RE577" s="74">
        <v>2.5451788301858201E-2</v>
      </c>
      <c r="RF577" s="74">
        <v>2.3408971212757701E-2</v>
      </c>
      <c r="RG577" s="74">
        <v>2.3657559779645902E-2</v>
      </c>
      <c r="RH577" s="74">
        <v>2.2411479416478999E-2</v>
      </c>
      <c r="RI577" s="74">
        <v>2.79932209768784E-2</v>
      </c>
      <c r="RJ577" s="74">
        <v>2.1255634050876E-2</v>
      </c>
      <c r="RK577" s="74">
        <v>1.7750606591395199E-2</v>
      </c>
      <c r="RL577" s="74">
        <v>2.1967180332520798E-2</v>
      </c>
      <c r="RM577" s="74">
        <v>3.2215112918930498E-2</v>
      </c>
      <c r="RN577" s="74">
        <v>2.2830474440966499E-2</v>
      </c>
      <c r="RO577" s="74">
        <v>3.08263660851666E-2</v>
      </c>
      <c r="RP577" s="74">
        <v>8.7957283056767505E-3</v>
      </c>
      <c r="RQ577" s="74">
        <v>3.9066389136944102E-2</v>
      </c>
      <c r="RR577" s="74">
        <v>3.5320342021836898E-2</v>
      </c>
      <c r="RS577" s="74">
        <v>3.2946452737386299E-2</v>
      </c>
      <c r="RT577" s="74">
        <v>2.4828030195781399E-2</v>
      </c>
      <c r="RU577" s="74">
        <v>4.5567111058266899E-2</v>
      </c>
      <c r="RV577" s="74">
        <v>1.9946057701217801E-3</v>
      </c>
      <c r="RW577" s="73">
        <v>1.4048824534010599E-2</v>
      </c>
      <c r="RX577" s="73">
        <v>9.4839800829435196E-3</v>
      </c>
      <c r="RY577" s="73">
        <v>5.2723010393242099E-2</v>
      </c>
      <c r="RZ577" s="73">
        <v>4.1728444494508403E-2</v>
      </c>
      <c r="SA577" s="73">
        <v>4.9088447423110998E-2</v>
      </c>
      <c r="SB577" s="73">
        <v>4.0900920688931197E-2</v>
      </c>
      <c r="SC577" s="73">
        <v>1.34905260691938</v>
      </c>
      <c r="SD577" s="73">
        <v>1.51921536257499E-2</v>
      </c>
      <c r="SE577" s="73">
        <v>3.9193165743308903E-2</v>
      </c>
      <c r="SF577" s="73">
        <v>4.5783251787789102E-2</v>
      </c>
      <c r="SG577" s="73">
        <v>4.8755252747272701E-2</v>
      </c>
      <c r="SH577" s="73">
        <v>2.3925439017627101E-2</v>
      </c>
      <c r="SI577" s="73">
        <v>2.7685691066767101E-2</v>
      </c>
      <c r="SJ577" s="73">
        <v>3.2474657700068903E-2</v>
      </c>
      <c r="SK577" s="73">
        <v>2.6862173825765601E-2</v>
      </c>
      <c r="SL577" s="73">
        <v>4.5014230544121403E-2</v>
      </c>
      <c r="SM577" s="73">
        <v>1.37747425242714E-2</v>
      </c>
      <c r="SN577" s="73">
        <v>2.4596944951463098E-2</v>
      </c>
      <c r="SO577" s="73">
        <v>2.14235776899259E-2</v>
      </c>
      <c r="SP577" s="73">
        <v>2.22203366141773E-2</v>
      </c>
      <c r="SQ577" s="73">
        <v>2.1249765557971301E-2</v>
      </c>
      <c r="SR577" s="73">
        <v>2.6958211835393198E-2</v>
      </c>
      <c r="SS577" s="73">
        <v>2.1069444040947599E-2</v>
      </c>
      <c r="ST577" s="73">
        <v>1.8240720727373299E-2</v>
      </c>
      <c r="SU577" s="73">
        <v>2.13793057538187E-2</v>
      </c>
      <c r="SV577" s="73">
        <v>3.1525947993558699E-2</v>
      </c>
      <c r="SW577" s="73">
        <v>2.1254370898097601E-2</v>
      </c>
      <c r="SX577" s="73">
        <v>2.7929945823304301E-2</v>
      </c>
      <c r="SY577" s="73">
        <v>8.26596242150506E-3</v>
      </c>
      <c r="SZ577" s="73">
        <v>3.85367549713952E-2</v>
      </c>
      <c r="TA577" s="73">
        <v>3.3734670611736003E-2</v>
      </c>
      <c r="TB577" s="73">
        <v>3.15626233175118E-2</v>
      </c>
      <c r="TC577" s="73">
        <v>2.27604299244057E-2</v>
      </c>
      <c r="TD577" s="73">
        <v>4.34972618329603E-2</v>
      </c>
      <c r="TE577" s="73">
        <v>1.9025703602241E-3</v>
      </c>
    </row>
    <row r="578" spans="1:525" x14ac:dyDescent="0.25">
      <c r="A578" s="73">
        <v>2.3225646024132799E-2</v>
      </c>
      <c r="B578" s="73">
        <v>2.3736035469013098E-2</v>
      </c>
      <c r="C578" s="73">
        <v>1.9149353435066602E-2</v>
      </c>
      <c r="D578" s="73">
        <v>2.0284843712915598E-2</v>
      </c>
      <c r="E578" s="73">
        <v>1.8113206329938299E-2</v>
      </c>
      <c r="F578" s="73">
        <v>2.0154895389438501E-2</v>
      </c>
      <c r="G578" s="73">
        <v>1.6722885508085001E-2</v>
      </c>
      <c r="H578" s="73">
        <v>1.0657901124718601</v>
      </c>
      <c r="I578" s="73">
        <v>4.5383958119867403E-2</v>
      </c>
      <c r="J578" s="73">
        <v>2.78879957736092E-2</v>
      </c>
      <c r="K578" s="73">
        <v>3.13842326554667E-2</v>
      </c>
      <c r="L578" s="73">
        <v>2.4678496879359899E-2</v>
      </c>
      <c r="M578" s="73">
        <v>1.6460905589018401E-2</v>
      </c>
      <c r="N578" s="73">
        <v>1.5461268885396701E-2</v>
      </c>
      <c r="O578" s="73">
        <v>1.54646409186475E-2</v>
      </c>
      <c r="P578" s="73">
        <v>1.8189254570504101E-2</v>
      </c>
      <c r="Q578" s="73">
        <v>3.2791909826003898E-2</v>
      </c>
      <c r="R578" s="73">
        <v>2.5494424457451401E-2</v>
      </c>
      <c r="S578" s="73">
        <v>1.2104840982791101E-2</v>
      </c>
      <c r="T578" s="73">
        <v>1.32239102076549E-2</v>
      </c>
      <c r="U578" s="73">
        <v>1.0816236772689201E-2</v>
      </c>
      <c r="V578" s="73">
        <v>1.42238026470962E-2</v>
      </c>
      <c r="W578" s="73">
        <v>6.2930207119093598E-2</v>
      </c>
      <c r="X578" s="73">
        <v>6.8420525587995801E-2</v>
      </c>
      <c r="Y578" s="73">
        <v>7.51086488343123E-2</v>
      </c>
      <c r="Z578" s="73">
        <v>2.6325517072403999E-2</v>
      </c>
      <c r="AA578" s="73">
        <v>9.1530729564927998E-3</v>
      </c>
      <c r="AB578" s="73">
        <v>5.7269829240627901E-3</v>
      </c>
      <c r="AC578" s="73">
        <v>4.3536111152601099E-3</v>
      </c>
      <c r="AD578" s="73">
        <v>1.02747756071585E-2</v>
      </c>
      <c r="AE578" s="73">
        <v>1.3826467616146801E-2</v>
      </c>
      <c r="AF578" s="73">
        <v>7.1384326119920899E-3</v>
      </c>
      <c r="AG578" s="73">
        <v>1.1119892576548799E-2</v>
      </c>
      <c r="AH578" s="73">
        <v>1.39530246702803E-2</v>
      </c>
      <c r="AI578" s="73">
        <v>2.3690366877319401E-3</v>
      </c>
      <c r="AJ578" s="74">
        <v>2.2011231471802499E-2</v>
      </c>
      <c r="AK578" s="74">
        <v>2.3786426131684999E-2</v>
      </c>
      <c r="AL578" s="74">
        <v>1.8700065470993898E-2</v>
      </c>
      <c r="AM578" s="74">
        <v>1.9798716926268101E-2</v>
      </c>
      <c r="AN578" s="74">
        <v>1.7479969108217301E-2</v>
      </c>
      <c r="AO578" s="74">
        <v>1.9525939255210199E-2</v>
      </c>
      <c r="AP578" s="74">
        <v>1.6416445133979E-2</v>
      </c>
      <c r="AQ578" s="74">
        <v>1.06390304582114</v>
      </c>
      <c r="AR578" s="74">
        <v>4.6291243957289001E-2</v>
      </c>
      <c r="AS578" s="74">
        <v>2.7742661936596101E-2</v>
      </c>
      <c r="AT578" s="74">
        <v>3.1742072898919803E-2</v>
      </c>
      <c r="AU578" s="74">
        <v>2.4502956142331399E-2</v>
      </c>
      <c r="AV578" s="74">
        <v>1.6299906425746399E-2</v>
      </c>
      <c r="AW578" s="74">
        <v>1.5029807785722301E-2</v>
      </c>
      <c r="AX578" s="74">
        <v>1.53682653124826E-2</v>
      </c>
      <c r="AY578" s="74">
        <v>1.79416909235274E-2</v>
      </c>
      <c r="AZ578" s="74">
        <v>3.0868126597126101E-2</v>
      </c>
      <c r="BA578" s="74">
        <v>2.5743928493134501E-2</v>
      </c>
      <c r="BB578" s="74">
        <v>1.20883869395029E-2</v>
      </c>
      <c r="BC578" s="74">
        <v>1.2623696853000001E-2</v>
      </c>
      <c r="BD578" s="74">
        <v>1.04394736849165E-2</v>
      </c>
      <c r="BE578" s="74">
        <v>1.3013306415731601E-2</v>
      </c>
      <c r="BF578" s="74">
        <v>6.2584750592786995E-2</v>
      </c>
      <c r="BG578" s="74">
        <v>7.0467505270874795E-2</v>
      </c>
      <c r="BH578" s="74">
        <v>6.9711724920343304E-2</v>
      </c>
      <c r="BI578" s="74">
        <v>2.66093797799998E-2</v>
      </c>
      <c r="BJ578" s="74">
        <v>8.7128188816872499E-3</v>
      </c>
      <c r="BK578" s="74">
        <v>5.4877422383113302E-3</v>
      </c>
      <c r="BL578" s="74">
        <v>4.3400419096292098E-3</v>
      </c>
      <c r="BM578" s="74">
        <v>9.9880086297280003E-3</v>
      </c>
      <c r="BN578" s="74">
        <v>1.39125150654905E-2</v>
      </c>
      <c r="BO578" s="74">
        <v>7.2663667002850303E-3</v>
      </c>
      <c r="BP578" s="74">
        <v>1.10109036823339E-2</v>
      </c>
      <c r="BQ578" s="74">
        <v>1.3282377013037401E-2</v>
      </c>
      <c r="BR578" s="74">
        <v>2.27134903648692E-3</v>
      </c>
      <c r="BS578" s="73">
        <v>2.23616804322543E-2</v>
      </c>
      <c r="BT578" s="73">
        <v>2.28106692698265E-2</v>
      </c>
      <c r="BU578" s="73">
        <v>1.86382107508332E-2</v>
      </c>
      <c r="BV578" s="73">
        <v>1.9545049445635398E-2</v>
      </c>
      <c r="BW578" s="73">
        <v>1.7422400497818801E-2</v>
      </c>
      <c r="BX578" s="73">
        <v>1.9280150835084001E-2</v>
      </c>
      <c r="BY578" s="73">
        <v>1.6211455313534101E-2</v>
      </c>
      <c r="BZ578" s="73">
        <v>1.0624293804843701</v>
      </c>
      <c r="CA578" s="73">
        <v>4.7274570105936102E-2</v>
      </c>
      <c r="CB578" s="73">
        <v>2.81887352950272E-2</v>
      </c>
      <c r="CC578" s="73">
        <v>3.1751238116099798E-2</v>
      </c>
      <c r="CD578" s="73">
        <v>2.4399635545953102E-2</v>
      </c>
      <c r="CE578" s="73">
        <v>1.61718533357657E-2</v>
      </c>
      <c r="CF578" s="73">
        <v>1.4612489662429401E-2</v>
      </c>
      <c r="CG578" s="73">
        <v>1.53050601916762E-2</v>
      </c>
      <c r="CH578" s="73">
        <v>1.75152605474303E-2</v>
      </c>
      <c r="CI578" s="73">
        <v>3.1132166864074402E-2</v>
      </c>
      <c r="CJ578" s="73">
        <v>2.5604486103373299E-2</v>
      </c>
      <c r="CK578" s="73">
        <v>1.1904647850619701E-2</v>
      </c>
      <c r="CL578" s="73">
        <v>1.177970369415E-2</v>
      </c>
      <c r="CM578" s="73">
        <v>9.91727053376853E-3</v>
      </c>
      <c r="CN578" s="73">
        <v>1.2575810842127E-2</v>
      </c>
      <c r="CO578" s="73">
        <v>6.1927277575301601E-2</v>
      </c>
      <c r="CP578" s="73">
        <v>6.9497784323017203E-2</v>
      </c>
      <c r="CQ578" s="73">
        <v>6.8512280016720994E-2</v>
      </c>
      <c r="CR578" s="73">
        <v>2.5520771859193599E-2</v>
      </c>
      <c r="CS578" s="73">
        <v>9.0377395578882108E-3</v>
      </c>
      <c r="CT578" s="73">
        <v>5.4296350820786897E-3</v>
      </c>
      <c r="CU578" s="73">
        <v>4.31673156324823E-3</v>
      </c>
      <c r="CV578" s="73">
        <v>9.9675123503909207E-3</v>
      </c>
      <c r="CW578" s="73">
        <v>1.3947478568450199E-2</v>
      </c>
      <c r="CX578" s="73">
        <v>7.2545638496077499E-3</v>
      </c>
      <c r="CY578" s="73">
        <v>1.12843114200328E-2</v>
      </c>
      <c r="CZ578" s="73">
        <v>1.36675635194318E-2</v>
      </c>
      <c r="DA578" s="73">
        <v>1.8910143012201199E-3</v>
      </c>
      <c r="DB578" s="74">
        <v>2.1602494873111101E-2</v>
      </c>
      <c r="DC578" s="74">
        <v>2.3145596913694999E-2</v>
      </c>
      <c r="DD578" s="74">
        <v>1.8452915340238501E-2</v>
      </c>
      <c r="DE578" s="74">
        <v>1.8805826611348501E-2</v>
      </c>
      <c r="DF578" s="74">
        <v>1.7097028665298001E-2</v>
      </c>
      <c r="DG578" s="74">
        <v>1.93743603492279E-2</v>
      </c>
      <c r="DH578" s="74">
        <v>1.60826727128223E-2</v>
      </c>
      <c r="DI578" s="74">
        <v>1.0643551786866501</v>
      </c>
      <c r="DJ578" s="74">
        <v>4.5938504791690697E-2</v>
      </c>
      <c r="DK578" s="74">
        <v>2.6885791950674601E-2</v>
      </c>
      <c r="DL578" s="74">
        <v>3.10696598762275E-2</v>
      </c>
      <c r="DM578" s="74">
        <v>2.4746922767014901E-2</v>
      </c>
      <c r="DN578" s="74">
        <v>1.5943428332539901E-2</v>
      </c>
      <c r="DO578" s="74">
        <v>1.40355660317967E-2</v>
      </c>
      <c r="DP578" s="74">
        <v>1.49486644658781E-2</v>
      </c>
      <c r="DQ578" s="74">
        <v>1.8216249629727298E-2</v>
      </c>
      <c r="DR578" s="74">
        <v>3.0141137099536499E-2</v>
      </c>
      <c r="DS578" s="74">
        <v>2.5895322420021599E-2</v>
      </c>
      <c r="DT578" s="74">
        <v>1.18184527628732E-2</v>
      </c>
      <c r="DU578" s="74">
        <v>1.1509619805787401E-2</v>
      </c>
      <c r="DV578" s="74">
        <v>9.7754627614389505E-3</v>
      </c>
      <c r="DW578" s="74">
        <v>1.22179265805163E-2</v>
      </c>
      <c r="DX578" s="74">
        <v>6.2398619857631198E-2</v>
      </c>
      <c r="DY578" s="74">
        <v>7.5273173637556895E-2</v>
      </c>
      <c r="DZ578" s="74">
        <v>6.78087261743235E-2</v>
      </c>
      <c r="EA578" s="74">
        <v>2.6668921335445898E-2</v>
      </c>
      <c r="EB578" s="74">
        <v>9.2118209953508997E-3</v>
      </c>
      <c r="EC578" s="74">
        <v>5.5757383776226001E-3</v>
      </c>
      <c r="ED578" s="74">
        <v>4.8217160388111004E-3</v>
      </c>
      <c r="EE578" s="74">
        <v>9.8799315910045402E-3</v>
      </c>
      <c r="EF578" s="74">
        <v>1.4020645286989099E-2</v>
      </c>
      <c r="EG578" s="74">
        <v>7.2221361220595201E-3</v>
      </c>
      <c r="EH578" s="74">
        <v>1.1102790880004799E-2</v>
      </c>
      <c r="EI578" s="74">
        <v>1.3359564779751599E-2</v>
      </c>
      <c r="EJ578" s="74">
        <v>2.33148486591477E-3</v>
      </c>
      <c r="EK578" s="73">
        <v>2.2390737348596701E-2</v>
      </c>
      <c r="EL578" s="73">
        <v>2.22968525664782E-2</v>
      </c>
      <c r="EM578" s="73">
        <v>1.89124386282832E-2</v>
      </c>
      <c r="EN578" s="73">
        <v>2.0627463631077401E-2</v>
      </c>
      <c r="EO578" s="73">
        <v>1.8550274865412001E-2</v>
      </c>
      <c r="EP578" s="73">
        <v>1.9583054300904599E-2</v>
      </c>
      <c r="EQ578" s="73">
        <v>1.63491174441707E-2</v>
      </c>
      <c r="ER578" s="73">
        <v>1.0675193282223101</v>
      </c>
      <c r="ES578" s="73">
        <v>4.6551265785322697E-2</v>
      </c>
      <c r="ET578" s="73">
        <v>2.6924292173740601E-2</v>
      </c>
      <c r="EU578" s="73">
        <v>3.1773123030150403E-2</v>
      </c>
      <c r="EV578" s="73">
        <v>2.4454220170102899E-2</v>
      </c>
      <c r="EW578" s="73">
        <v>1.6294140488663299E-2</v>
      </c>
      <c r="EX578" s="73">
        <v>1.3467193623504899E-2</v>
      </c>
      <c r="EY578" s="73">
        <v>1.51517712551439E-2</v>
      </c>
      <c r="EZ578" s="73">
        <v>1.6264859012328901E-2</v>
      </c>
      <c r="FA578" s="73">
        <v>3.06198491042462E-2</v>
      </c>
      <c r="FB578" s="73">
        <v>2.5763437408168301E-2</v>
      </c>
      <c r="FC578" s="73">
        <v>1.1950742554319001E-2</v>
      </c>
      <c r="FD578" s="73">
        <v>1.17226898575342E-2</v>
      </c>
      <c r="FE578" s="73">
        <v>9.8876184231290794E-3</v>
      </c>
      <c r="FF578" s="73">
        <v>1.24887078744867E-2</v>
      </c>
      <c r="FG578" s="73">
        <v>6.3861489553151005E-2</v>
      </c>
      <c r="FH578" s="73">
        <v>8.4248648737157594E-2</v>
      </c>
      <c r="FI578" s="73">
        <v>7.6509174635229896E-2</v>
      </c>
      <c r="FJ578" s="73">
        <v>2.7483039591754299E-2</v>
      </c>
      <c r="FK578" s="73">
        <v>9.6586612975243392E-3</v>
      </c>
      <c r="FL578" s="73">
        <v>5.7866769361161301E-3</v>
      </c>
      <c r="FM578" s="73">
        <v>4.7887022387177701E-3</v>
      </c>
      <c r="FN578" s="73">
        <v>1.0228975049540401E-2</v>
      </c>
      <c r="FO578" s="73">
        <v>1.4526711463011901E-2</v>
      </c>
      <c r="FP578" s="73">
        <v>7.4261856632108197E-3</v>
      </c>
      <c r="FQ578" s="73">
        <v>1.10707023716674E-2</v>
      </c>
      <c r="FR578" s="73">
        <v>1.320000464978E-2</v>
      </c>
      <c r="FS578" s="73">
        <v>2.4106780030829999E-3</v>
      </c>
      <c r="FT578" s="74">
        <v>2.2462737288883702E-2</v>
      </c>
      <c r="FU578" s="74">
        <v>1.9989789163665998E-2</v>
      </c>
      <c r="FV578" s="74">
        <v>1.8617426048833399E-2</v>
      </c>
      <c r="FW578" s="74">
        <v>2.11300393301561E-2</v>
      </c>
      <c r="FX578" s="74">
        <v>1.8908029788845999E-2</v>
      </c>
      <c r="FY578" s="74">
        <v>2.0323218158936101E-2</v>
      </c>
      <c r="FZ578" s="74">
        <v>1.62711715012239E-2</v>
      </c>
      <c r="GA578" s="74">
        <v>1.05951779563382</v>
      </c>
      <c r="GB578" s="74">
        <v>4.8813909678505199E-2</v>
      </c>
      <c r="GC578" s="74">
        <v>2.7319490988711899E-2</v>
      </c>
      <c r="GD578" s="74">
        <v>3.1126313856025999E-2</v>
      </c>
      <c r="GE578" s="74">
        <v>2.32984922933978E-2</v>
      </c>
      <c r="GF578" s="74">
        <v>1.5629283709182599E-2</v>
      </c>
      <c r="GG578" s="74">
        <v>1.2560976730878399E-2</v>
      </c>
      <c r="GH578" s="74">
        <v>1.4721413421366099E-2</v>
      </c>
      <c r="GI578" s="74">
        <v>1.6772006046415901E-2</v>
      </c>
      <c r="GJ578" s="74">
        <v>2.96506608392277E-2</v>
      </c>
      <c r="GK578" s="74">
        <v>2.4839601521417998E-2</v>
      </c>
      <c r="GL578" s="74">
        <v>1.15338470872454E-2</v>
      </c>
      <c r="GM578" s="74">
        <v>1.1648631052612201E-2</v>
      </c>
      <c r="GN578" s="74">
        <v>9.3880335796653596E-3</v>
      </c>
      <c r="GO578" s="74">
        <v>1.2333801377693E-2</v>
      </c>
      <c r="GP578" s="74">
        <v>6.2573277428251001E-2</v>
      </c>
      <c r="GQ578" s="74">
        <v>9.0311892660360896E-2</v>
      </c>
      <c r="GR578" s="74">
        <v>7.9012543644037606E-2</v>
      </c>
      <c r="GS578" s="74">
        <v>2.7690207067248E-2</v>
      </c>
      <c r="GT578" s="74">
        <v>9.1188947654079096E-3</v>
      </c>
      <c r="GU578" s="74">
        <v>5.6001454031023596E-3</v>
      </c>
      <c r="GV578" s="74">
        <v>4.3471483424771104E-3</v>
      </c>
      <c r="GW578" s="74">
        <v>1.0011022402089001E-2</v>
      </c>
      <c r="GX578" s="74">
        <v>1.4069586840022699E-2</v>
      </c>
      <c r="GY578" s="74">
        <v>7.1906447917248501E-3</v>
      </c>
      <c r="GZ578" s="74">
        <v>1.08047608965266E-2</v>
      </c>
      <c r="HA578" s="74">
        <v>1.2456600466161699E-2</v>
      </c>
      <c r="HB578" s="74">
        <v>1.9622219676489498E-3</v>
      </c>
      <c r="HC578" s="73">
        <v>2.28651976482146E-2</v>
      </c>
      <c r="HD578" s="73">
        <v>1.98025841174089E-2</v>
      </c>
      <c r="HE578" s="73">
        <v>1.8894650892721201E-2</v>
      </c>
      <c r="HF578" s="73">
        <v>2.2039625865093001E-2</v>
      </c>
      <c r="HG578" s="73">
        <v>1.9382545288999301E-2</v>
      </c>
      <c r="HH578" s="73">
        <v>2.1032302348423002E-2</v>
      </c>
      <c r="HI578" s="73">
        <v>1.6867464713879499E-2</v>
      </c>
      <c r="HJ578" s="73">
        <v>1.06282560729083</v>
      </c>
      <c r="HK578" s="73">
        <v>5.0865970468141598E-2</v>
      </c>
      <c r="HL578" s="73">
        <v>2.8786117881027501E-2</v>
      </c>
      <c r="HM578" s="73">
        <v>3.3155262431802703E-2</v>
      </c>
      <c r="HN578" s="73">
        <v>2.48718385545229E-2</v>
      </c>
      <c r="HO578" s="73">
        <v>1.6652271317333898E-2</v>
      </c>
      <c r="HP578" s="73">
        <v>1.3581886198714799E-2</v>
      </c>
      <c r="HQ578" s="73">
        <v>1.5398866234020399E-2</v>
      </c>
      <c r="HR578" s="73">
        <v>1.7259484635734901E-2</v>
      </c>
      <c r="HS578" s="73">
        <v>3.2068217544711099E-2</v>
      </c>
      <c r="HT578" s="73">
        <v>2.6011923325974799E-2</v>
      </c>
      <c r="HU578" s="73">
        <v>1.1787868590214599E-2</v>
      </c>
      <c r="HV578" s="73">
        <v>1.16877758003926E-2</v>
      </c>
      <c r="HW578" s="73">
        <v>9.2160515046829407E-3</v>
      </c>
      <c r="HX578" s="73">
        <v>1.24741862244636E-2</v>
      </c>
      <c r="HY578" s="73">
        <v>6.3044563545697693E-2</v>
      </c>
      <c r="HZ578" s="73">
        <v>9.3445528816029105E-2</v>
      </c>
      <c r="IA578" s="73">
        <v>7.8890859361791896E-2</v>
      </c>
      <c r="IB578" s="73">
        <v>2.78046493797483E-2</v>
      </c>
      <c r="IC578" s="73">
        <v>9.2030081257843902E-3</v>
      </c>
      <c r="ID578" s="73">
        <v>5.5589527795264198E-3</v>
      </c>
      <c r="IE578" s="73">
        <v>4.5437610525433797E-3</v>
      </c>
      <c r="IF578" s="73">
        <v>1.0074038432122101E-2</v>
      </c>
      <c r="IG578" s="73">
        <v>1.4609875379770799E-2</v>
      </c>
      <c r="IH578" s="73">
        <v>7.2969237169301102E-3</v>
      </c>
      <c r="II578" s="73">
        <v>1.09636875157735E-2</v>
      </c>
      <c r="IJ578" s="73">
        <v>1.2593925554579E-2</v>
      </c>
      <c r="IK578" s="73">
        <v>1.94753929853019E-3</v>
      </c>
      <c r="IL578" s="74">
        <v>2.3905091358914901E-2</v>
      </c>
      <c r="IM578" s="74">
        <v>1.9028397941072101E-2</v>
      </c>
      <c r="IN578" s="74">
        <v>1.9623798746208301E-2</v>
      </c>
      <c r="IO578" s="74">
        <v>2.2719198259723201E-2</v>
      </c>
      <c r="IP578" s="74">
        <v>2.0161458297702401E-2</v>
      </c>
      <c r="IQ578" s="74">
        <v>2.1852067958948999E-2</v>
      </c>
      <c r="IR578" s="74">
        <v>1.7562247605146599E-2</v>
      </c>
      <c r="IS578" s="74">
        <v>1.06648514627701</v>
      </c>
      <c r="IT578" s="74">
        <v>5.38379363196438E-2</v>
      </c>
      <c r="IU578" s="74">
        <v>3.0365018307714198E-2</v>
      </c>
      <c r="IV578" s="74">
        <v>3.5199443713330197E-2</v>
      </c>
      <c r="IW578" s="74">
        <v>2.6794044396346701E-2</v>
      </c>
      <c r="IX578" s="74">
        <v>1.7854530753136699E-2</v>
      </c>
      <c r="IY578" s="74">
        <v>1.4135118542869401E-2</v>
      </c>
      <c r="IZ578" s="74">
        <v>1.60550669566E-2</v>
      </c>
      <c r="JA578" s="74">
        <v>1.6445608020100099E-2</v>
      </c>
      <c r="JB578" s="74">
        <v>3.0933352479402799E-2</v>
      </c>
      <c r="JC578" s="74">
        <v>2.7482326323591499E-2</v>
      </c>
      <c r="JD578" s="74">
        <v>1.1926896929622399E-2</v>
      </c>
      <c r="JE578" s="74">
        <v>1.1749906833354499E-2</v>
      </c>
      <c r="JF578" s="74">
        <v>9.1525238596902592E-3</v>
      </c>
      <c r="JG578" s="74">
        <v>1.27063485162965E-2</v>
      </c>
      <c r="JH578" s="74">
        <v>6.3961537544221098E-2</v>
      </c>
      <c r="JI578" s="74">
        <v>0.105899742800227</v>
      </c>
      <c r="JJ578" s="74">
        <v>7.7202362011152201E-2</v>
      </c>
      <c r="JK578" s="74">
        <v>2.7767664101592801E-2</v>
      </c>
      <c r="JL578" s="74">
        <v>9.0786288310849804E-3</v>
      </c>
      <c r="JM578" s="74">
        <v>5.4733149356186398E-3</v>
      </c>
      <c r="JN578" s="74">
        <v>4.4109280083536899E-3</v>
      </c>
      <c r="JO578" s="74">
        <v>1.0164266753969E-2</v>
      </c>
      <c r="JP578" s="74">
        <v>1.5767448124082501E-2</v>
      </c>
      <c r="JQ578" s="74">
        <v>7.2447100290010998E-3</v>
      </c>
      <c r="JR578" s="74">
        <v>1.1222971107008799E-2</v>
      </c>
      <c r="JS578" s="74">
        <v>1.2388568305767801E-2</v>
      </c>
      <c r="JT578" s="74">
        <v>1.87548991766788E-3</v>
      </c>
      <c r="JU578" s="73">
        <v>2.22438808481965E-2</v>
      </c>
      <c r="JV578" s="73">
        <v>1.73611180814712E-2</v>
      </c>
      <c r="JW578" s="73">
        <v>1.8350552318545401E-2</v>
      </c>
      <c r="JX578" s="73">
        <v>2.2445448700236601E-2</v>
      </c>
      <c r="JY578" s="73">
        <v>2.0021112825403201E-2</v>
      </c>
      <c r="JZ578" s="73">
        <v>2.0850813876864601E-2</v>
      </c>
      <c r="KA578" s="73">
        <v>1.718922248255E-2</v>
      </c>
      <c r="KB578" s="73">
        <v>1.05388740640433</v>
      </c>
      <c r="KC578" s="73">
        <v>5.6188510616966302E-2</v>
      </c>
      <c r="KD578" s="73">
        <v>3.0480673967639801E-2</v>
      </c>
      <c r="KE578" s="73">
        <v>3.3744919554246598E-2</v>
      </c>
      <c r="KF578" s="73">
        <v>2.68196483114626E-2</v>
      </c>
      <c r="KG578" s="73">
        <v>1.7325644316968002E-2</v>
      </c>
      <c r="KH578" s="73">
        <v>1.3463802106406001E-2</v>
      </c>
      <c r="KI578" s="73">
        <v>1.57048012775419E-2</v>
      </c>
      <c r="KJ578" s="73">
        <v>1.5808262299083199E-2</v>
      </c>
      <c r="KK578" s="73">
        <v>2.91102581152182E-2</v>
      </c>
      <c r="KL578" s="73">
        <v>2.6052231915293898E-2</v>
      </c>
      <c r="KM578" s="73">
        <v>1.1537241444614901E-2</v>
      </c>
      <c r="KN578" s="73">
        <v>1.0764186401952499E-2</v>
      </c>
      <c r="KO578" s="73">
        <v>8.5993193084771304E-3</v>
      </c>
      <c r="KP578" s="73">
        <v>1.2004959199683699E-2</v>
      </c>
      <c r="KQ578" s="73">
        <v>6.0501945161048003E-2</v>
      </c>
      <c r="KR578" s="73">
        <v>9.7028112301715305E-2</v>
      </c>
      <c r="KS578" s="73">
        <v>7.7730956819178507E-2</v>
      </c>
      <c r="KT578" s="73">
        <v>2.89987063993302E-2</v>
      </c>
      <c r="KU578" s="73">
        <v>8.8297927268376399E-3</v>
      </c>
      <c r="KV578" s="73">
        <v>5.3322571002019301E-3</v>
      </c>
      <c r="KW578" s="73">
        <v>4.0586404556941496E-3</v>
      </c>
      <c r="KX578" s="73">
        <v>9.9322992894514094E-3</v>
      </c>
      <c r="KY578" s="73">
        <v>1.5204586234631201E-2</v>
      </c>
      <c r="KZ578" s="73">
        <v>7.3620520514075501E-3</v>
      </c>
      <c r="LA578" s="73">
        <v>1.09509861633455E-2</v>
      </c>
      <c r="LB578" s="73">
        <v>1.2152930616124999E-2</v>
      </c>
      <c r="LC578" s="73">
        <v>1.7195628313035199E-3</v>
      </c>
      <c r="LD578" s="74">
        <v>2.32432235018812E-2</v>
      </c>
      <c r="LE578" s="74">
        <v>1.7065654634294301E-2</v>
      </c>
      <c r="LF578" s="74">
        <v>1.9401794525173401E-2</v>
      </c>
      <c r="LG578" s="74">
        <v>2.44764643320542E-2</v>
      </c>
      <c r="LH578" s="74">
        <v>2.2101534650181099E-2</v>
      </c>
      <c r="LI578" s="74">
        <v>2.2136352267778402E-2</v>
      </c>
      <c r="LJ578" s="74">
        <v>1.7971197580564001E-2</v>
      </c>
      <c r="LK578" s="74">
        <v>1.05859476788537</v>
      </c>
      <c r="LL578" s="74">
        <v>6.15673117613477E-2</v>
      </c>
      <c r="LM578" s="74">
        <v>3.3142036576369598E-2</v>
      </c>
      <c r="LN578" s="74">
        <v>3.5551007710442298E-2</v>
      </c>
      <c r="LO578" s="74">
        <v>2.9684303241288099E-2</v>
      </c>
      <c r="LP578" s="74">
        <v>1.8989702443362299E-2</v>
      </c>
      <c r="LQ578" s="74">
        <v>1.4580504919696501E-2</v>
      </c>
      <c r="LR578" s="74">
        <v>1.7088654565661499E-2</v>
      </c>
      <c r="LS578" s="74">
        <v>1.66375930405122E-2</v>
      </c>
      <c r="LT578" s="74">
        <v>3.08429952764099E-2</v>
      </c>
      <c r="LU578" s="74">
        <v>2.6805922809440798E-2</v>
      </c>
      <c r="LV578" s="74">
        <v>1.3060503550482799E-2</v>
      </c>
      <c r="LW578" s="74">
        <v>1.11332066334765E-2</v>
      </c>
      <c r="LX578" s="74">
        <v>9.0832024692659007E-3</v>
      </c>
      <c r="LY578" s="74">
        <v>1.27106168579876E-2</v>
      </c>
      <c r="LZ578" s="74">
        <v>6.3103101269056994E-2</v>
      </c>
      <c r="MA578" s="74">
        <v>9.8680558114574102E-2</v>
      </c>
      <c r="MB578" s="74">
        <v>8.7885418151754796E-2</v>
      </c>
      <c r="MC578" s="74">
        <v>3.2906987704172899E-2</v>
      </c>
      <c r="MD578" s="74">
        <v>9.0460105146391006E-3</v>
      </c>
      <c r="ME578" s="74">
        <v>5.7139907949961596E-3</v>
      </c>
      <c r="MF578" s="74">
        <v>4.5735581366603897E-3</v>
      </c>
      <c r="MG578" s="74">
        <v>1.05825403402207E-2</v>
      </c>
      <c r="MH578" s="74">
        <v>1.5824252261286802E-2</v>
      </c>
      <c r="MI578" s="74">
        <v>7.9301288857466495E-3</v>
      </c>
      <c r="MJ578" s="74">
        <v>1.17100318764164E-2</v>
      </c>
      <c r="MK578" s="74">
        <v>1.28300438911881E-2</v>
      </c>
      <c r="ML578" s="74">
        <v>1.81526714844936E-3</v>
      </c>
      <c r="MM578" s="73">
        <v>2.3137314394527E-2</v>
      </c>
      <c r="MN578" s="73">
        <v>1.54013234611478E-2</v>
      </c>
      <c r="MO578" s="73">
        <v>1.9686351669288501E-2</v>
      </c>
      <c r="MP578" s="73">
        <v>2.5464923337844201E-2</v>
      </c>
      <c r="MQ578" s="73">
        <v>2.2768190673569801E-2</v>
      </c>
      <c r="MR578" s="73">
        <v>2.2647851330147399E-2</v>
      </c>
      <c r="MS578" s="73">
        <v>1.8568541023986598E-2</v>
      </c>
      <c r="MT578" s="73">
        <v>1.08635781042528</v>
      </c>
      <c r="MU578" s="73">
        <v>6.68211814309322E-2</v>
      </c>
      <c r="MV578" s="73">
        <v>3.5014663319295397E-2</v>
      </c>
      <c r="MW578" s="73">
        <v>3.72775036771201E-2</v>
      </c>
      <c r="MX578" s="73">
        <v>3.0641100696520599E-2</v>
      </c>
      <c r="MY578" s="73">
        <v>1.9387067564412701E-2</v>
      </c>
      <c r="MZ578" s="73">
        <v>1.50468318824926E-2</v>
      </c>
      <c r="NA578" s="73">
        <v>1.74127295500951E-2</v>
      </c>
      <c r="NB578" s="73">
        <v>1.6995478158740099E-2</v>
      </c>
      <c r="NC578" s="73">
        <v>3.3482718036488397E-2</v>
      </c>
      <c r="ND578" s="73">
        <v>2.70952068712174E-2</v>
      </c>
      <c r="NE578" s="73">
        <v>1.3557368267084801E-2</v>
      </c>
      <c r="NF578" s="73">
        <v>1.13313517540634E-2</v>
      </c>
      <c r="NG578" s="73">
        <v>9.3929793345028396E-3</v>
      </c>
      <c r="NH578" s="73">
        <v>1.3117654980882101E-2</v>
      </c>
      <c r="NI578" s="73">
        <v>6.4287216835191993E-2</v>
      </c>
      <c r="NJ578" s="73">
        <v>9.6368421929790796E-2</v>
      </c>
      <c r="NK578" s="73">
        <v>0.10269359868257701</v>
      </c>
      <c r="NL578" s="73">
        <v>3.5206410538680601E-2</v>
      </c>
      <c r="NM578" s="73">
        <v>9.4007687010356292E-3</v>
      </c>
      <c r="NN578" s="73">
        <v>5.9936874161866599E-3</v>
      </c>
      <c r="NO578" s="73">
        <v>4.8218016441174301E-3</v>
      </c>
      <c r="NP578" s="73">
        <v>1.07296204677807E-2</v>
      </c>
      <c r="NQ578" s="73">
        <v>1.66263783074065E-2</v>
      </c>
      <c r="NR578" s="73">
        <v>8.0526312469195501E-3</v>
      </c>
      <c r="NS578" s="73">
        <v>1.23745682421264E-2</v>
      </c>
      <c r="NT578" s="73">
        <v>1.31367347078065E-2</v>
      </c>
      <c r="NU578" s="73">
        <v>1.7723612148434901E-3</v>
      </c>
      <c r="NV578" s="74">
        <v>2.5536938856665099E-2</v>
      </c>
      <c r="NW578" s="74">
        <v>1.55671857756091E-2</v>
      </c>
      <c r="NX578" s="74">
        <v>2.1931429800801899E-2</v>
      </c>
      <c r="NY578" s="74">
        <v>2.9249686632737901E-2</v>
      </c>
      <c r="NZ578" s="74">
        <v>2.5675809089103201E-2</v>
      </c>
      <c r="OA578" s="74">
        <v>2.5567323455456301E-2</v>
      </c>
      <c r="OB578" s="74">
        <v>2.1132435800295401E-2</v>
      </c>
      <c r="OC578" s="74">
        <v>1.14192703234931</v>
      </c>
      <c r="OD578" s="74">
        <v>8.1125424870717305E-2</v>
      </c>
      <c r="OE578" s="74">
        <v>4.1237204713326897E-2</v>
      </c>
      <c r="OF578" s="74">
        <v>4.2169821703179101E-2</v>
      </c>
      <c r="OG578" s="74">
        <v>3.47983287551141E-2</v>
      </c>
      <c r="OH578" s="74">
        <v>2.1341993393414499E-2</v>
      </c>
      <c r="OI578" s="74">
        <v>1.7016353762676701E-2</v>
      </c>
      <c r="OJ578" s="74">
        <v>1.93982416075771E-2</v>
      </c>
      <c r="OK578" s="74">
        <v>2.0131268923042001E-2</v>
      </c>
      <c r="OL578" s="74">
        <v>4.0339547443127698E-2</v>
      </c>
      <c r="OM578" s="74">
        <v>2.9833836402734699E-2</v>
      </c>
      <c r="ON578" s="74">
        <v>1.48570885421027E-2</v>
      </c>
      <c r="OO578" s="74">
        <v>1.2847464521577499E-2</v>
      </c>
      <c r="OP578" s="74">
        <v>1.00082862742741E-2</v>
      </c>
      <c r="OQ578" s="74">
        <v>1.4494754246055E-2</v>
      </c>
      <c r="OR578" s="74">
        <v>7.1460684159348697E-2</v>
      </c>
      <c r="OS578" s="74">
        <v>0.106559653683959</v>
      </c>
      <c r="OT578" s="74">
        <v>0.118189831738438</v>
      </c>
      <c r="OU578" s="74">
        <v>3.8692130702028302E-2</v>
      </c>
      <c r="OV578" s="74">
        <v>1.0115276084077401E-2</v>
      </c>
      <c r="OW578" s="74">
        <v>6.3898168331114804E-3</v>
      </c>
      <c r="OX578" s="74">
        <v>5.3122112792387804E-3</v>
      </c>
      <c r="OY578" s="74">
        <v>1.1606010134304E-2</v>
      </c>
      <c r="OZ578" s="74">
        <v>1.7343111657917298E-2</v>
      </c>
      <c r="PA578" s="74">
        <v>9.0839217997252097E-3</v>
      </c>
      <c r="PB578" s="74">
        <v>1.4105583790989799E-2</v>
      </c>
      <c r="PC578" s="74">
        <v>1.45170045351765E-2</v>
      </c>
      <c r="PD578" s="74">
        <v>2.0377903128535901E-3</v>
      </c>
      <c r="PE578" s="73">
        <v>2.4572000650388299E-2</v>
      </c>
      <c r="PF578" s="73">
        <v>1.59174679075904E-2</v>
      </c>
      <c r="PG578" s="73">
        <v>2.1221219306540601E-2</v>
      </c>
      <c r="PH578" s="73">
        <v>2.8452577306083301E-2</v>
      </c>
      <c r="PI578" s="73">
        <v>2.5062613426753901E-2</v>
      </c>
      <c r="PJ578" s="73">
        <v>2.45610321315522E-2</v>
      </c>
      <c r="PK578" s="73">
        <v>2.0740797524158899E-2</v>
      </c>
      <c r="PL578" s="73">
        <v>1.1263974069915701</v>
      </c>
      <c r="PM578" s="73">
        <v>7.5274483230200098E-2</v>
      </c>
      <c r="PN578" s="73">
        <v>3.9574358063068901E-2</v>
      </c>
      <c r="PO578" s="73">
        <v>4.1418875648435001E-2</v>
      </c>
      <c r="PP578" s="73">
        <v>3.4194093211642303E-2</v>
      </c>
      <c r="PQ578" s="73">
        <v>2.0913768624509201E-2</v>
      </c>
      <c r="PR578" s="73">
        <v>1.66519077374618E-2</v>
      </c>
      <c r="PS578" s="73">
        <v>1.87711991613102E-2</v>
      </c>
      <c r="PT578" s="73">
        <v>2.0007988632141101E-2</v>
      </c>
      <c r="PU578" s="73">
        <v>4.32533366852655E-2</v>
      </c>
      <c r="PV578" s="73">
        <v>2.8682155632702301E-2</v>
      </c>
      <c r="PW578" s="73">
        <v>1.51251970283309E-2</v>
      </c>
      <c r="PX578" s="73">
        <v>1.1868964942170299E-2</v>
      </c>
      <c r="PY578" s="73">
        <v>9.6564793384236094E-3</v>
      </c>
      <c r="PZ578" s="73">
        <v>1.4050040675432E-2</v>
      </c>
      <c r="QA578" s="73">
        <v>7.1698298217436701E-2</v>
      </c>
      <c r="QB578" s="73">
        <v>8.8204989293970804E-2</v>
      </c>
      <c r="QC578" s="73">
        <v>0.116534781143219</v>
      </c>
      <c r="QD578" s="73">
        <v>3.9619363009881101E-2</v>
      </c>
      <c r="QE578" s="73">
        <v>1.0083220168961999E-2</v>
      </c>
      <c r="QF578" s="73">
        <v>6.5007766962271096E-3</v>
      </c>
      <c r="QG578" s="73">
        <v>5.0111988756336903E-3</v>
      </c>
      <c r="QH578" s="73">
        <v>1.14521478206373E-2</v>
      </c>
      <c r="QI578" s="73">
        <v>1.7213052228282798E-2</v>
      </c>
      <c r="QJ578" s="73">
        <v>8.9858741271004097E-3</v>
      </c>
      <c r="QK578" s="73">
        <v>1.36821582555222E-2</v>
      </c>
      <c r="QL578" s="73">
        <v>1.4098961637538101E-2</v>
      </c>
      <c r="QM578" s="73">
        <v>2.0666878430986701E-3</v>
      </c>
      <c r="QN578" s="74">
        <v>2.9881154351057398E-2</v>
      </c>
      <c r="QO578" s="74">
        <v>1.5740636671788402E-2</v>
      </c>
      <c r="QP578" s="74">
        <v>2.6343514891948701E-2</v>
      </c>
      <c r="QQ578" s="74">
        <v>3.5324425041416203E-2</v>
      </c>
      <c r="QR578" s="74">
        <v>3.1478487528586702E-2</v>
      </c>
      <c r="QS578" s="74">
        <v>3.0671172924541999E-2</v>
      </c>
      <c r="QT578" s="74">
        <v>2.6319529567615501E-2</v>
      </c>
      <c r="QU578" s="74">
        <v>1.2352964460892999</v>
      </c>
      <c r="QV578" s="74">
        <v>0.102804410039832</v>
      </c>
      <c r="QW578" s="74">
        <v>5.1720826825288398E-2</v>
      </c>
      <c r="QX578" s="74">
        <v>5.2906340020880398E-2</v>
      </c>
      <c r="QY578" s="74">
        <v>4.4144554680712399E-2</v>
      </c>
      <c r="QZ578" s="74">
        <v>2.6528024941701801E-2</v>
      </c>
      <c r="RA578" s="74">
        <v>2.1842268045023702E-2</v>
      </c>
      <c r="RB578" s="74">
        <v>2.44415263855975E-2</v>
      </c>
      <c r="RC578" s="74">
        <v>2.55857127518044E-2</v>
      </c>
      <c r="RD578" s="74">
        <v>6.1192357943641501E-2</v>
      </c>
      <c r="RE578" s="74">
        <v>3.4536342277116099E-2</v>
      </c>
      <c r="RF578" s="74">
        <v>1.8617054064756802E-2</v>
      </c>
      <c r="RG578" s="74">
        <v>1.41916360371459E-2</v>
      </c>
      <c r="RH578" s="74">
        <v>1.1689031491981E-2</v>
      </c>
      <c r="RI578" s="74">
        <v>1.7395583752593199E-2</v>
      </c>
      <c r="RJ578" s="74">
        <v>8.1546992216177699E-2</v>
      </c>
      <c r="RK578" s="74">
        <v>0.105412618562644</v>
      </c>
      <c r="RL578" s="74">
        <v>0.15527797358173501</v>
      </c>
      <c r="RM578" s="74">
        <v>4.8354161079376602E-2</v>
      </c>
      <c r="RN578" s="74">
        <v>1.22735772697767E-2</v>
      </c>
      <c r="RO578" s="74">
        <v>8.0916482650350407E-3</v>
      </c>
      <c r="RP578" s="74">
        <v>5.8569487053792601E-3</v>
      </c>
      <c r="RQ578" s="74">
        <v>1.3927534804176101E-2</v>
      </c>
      <c r="RR578" s="74">
        <v>2.02477517000677E-2</v>
      </c>
      <c r="RS578" s="74">
        <v>1.11796773429022E-2</v>
      </c>
      <c r="RT578" s="74">
        <v>1.70252185565824E-2</v>
      </c>
      <c r="RU578" s="74">
        <v>1.74694270336027E-2</v>
      </c>
      <c r="RV578" s="74">
        <v>2.3289195184967499E-3</v>
      </c>
      <c r="RW578" s="73">
        <v>2.6044493186136799E-2</v>
      </c>
      <c r="RX578" s="73">
        <v>1.52729421291413E-2</v>
      </c>
      <c r="RY578" s="73">
        <v>2.3051443478883198E-2</v>
      </c>
      <c r="RZ578" s="73">
        <v>2.94198711606815E-2</v>
      </c>
      <c r="SA578" s="73">
        <v>2.6579508045036799E-2</v>
      </c>
      <c r="SB578" s="73">
        <v>2.6557629017178699E-2</v>
      </c>
      <c r="SC578" s="73">
        <v>2.2146055144280499E-2</v>
      </c>
      <c r="SD578" s="73">
        <v>1.1348696257061399</v>
      </c>
      <c r="SE578" s="73">
        <v>7.7026148537368597E-2</v>
      </c>
      <c r="SF578" s="73">
        <v>4.2508062183334097E-2</v>
      </c>
      <c r="SG578" s="73">
        <v>4.4337211581361002E-2</v>
      </c>
      <c r="SH578" s="73">
        <v>3.8714825975007798E-2</v>
      </c>
      <c r="SI578" s="73">
        <v>2.3586051298186701E-2</v>
      </c>
      <c r="SJ578" s="73">
        <v>1.9156892757646499E-2</v>
      </c>
      <c r="SK578" s="73">
        <v>2.15215952649228E-2</v>
      </c>
      <c r="SL578" s="73">
        <v>2.2256285987683502E-2</v>
      </c>
      <c r="SM578" s="73">
        <v>4.2525353305240002E-2</v>
      </c>
      <c r="SN578" s="73">
        <v>3.1069296026493699E-2</v>
      </c>
      <c r="SO578" s="73">
        <v>1.5860936819264902E-2</v>
      </c>
      <c r="SP578" s="73">
        <v>1.2750940952996699E-2</v>
      </c>
      <c r="SQ578" s="73">
        <v>1.02501817049743E-2</v>
      </c>
      <c r="SR578" s="73">
        <v>1.50306045416802E-2</v>
      </c>
      <c r="SS578" s="73">
        <v>7.5894854822872504E-2</v>
      </c>
      <c r="ST578" s="73">
        <v>0.10059765841284</v>
      </c>
      <c r="SU578" s="73">
        <v>0.11770344047445699</v>
      </c>
      <c r="SV578" s="73">
        <v>4.6055661733189798E-2</v>
      </c>
      <c r="SW578" s="73">
        <v>1.03088855639972E-2</v>
      </c>
      <c r="SX578" s="73">
        <v>6.9107759848772996E-3</v>
      </c>
      <c r="SY578" s="73">
        <v>5.0801714446489397E-3</v>
      </c>
      <c r="SZ578" s="73">
        <v>1.2610298457830099E-2</v>
      </c>
      <c r="TA578" s="73">
        <v>1.81538694029434E-2</v>
      </c>
      <c r="TB578" s="73">
        <v>9.5833317198504592E-3</v>
      </c>
      <c r="TC578" s="73">
        <v>1.3668477377672E-2</v>
      </c>
      <c r="TD578" s="73">
        <v>1.5154267742704199E-2</v>
      </c>
      <c r="TE578" s="73">
        <v>1.99668438622131E-3</v>
      </c>
    </row>
    <row r="579" spans="1:525" x14ac:dyDescent="0.25">
      <c r="A579" s="73">
        <v>7.3522985990578604E-2</v>
      </c>
      <c r="B579" s="73">
        <v>3.14672398097018E-2</v>
      </c>
      <c r="C579" s="73">
        <v>5.2846225063887503E-2</v>
      </c>
      <c r="D579" s="73">
        <v>0.145956069592315</v>
      </c>
      <c r="E579" s="73">
        <v>9.5398141509487E-2</v>
      </c>
      <c r="F579" s="73">
        <v>6.8431931379935501E-2</v>
      </c>
      <c r="G579" s="73">
        <v>7.7095031284081197E-2</v>
      </c>
      <c r="H579" s="73">
        <v>4.0467099430155702E-2</v>
      </c>
      <c r="I579" s="73">
        <v>1.32164841390276</v>
      </c>
      <c r="J579" s="73">
        <v>0.31663698216853398</v>
      </c>
      <c r="K579" s="73">
        <v>6.1305382215876801E-2</v>
      </c>
      <c r="L579" s="73">
        <v>4.5770935091032403E-2</v>
      </c>
      <c r="M579" s="73">
        <v>4.8195527399561802E-2</v>
      </c>
      <c r="N579" s="73">
        <v>5.9268630519872703E-2</v>
      </c>
      <c r="O579" s="73">
        <v>5.8796829716643101E-2</v>
      </c>
      <c r="P579" s="73">
        <v>8.1623008554214893E-2</v>
      </c>
      <c r="Q579" s="73">
        <v>2.0077559779103801E-2</v>
      </c>
      <c r="R579" s="73">
        <v>3.93106249555625E-2</v>
      </c>
      <c r="S579" s="73">
        <v>2.9476412468842798E-2</v>
      </c>
      <c r="T579" s="73">
        <v>1.45822545236603E-2</v>
      </c>
      <c r="U579" s="73">
        <v>1.25788549488722E-2</v>
      </c>
      <c r="V579" s="73">
        <v>2.58585171658447E-2</v>
      </c>
      <c r="W579" s="73">
        <v>1.8739450132364999E-2</v>
      </c>
      <c r="X579" s="73">
        <v>1.8578749242253001E-2</v>
      </c>
      <c r="Y579" s="73">
        <v>1.7546006072640601E-2</v>
      </c>
      <c r="Z579" s="73">
        <v>1.7722628308906401E-2</v>
      </c>
      <c r="AA579" s="73">
        <v>1.1118482534221E-2</v>
      </c>
      <c r="AB579" s="73">
        <v>7.9177784629238003E-3</v>
      </c>
      <c r="AC579" s="73">
        <v>6.8791370243582398E-3</v>
      </c>
      <c r="AD579" s="73">
        <v>1.5558006780726901E-2</v>
      </c>
      <c r="AE579" s="73">
        <v>2.1708737408788599E-2</v>
      </c>
      <c r="AF579" s="73">
        <v>1.07158084327507E-2</v>
      </c>
      <c r="AG579" s="73">
        <v>9.3243734499694295E-2</v>
      </c>
      <c r="AH579" s="73">
        <v>2.4404672859309199E-2</v>
      </c>
      <c r="AI579" s="73">
        <v>4.2853045007362296E-3</v>
      </c>
      <c r="AJ579" s="74">
        <v>7.1278154092944204E-2</v>
      </c>
      <c r="AK579" s="74">
        <v>3.2340608895126702E-2</v>
      </c>
      <c r="AL579" s="74">
        <v>5.2951828233122E-2</v>
      </c>
      <c r="AM579" s="74">
        <v>0.14796133079780199</v>
      </c>
      <c r="AN579" s="74">
        <v>9.4134232928667794E-2</v>
      </c>
      <c r="AO579" s="74">
        <v>6.99498945809061E-2</v>
      </c>
      <c r="AP579" s="74">
        <v>7.6314702244218199E-2</v>
      </c>
      <c r="AQ579" s="74">
        <v>3.9246878737688097E-2</v>
      </c>
      <c r="AR579" s="74">
        <v>1.3222705226643301</v>
      </c>
      <c r="AS579" s="74">
        <v>0.310962492032133</v>
      </c>
      <c r="AT579" s="74">
        <v>6.4709709294014303E-2</v>
      </c>
      <c r="AU579" s="74">
        <v>4.6806971965611899E-2</v>
      </c>
      <c r="AV579" s="74">
        <v>4.8948369535905603E-2</v>
      </c>
      <c r="AW579" s="74">
        <v>5.9717473933110603E-2</v>
      </c>
      <c r="AX579" s="74">
        <v>5.9630748131523803E-2</v>
      </c>
      <c r="AY579" s="74">
        <v>8.1476801271127594E-2</v>
      </c>
      <c r="AZ579" s="74">
        <v>2.0157001053502599E-2</v>
      </c>
      <c r="BA579" s="74">
        <v>4.00833985365062E-2</v>
      </c>
      <c r="BB579" s="74">
        <v>2.9202964578593001E-2</v>
      </c>
      <c r="BC579" s="74">
        <v>1.4206251589757401E-2</v>
      </c>
      <c r="BD579" s="74">
        <v>1.25081768592301E-2</v>
      </c>
      <c r="BE579" s="74">
        <v>2.5426493966039399E-2</v>
      </c>
      <c r="BF579" s="74">
        <v>1.9331297352160302E-2</v>
      </c>
      <c r="BG579" s="74">
        <v>1.9538199101150001E-2</v>
      </c>
      <c r="BH579" s="74">
        <v>1.70697430276734E-2</v>
      </c>
      <c r="BI579" s="74">
        <v>1.81522545431099E-2</v>
      </c>
      <c r="BJ579" s="74">
        <v>1.1363813833584001E-2</v>
      </c>
      <c r="BK579" s="74">
        <v>7.9126997741010997E-3</v>
      </c>
      <c r="BL579" s="74">
        <v>7.0986241310630896E-3</v>
      </c>
      <c r="BM579" s="74">
        <v>1.55582564064853E-2</v>
      </c>
      <c r="BN579" s="74">
        <v>2.21792162031988E-2</v>
      </c>
      <c r="BO579" s="74">
        <v>1.1445191956891801E-2</v>
      </c>
      <c r="BP579" s="74">
        <v>9.2644383601578797E-2</v>
      </c>
      <c r="BQ579" s="74">
        <v>2.44391873249983E-2</v>
      </c>
      <c r="BR579" s="74">
        <v>4.1639054815920699E-3</v>
      </c>
      <c r="BS579" s="73">
        <v>7.2489000715028604E-2</v>
      </c>
      <c r="BT579" s="73">
        <v>3.2514285807253698E-2</v>
      </c>
      <c r="BU579" s="73">
        <v>5.3793782430867701E-2</v>
      </c>
      <c r="BV579" s="73">
        <v>0.14771476593739599</v>
      </c>
      <c r="BW579" s="73">
        <v>9.4547063020201494E-2</v>
      </c>
      <c r="BX579" s="73">
        <v>6.9566393790581493E-2</v>
      </c>
      <c r="BY579" s="73">
        <v>7.6825527815899602E-2</v>
      </c>
      <c r="BZ579" s="73">
        <v>3.9373474111232099E-2</v>
      </c>
      <c r="CA579" s="73">
        <v>1.3265421946073199</v>
      </c>
      <c r="CB579" s="73">
        <v>0.31495532289407602</v>
      </c>
      <c r="CC579" s="73">
        <v>6.4186072361012397E-2</v>
      </c>
      <c r="CD579" s="73">
        <v>4.7293293384853899E-2</v>
      </c>
      <c r="CE579" s="73">
        <v>4.9392461306932797E-2</v>
      </c>
      <c r="CF579" s="73">
        <v>5.9573435861904799E-2</v>
      </c>
      <c r="CG579" s="73">
        <v>6.0707252724701601E-2</v>
      </c>
      <c r="CH579" s="73">
        <v>8.0198492418049994E-2</v>
      </c>
      <c r="CI579" s="73">
        <v>2.0319476357180299E-2</v>
      </c>
      <c r="CJ579" s="73">
        <v>4.0615247961971399E-2</v>
      </c>
      <c r="CK579" s="73">
        <v>2.9134269355328E-2</v>
      </c>
      <c r="CL579" s="73">
        <v>1.3874830989224299E-2</v>
      </c>
      <c r="CM579" s="73">
        <v>1.22857128697183E-2</v>
      </c>
      <c r="CN579" s="73">
        <v>2.51120843634547E-2</v>
      </c>
      <c r="CO579" s="73">
        <v>1.9215784891529801E-2</v>
      </c>
      <c r="CP579" s="73">
        <v>1.90329584716636E-2</v>
      </c>
      <c r="CQ579" s="73">
        <v>1.71406297655716E-2</v>
      </c>
      <c r="CR579" s="73">
        <v>1.8179953782012901E-2</v>
      </c>
      <c r="CS579" s="73">
        <v>1.19117865685331E-2</v>
      </c>
      <c r="CT579" s="73">
        <v>7.9154970481316398E-3</v>
      </c>
      <c r="CU579" s="73">
        <v>7.0879165044608096E-3</v>
      </c>
      <c r="CV579" s="73">
        <v>1.5553501929299E-2</v>
      </c>
      <c r="CW579" s="73">
        <v>2.2378747310969699E-2</v>
      </c>
      <c r="CX579" s="73">
        <v>1.17249503924817E-2</v>
      </c>
      <c r="CY579" s="73">
        <v>9.6469133821017003E-2</v>
      </c>
      <c r="CZ579" s="73">
        <v>2.49409974333453E-2</v>
      </c>
      <c r="DA579" s="73">
        <v>3.5871037025104499E-3</v>
      </c>
      <c r="DB579" s="74">
        <v>7.1835062098822303E-2</v>
      </c>
      <c r="DC579" s="74">
        <v>3.2202934107798703E-2</v>
      </c>
      <c r="DD579" s="74">
        <v>5.3865455540335803E-2</v>
      </c>
      <c r="DE579" s="74">
        <v>0.14439215247228501</v>
      </c>
      <c r="DF579" s="74">
        <v>9.4362896594849394E-2</v>
      </c>
      <c r="DG579" s="74">
        <v>7.1462050474858305E-2</v>
      </c>
      <c r="DH579" s="74">
        <v>7.7226412612417097E-2</v>
      </c>
      <c r="DI579" s="74">
        <v>4.0928705044613503E-2</v>
      </c>
      <c r="DJ579" s="74">
        <v>1.31954946933173</v>
      </c>
      <c r="DK579" s="74">
        <v>0.31021342853088801</v>
      </c>
      <c r="DL579" s="74">
        <v>6.4609405620963095E-2</v>
      </c>
      <c r="DM579" s="74">
        <v>4.77036109783118E-2</v>
      </c>
      <c r="DN579" s="74">
        <v>4.9064626006167997E-2</v>
      </c>
      <c r="DO579" s="74">
        <v>5.8262400149495103E-2</v>
      </c>
      <c r="DP579" s="74">
        <v>5.9908195414699598E-2</v>
      </c>
      <c r="DQ579" s="74">
        <v>8.4573621327865903E-2</v>
      </c>
      <c r="DR579" s="74">
        <v>2.1118175257096101E-2</v>
      </c>
      <c r="DS579" s="74">
        <v>4.1466084635075402E-2</v>
      </c>
      <c r="DT579" s="74">
        <v>2.8822964299927901E-2</v>
      </c>
      <c r="DU579" s="74">
        <v>1.4019804634997701E-2</v>
      </c>
      <c r="DV579" s="74">
        <v>1.25589964465685E-2</v>
      </c>
      <c r="DW579" s="74">
        <v>2.5123295347399301E-2</v>
      </c>
      <c r="DX579" s="74">
        <v>1.9787303953935499E-2</v>
      </c>
      <c r="DY579" s="74">
        <v>1.9608603522020498E-2</v>
      </c>
      <c r="DZ579" s="74">
        <v>1.7930801181201501E-2</v>
      </c>
      <c r="EA579" s="74">
        <v>1.9277543735818699E-2</v>
      </c>
      <c r="EB579" s="74">
        <v>1.23875898085454E-2</v>
      </c>
      <c r="EC579" s="74">
        <v>8.2566389807888704E-3</v>
      </c>
      <c r="ED579" s="74">
        <v>7.9418671459831006E-3</v>
      </c>
      <c r="EE579" s="74">
        <v>1.5838887454781399E-2</v>
      </c>
      <c r="EF579" s="74">
        <v>2.3105539860220799E-2</v>
      </c>
      <c r="EG579" s="74">
        <v>1.18193910315606E-2</v>
      </c>
      <c r="EH579" s="74">
        <v>9.6858875349696893E-2</v>
      </c>
      <c r="EI579" s="74">
        <v>2.5176774965633801E-2</v>
      </c>
      <c r="EJ579" s="74">
        <v>4.3843751331534998E-3</v>
      </c>
      <c r="EK579" s="73">
        <v>6.9923307313759606E-2</v>
      </c>
      <c r="EL579" s="73">
        <v>2.9658654814744601E-2</v>
      </c>
      <c r="EM579" s="73">
        <v>5.2611707900389902E-2</v>
      </c>
      <c r="EN579" s="73">
        <v>0.14712132423486701</v>
      </c>
      <c r="EO579" s="73">
        <v>9.7783165009368095E-2</v>
      </c>
      <c r="EP579" s="73">
        <v>7.0013245573863001E-2</v>
      </c>
      <c r="EQ579" s="73">
        <v>7.6580766836066502E-2</v>
      </c>
      <c r="ER579" s="73">
        <v>3.85089219289034E-2</v>
      </c>
      <c r="ES579" s="73">
        <v>1.31776781680439</v>
      </c>
      <c r="ET579" s="73">
        <v>0.311307833624061</v>
      </c>
      <c r="EU579" s="73">
        <v>6.3865384470712702E-2</v>
      </c>
      <c r="EV579" s="73">
        <v>4.6117861745596102E-2</v>
      </c>
      <c r="EW579" s="73">
        <v>4.9704452338961203E-2</v>
      </c>
      <c r="EX579" s="73">
        <v>5.6443859077608703E-2</v>
      </c>
      <c r="EY579" s="73">
        <v>6.0530674533402398E-2</v>
      </c>
      <c r="EZ579" s="73">
        <v>7.2464044559521407E-2</v>
      </c>
      <c r="FA579" s="73">
        <v>2.11919938878385E-2</v>
      </c>
      <c r="FB579" s="73">
        <v>4.0492406790579999E-2</v>
      </c>
      <c r="FC579" s="73">
        <v>2.8712759938664598E-2</v>
      </c>
      <c r="FD579" s="73">
        <v>1.38529163119692E-2</v>
      </c>
      <c r="FE579" s="73">
        <v>1.25301485416236E-2</v>
      </c>
      <c r="FF579" s="73">
        <v>2.45056793720018E-2</v>
      </c>
      <c r="FG579" s="73">
        <v>1.9200218733051999E-2</v>
      </c>
      <c r="FH579" s="73">
        <v>2.01181200335687E-2</v>
      </c>
      <c r="FI579" s="73">
        <v>1.8284741248507999E-2</v>
      </c>
      <c r="FJ579" s="73">
        <v>1.8885403215946998E-2</v>
      </c>
      <c r="FK579" s="73">
        <v>1.2702099725528901E-2</v>
      </c>
      <c r="FL579" s="73">
        <v>8.3589904800945407E-3</v>
      </c>
      <c r="FM579" s="73">
        <v>7.7111925275836699E-3</v>
      </c>
      <c r="FN579" s="73">
        <v>1.6187222615694798E-2</v>
      </c>
      <c r="FO579" s="73">
        <v>2.29294007267517E-2</v>
      </c>
      <c r="FP579" s="73">
        <v>1.19273469381004E-2</v>
      </c>
      <c r="FQ579" s="73">
        <v>9.6820136611172405E-2</v>
      </c>
      <c r="FR579" s="73">
        <v>2.5628803831270201E-2</v>
      </c>
      <c r="FS579" s="73">
        <v>4.35952166705915E-3</v>
      </c>
      <c r="FT579" s="74">
        <v>6.8926217286771896E-2</v>
      </c>
      <c r="FU579" s="74">
        <v>2.7031426383999298E-2</v>
      </c>
      <c r="FV579" s="74">
        <v>5.22514148497693E-2</v>
      </c>
      <c r="FW579" s="74">
        <v>0.14767719703752799</v>
      </c>
      <c r="FX579" s="74">
        <v>9.8321655292004706E-2</v>
      </c>
      <c r="FY579" s="74">
        <v>7.6503012829257006E-2</v>
      </c>
      <c r="FZ579" s="74">
        <v>7.5752307282402495E-2</v>
      </c>
      <c r="GA579" s="74">
        <v>3.5885654949046997E-2</v>
      </c>
      <c r="GB579" s="74">
        <v>1.3231796083848499</v>
      </c>
      <c r="GC579" s="74">
        <v>0.313711646323867</v>
      </c>
      <c r="GD579" s="74">
        <v>6.4233421216411499E-2</v>
      </c>
      <c r="GE579" s="74">
        <v>4.5509542449844502E-2</v>
      </c>
      <c r="GF579" s="74">
        <v>4.7116217698933698E-2</v>
      </c>
      <c r="GG579" s="74">
        <v>5.4212892549154901E-2</v>
      </c>
      <c r="GH579" s="74">
        <v>5.7724800426075598E-2</v>
      </c>
      <c r="GI579" s="74">
        <v>7.6514154999641301E-2</v>
      </c>
      <c r="GJ579" s="74">
        <v>2.1098028932485999E-2</v>
      </c>
      <c r="GK579" s="74">
        <v>4.0939100831496697E-2</v>
      </c>
      <c r="GL579" s="74">
        <v>2.72846736224302E-2</v>
      </c>
      <c r="GM579" s="74">
        <v>1.35237907332458E-2</v>
      </c>
      <c r="GN579" s="74">
        <v>1.2108937592073999E-2</v>
      </c>
      <c r="GO579" s="74">
        <v>2.4651964038742001E-2</v>
      </c>
      <c r="GP579" s="74">
        <v>1.8934010265016499E-2</v>
      </c>
      <c r="GQ579" s="74">
        <v>2.05136644236142E-2</v>
      </c>
      <c r="GR579" s="74">
        <v>1.94980684714544E-2</v>
      </c>
      <c r="GS579" s="74">
        <v>1.8762999991946101E-2</v>
      </c>
      <c r="GT579" s="74">
        <v>1.2763417948520799E-2</v>
      </c>
      <c r="GU579" s="74">
        <v>8.2231166248270104E-3</v>
      </c>
      <c r="GV579" s="74">
        <v>7.61166707985179E-3</v>
      </c>
      <c r="GW579" s="74">
        <v>1.6337713793638801E-2</v>
      </c>
      <c r="GX579" s="74">
        <v>2.3445283156831601E-2</v>
      </c>
      <c r="GY579" s="74">
        <v>1.1906030571674499E-2</v>
      </c>
      <c r="GZ579" s="74">
        <v>9.4141266514314398E-2</v>
      </c>
      <c r="HA579" s="74">
        <v>2.5802004616160001E-2</v>
      </c>
      <c r="HB579" s="74">
        <v>3.6428337523053398E-3</v>
      </c>
      <c r="HC579" s="73">
        <v>6.8311464869708696E-2</v>
      </c>
      <c r="HD579" s="73">
        <v>2.6312965044916502E-2</v>
      </c>
      <c r="HE579" s="73">
        <v>5.1461193111459302E-2</v>
      </c>
      <c r="HF579" s="73">
        <v>0.146054419832193</v>
      </c>
      <c r="HG579" s="73">
        <v>9.7955814780870898E-2</v>
      </c>
      <c r="HH579" s="73">
        <v>7.7323886362123104E-2</v>
      </c>
      <c r="HI579" s="73">
        <v>7.5601378311934697E-2</v>
      </c>
      <c r="HJ579" s="73">
        <v>3.6629798609939902E-2</v>
      </c>
      <c r="HK579" s="73">
        <v>1.31608453710808</v>
      </c>
      <c r="HL579" s="73">
        <v>0.31120653053193797</v>
      </c>
      <c r="HM579" s="73">
        <v>6.5082132486137603E-2</v>
      </c>
      <c r="HN579" s="73">
        <v>4.5812334378050101E-2</v>
      </c>
      <c r="HO579" s="73">
        <v>4.7515523094409498E-2</v>
      </c>
      <c r="HP579" s="73">
        <v>5.52437611727929E-2</v>
      </c>
      <c r="HQ579" s="73">
        <v>5.7453535749097201E-2</v>
      </c>
      <c r="HR579" s="73">
        <v>7.4096949792169201E-2</v>
      </c>
      <c r="HS579" s="73">
        <v>2.1193999047241799E-2</v>
      </c>
      <c r="HT579" s="73">
        <v>4.0990193846626798E-2</v>
      </c>
      <c r="HU579" s="73">
        <v>2.6778670755963602E-2</v>
      </c>
      <c r="HV579" s="73">
        <v>1.30199739125778E-2</v>
      </c>
      <c r="HW579" s="73">
        <v>1.1592959815983E-2</v>
      </c>
      <c r="HX579" s="73">
        <v>2.4323804227483498E-2</v>
      </c>
      <c r="HY579" s="73">
        <v>1.8427050582580099E-2</v>
      </c>
      <c r="HZ579" s="73">
        <v>2.0208487111187098E-2</v>
      </c>
      <c r="IA579" s="73">
        <v>1.8994193422835599E-2</v>
      </c>
      <c r="IB579" s="73">
        <v>1.8376370722994199E-2</v>
      </c>
      <c r="IC579" s="73">
        <v>1.25607195196028E-2</v>
      </c>
      <c r="ID579" s="73">
        <v>7.9752644332250593E-3</v>
      </c>
      <c r="IE579" s="73">
        <v>7.8393811147149505E-3</v>
      </c>
      <c r="IF579" s="73">
        <v>1.6198974657694799E-2</v>
      </c>
      <c r="IG579" s="73">
        <v>2.3602963219556902E-2</v>
      </c>
      <c r="IH579" s="73">
        <v>1.1930007882174999E-2</v>
      </c>
      <c r="II579" s="73">
        <v>9.4388457453268196E-2</v>
      </c>
      <c r="IJ579" s="73">
        <v>2.62297361475416E-2</v>
      </c>
      <c r="IK579" s="73">
        <v>3.59471812812686E-3</v>
      </c>
      <c r="IL579" s="74">
        <v>6.8497599475631402E-2</v>
      </c>
      <c r="IM579" s="74">
        <v>2.5015791802467598E-2</v>
      </c>
      <c r="IN579" s="74">
        <v>5.2666406485733203E-2</v>
      </c>
      <c r="IO579" s="74">
        <v>0.14940221983485499</v>
      </c>
      <c r="IP579" s="74">
        <v>0.103031438850044</v>
      </c>
      <c r="IQ579" s="74">
        <v>8.0294626055202198E-2</v>
      </c>
      <c r="IR579" s="74">
        <v>7.8572694862919804E-2</v>
      </c>
      <c r="IS579" s="74">
        <v>3.80134082424783E-2</v>
      </c>
      <c r="IT579" s="74">
        <v>1.32230736261659</v>
      </c>
      <c r="IU579" s="74">
        <v>0.31925104979260199</v>
      </c>
      <c r="IV579" s="74">
        <v>6.7809962258870093E-2</v>
      </c>
      <c r="IW579" s="74">
        <v>4.7425304387317499E-2</v>
      </c>
      <c r="IX579" s="74">
        <v>5.0192993257593799E-2</v>
      </c>
      <c r="IY579" s="74">
        <v>5.7791521023060101E-2</v>
      </c>
      <c r="IZ579" s="74">
        <v>5.9317799687425697E-2</v>
      </c>
      <c r="JA579" s="74">
        <v>6.7610205480996402E-2</v>
      </c>
      <c r="JB579" s="74">
        <v>2.0718785878624E-2</v>
      </c>
      <c r="JC579" s="74">
        <v>4.2638032452963701E-2</v>
      </c>
      <c r="JD579" s="74">
        <v>2.7561470663531699E-2</v>
      </c>
      <c r="JE579" s="74">
        <v>1.32573496937641E-2</v>
      </c>
      <c r="JF579" s="74">
        <v>1.1752023181974601E-2</v>
      </c>
      <c r="JG579" s="74">
        <v>2.4428745939607401E-2</v>
      </c>
      <c r="JH579" s="74">
        <v>1.8754634067072101E-2</v>
      </c>
      <c r="JI579" s="74">
        <v>2.0776989270158901E-2</v>
      </c>
      <c r="JJ579" s="74">
        <v>1.79297017783016E-2</v>
      </c>
      <c r="JK579" s="74">
        <v>1.8218412963991799E-2</v>
      </c>
      <c r="JL579" s="74">
        <v>1.2544429062861601E-2</v>
      </c>
      <c r="JM579" s="74">
        <v>7.9404808209062195E-3</v>
      </c>
      <c r="JN579" s="74">
        <v>7.02631137479041E-3</v>
      </c>
      <c r="JO579" s="74">
        <v>1.6449428382537601E-2</v>
      </c>
      <c r="JP579" s="74">
        <v>2.4951921704554601E-2</v>
      </c>
      <c r="JQ579" s="74">
        <v>1.21048970602388E-2</v>
      </c>
      <c r="JR579" s="74">
        <v>9.6974722910585995E-2</v>
      </c>
      <c r="JS579" s="74">
        <v>2.6548563998850201E-2</v>
      </c>
      <c r="JT579" s="74">
        <v>3.4368043664696102E-3</v>
      </c>
      <c r="JU579" s="73">
        <v>6.9301703790816696E-2</v>
      </c>
      <c r="JV579" s="73">
        <v>2.5442765058661099E-2</v>
      </c>
      <c r="JW579" s="73">
        <v>5.2736762869216802E-2</v>
      </c>
      <c r="JX579" s="73">
        <v>0.15468745411826801</v>
      </c>
      <c r="JY579" s="73">
        <v>0.10661733568354601</v>
      </c>
      <c r="JZ579" s="73">
        <v>8.3319026374905097E-2</v>
      </c>
      <c r="KA579" s="73">
        <v>8.0559510179257193E-2</v>
      </c>
      <c r="KB579" s="73">
        <v>3.5897647984754102E-2</v>
      </c>
      <c r="KC579" s="73">
        <v>1.33401586456449</v>
      </c>
      <c r="KD579" s="73">
        <v>0.32940160583245798</v>
      </c>
      <c r="KE579" s="73">
        <v>7.2089568467050197E-2</v>
      </c>
      <c r="KF579" s="73">
        <v>4.8843233568396802E-2</v>
      </c>
      <c r="KG579" s="73">
        <v>5.0443365528874497E-2</v>
      </c>
      <c r="KH579" s="73">
        <v>5.8958020775759699E-2</v>
      </c>
      <c r="KI579" s="73">
        <v>6.1427235533986498E-2</v>
      </c>
      <c r="KJ579" s="73">
        <v>6.9827140084761305E-2</v>
      </c>
      <c r="KK579" s="73">
        <v>2.1195672635886401E-2</v>
      </c>
      <c r="KL579" s="73">
        <v>4.4580898595354003E-2</v>
      </c>
      <c r="KM579" s="73">
        <v>2.8244807584688801E-2</v>
      </c>
      <c r="KN579" s="73">
        <v>1.3256650623482399E-2</v>
      </c>
      <c r="KO579" s="73">
        <v>1.17188065175027E-2</v>
      </c>
      <c r="KP579" s="73">
        <v>2.47792125537801E-2</v>
      </c>
      <c r="KQ579" s="73">
        <v>1.9554226490573499E-2</v>
      </c>
      <c r="KR579" s="73">
        <v>2.2122028007550198E-2</v>
      </c>
      <c r="KS579" s="73">
        <v>1.9428613419639501E-2</v>
      </c>
      <c r="KT579" s="73">
        <v>1.9358482518486202E-2</v>
      </c>
      <c r="KU579" s="73">
        <v>1.2730552260220299E-2</v>
      </c>
      <c r="KV579" s="73">
        <v>8.0485549856836799E-3</v>
      </c>
      <c r="KW579" s="73">
        <v>7.0125557295397404E-3</v>
      </c>
      <c r="KX579" s="73">
        <v>1.66568637178784E-2</v>
      </c>
      <c r="KY579" s="73">
        <v>2.5710146068314298E-2</v>
      </c>
      <c r="KZ579" s="73">
        <v>1.2468094976131199E-2</v>
      </c>
      <c r="LA579" s="73">
        <v>9.6413650876308099E-2</v>
      </c>
      <c r="LB579" s="73">
        <v>2.6785691921996299E-2</v>
      </c>
      <c r="LC579" s="73">
        <v>3.5454360757469598E-3</v>
      </c>
      <c r="LD579" s="74">
        <v>7.0055923936500994E-2</v>
      </c>
      <c r="LE579" s="74">
        <v>2.4985868502306802E-2</v>
      </c>
      <c r="LF579" s="74">
        <v>5.2966642427271497E-2</v>
      </c>
      <c r="LG579" s="74">
        <v>0.155831284842356</v>
      </c>
      <c r="LH579" s="74">
        <v>0.11050615235924301</v>
      </c>
      <c r="LI579" s="74">
        <v>8.3654619575010594E-2</v>
      </c>
      <c r="LJ579" s="74">
        <v>8.0710452493390497E-2</v>
      </c>
      <c r="LK579" s="74">
        <v>3.5930831430579499E-2</v>
      </c>
      <c r="LL579" s="74">
        <v>1.3357241328006699</v>
      </c>
      <c r="LM579" s="74">
        <v>0.331546924738363</v>
      </c>
      <c r="LN579" s="74">
        <v>7.2261975198769701E-2</v>
      </c>
      <c r="LO579" s="74">
        <v>4.8207260381780602E-2</v>
      </c>
      <c r="LP579" s="74">
        <v>5.02268832300325E-2</v>
      </c>
      <c r="LQ579" s="74">
        <v>6.0224383291914901E-2</v>
      </c>
      <c r="LR579" s="74">
        <v>6.1299738899274897E-2</v>
      </c>
      <c r="LS579" s="74">
        <v>6.8311345386229405E-2</v>
      </c>
      <c r="LT579" s="74">
        <v>2.1326566583580401E-2</v>
      </c>
      <c r="LU579" s="74">
        <v>4.4659033638984297E-2</v>
      </c>
      <c r="LV579" s="74">
        <v>2.9020284688208602E-2</v>
      </c>
      <c r="LW579" s="74">
        <v>1.32012052794536E-2</v>
      </c>
      <c r="LX579" s="74">
        <v>1.21987527031667E-2</v>
      </c>
      <c r="LY579" s="74">
        <v>2.4962087577730399E-2</v>
      </c>
      <c r="LZ579" s="74">
        <v>2.0024372352778302E-2</v>
      </c>
      <c r="MA579" s="74">
        <v>2.1664850213557098E-2</v>
      </c>
      <c r="MB579" s="74">
        <v>2.0037755495411199E-2</v>
      </c>
      <c r="MC579" s="74">
        <v>2.0526258029365401E-2</v>
      </c>
      <c r="MD579" s="74">
        <v>1.27102098967482E-2</v>
      </c>
      <c r="ME579" s="74">
        <v>8.1876835076054501E-3</v>
      </c>
      <c r="MF579" s="74">
        <v>7.6377727536957101E-3</v>
      </c>
      <c r="MG579" s="74">
        <v>1.7094366721687199E-2</v>
      </c>
      <c r="MH579" s="74">
        <v>2.5401866900050699E-2</v>
      </c>
      <c r="MI579" s="74">
        <v>1.27879277346582E-2</v>
      </c>
      <c r="MJ579" s="74">
        <v>9.5199539818076703E-2</v>
      </c>
      <c r="MK579" s="74">
        <v>2.7279556106513801E-2</v>
      </c>
      <c r="ML579" s="74">
        <v>3.7519086998482002E-3</v>
      </c>
      <c r="MM579" s="73">
        <v>6.6854374172436004E-2</v>
      </c>
      <c r="MN579" s="73">
        <v>2.3517583735642798E-2</v>
      </c>
      <c r="MO579" s="73">
        <v>5.16757293600257E-2</v>
      </c>
      <c r="MP579" s="73">
        <v>0.15534916572015101</v>
      </c>
      <c r="MQ579" s="73">
        <v>0.108364264502726</v>
      </c>
      <c r="MR579" s="73">
        <v>8.2895711739962505E-2</v>
      </c>
      <c r="MS579" s="73">
        <v>7.9382918776332301E-2</v>
      </c>
      <c r="MT579" s="73">
        <v>3.9808949733757898E-2</v>
      </c>
      <c r="MU579" s="73">
        <v>1.33550057655037</v>
      </c>
      <c r="MV579" s="73">
        <v>0.33686736502570702</v>
      </c>
      <c r="MW579" s="73">
        <v>7.3593149768132193E-2</v>
      </c>
      <c r="MX579" s="73">
        <v>4.80297033905734E-2</v>
      </c>
      <c r="MY579" s="73">
        <v>4.9625244126979003E-2</v>
      </c>
      <c r="MZ579" s="73">
        <v>6.0671206399237801E-2</v>
      </c>
      <c r="NA579" s="73">
        <v>5.9826428787703098E-2</v>
      </c>
      <c r="NB579" s="73">
        <v>6.7668339271747896E-2</v>
      </c>
      <c r="NC579" s="73">
        <v>2.1387372630788801E-2</v>
      </c>
      <c r="ND579" s="73">
        <v>4.4985386687032503E-2</v>
      </c>
      <c r="NE579" s="73">
        <v>2.8000890995504301E-2</v>
      </c>
      <c r="NF579" s="73">
        <v>1.2344727540741699E-2</v>
      </c>
      <c r="NG579" s="73">
        <v>1.20259121784911E-2</v>
      </c>
      <c r="NH579" s="73">
        <v>2.4735080519273402E-2</v>
      </c>
      <c r="NI579" s="73">
        <v>2.0543746858120701E-2</v>
      </c>
      <c r="NJ579" s="73">
        <v>2.1761366720505399E-2</v>
      </c>
      <c r="NK579" s="73">
        <v>2.1409176681213001E-2</v>
      </c>
      <c r="NL579" s="73">
        <v>2.0935989907643601E-2</v>
      </c>
      <c r="NM579" s="73">
        <v>1.25976333776985E-2</v>
      </c>
      <c r="NN579" s="73">
        <v>8.2383621410365392E-3</v>
      </c>
      <c r="NO579" s="73">
        <v>7.9523693364697695E-3</v>
      </c>
      <c r="NP579" s="73">
        <v>1.67074583926522E-2</v>
      </c>
      <c r="NQ579" s="73">
        <v>2.5710951993559002E-2</v>
      </c>
      <c r="NR579" s="73">
        <v>1.27338398795069E-2</v>
      </c>
      <c r="NS579" s="73">
        <v>9.5308507418127297E-2</v>
      </c>
      <c r="NT579" s="73">
        <v>2.67695018458756E-2</v>
      </c>
      <c r="NU579" s="73">
        <v>3.7406234160075702E-3</v>
      </c>
      <c r="NV579" s="74">
        <v>6.6840488549169394E-2</v>
      </c>
      <c r="NW579" s="74">
        <v>2.32708861817056E-2</v>
      </c>
      <c r="NX579" s="74">
        <v>5.2756715678240897E-2</v>
      </c>
      <c r="NY579" s="74">
        <v>0.162313126793488</v>
      </c>
      <c r="NZ579" s="74">
        <v>0.11351671895427</v>
      </c>
      <c r="OA579" s="74">
        <v>8.8109156029736499E-2</v>
      </c>
      <c r="OB579" s="74">
        <v>8.2556392498970996E-2</v>
      </c>
      <c r="OC579" s="74">
        <v>4.4573023252324998E-2</v>
      </c>
      <c r="OD579" s="74">
        <v>1.3493766134254199</v>
      </c>
      <c r="OE579" s="74">
        <v>0.35552192672368199</v>
      </c>
      <c r="OF579" s="74">
        <v>7.8635932756025498E-2</v>
      </c>
      <c r="OG579" s="74">
        <v>4.9894315209955999E-2</v>
      </c>
      <c r="OH579" s="74">
        <v>5.1389681292120203E-2</v>
      </c>
      <c r="OI579" s="74">
        <v>6.4349380357271099E-2</v>
      </c>
      <c r="OJ579" s="74">
        <v>6.1475641006159397E-2</v>
      </c>
      <c r="OK579" s="74">
        <v>7.3730063305989996E-2</v>
      </c>
      <c r="OL579" s="74">
        <v>2.2728559039356201E-2</v>
      </c>
      <c r="OM579" s="74">
        <v>4.7595901759780901E-2</v>
      </c>
      <c r="ON579" s="74">
        <v>2.8009721544482301E-2</v>
      </c>
      <c r="OO579" s="74">
        <v>1.27754221096665E-2</v>
      </c>
      <c r="OP579" s="74">
        <v>1.22451245346795E-2</v>
      </c>
      <c r="OQ579" s="74">
        <v>2.5527757671163401E-2</v>
      </c>
      <c r="OR579" s="74">
        <v>2.1835189647331901E-2</v>
      </c>
      <c r="OS579" s="74">
        <v>2.39727856862057E-2</v>
      </c>
      <c r="OT579" s="74">
        <v>2.3200215484266502E-2</v>
      </c>
      <c r="OU579" s="74">
        <v>2.2284238539521901E-2</v>
      </c>
      <c r="OV579" s="74">
        <v>1.2760015351670701E-2</v>
      </c>
      <c r="OW579" s="74">
        <v>8.21804330021292E-3</v>
      </c>
      <c r="OX579" s="74">
        <v>8.4693140275542596E-3</v>
      </c>
      <c r="OY579" s="74">
        <v>1.7293405073437299E-2</v>
      </c>
      <c r="OZ579" s="74">
        <v>2.66284622753475E-2</v>
      </c>
      <c r="PA579" s="74">
        <v>1.35328060876164E-2</v>
      </c>
      <c r="PB579" s="74">
        <v>9.8026217044180894E-2</v>
      </c>
      <c r="PC579" s="74">
        <v>2.7931157582002101E-2</v>
      </c>
      <c r="PD579" s="74">
        <v>4.1092715523647497E-3</v>
      </c>
      <c r="PE579" s="73">
        <v>7.0138937485692707E-2</v>
      </c>
      <c r="PF579" s="73">
        <v>2.6590849780130401E-2</v>
      </c>
      <c r="PG579" s="73">
        <v>5.5686203577060799E-2</v>
      </c>
      <c r="PH579" s="73">
        <v>0.16894885851409699</v>
      </c>
      <c r="PI579" s="73">
        <v>0.120016464561085</v>
      </c>
      <c r="PJ579" s="73">
        <v>9.4320854605922003E-2</v>
      </c>
      <c r="PK579" s="73">
        <v>8.8735988602074795E-2</v>
      </c>
      <c r="PL579" s="73">
        <v>4.8996738691167101E-2</v>
      </c>
      <c r="PM579" s="73">
        <v>1.3618489482949101</v>
      </c>
      <c r="PN579" s="73">
        <v>0.37151913106652801</v>
      </c>
      <c r="PO579" s="73">
        <v>8.5316351996624004E-2</v>
      </c>
      <c r="PP579" s="73">
        <v>5.3362018380049399E-2</v>
      </c>
      <c r="PQ579" s="73">
        <v>5.4530093266508699E-2</v>
      </c>
      <c r="PR579" s="73">
        <v>6.9032114133675895E-2</v>
      </c>
      <c r="PS579" s="73">
        <v>6.4431361258827299E-2</v>
      </c>
      <c r="PT579" s="73">
        <v>7.9176707176707703E-2</v>
      </c>
      <c r="PU579" s="73">
        <v>2.5488271506723101E-2</v>
      </c>
      <c r="PV579" s="73">
        <v>5.0872832150283598E-2</v>
      </c>
      <c r="PW579" s="73">
        <v>2.9733071532431501E-2</v>
      </c>
      <c r="PX579" s="73">
        <v>1.35169928187954E-2</v>
      </c>
      <c r="PY579" s="73">
        <v>1.2706133390812901E-2</v>
      </c>
      <c r="PZ579" s="73">
        <v>2.7062179938089299E-2</v>
      </c>
      <c r="QA579" s="73">
        <v>2.3451764363727499E-2</v>
      </c>
      <c r="QB579" s="73">
        <v>2.3880965760833501E-2</v>
      </c>
      <c r="QC579" s="73">
        <v>2.4564462107056501E-2</v>
      </c>
      <c r="QD579" s="73">
        <v>2.42386782027928E-2</v>
      </c>
      <c r="QE579" s="73">
        <v>1.36149419844572E-2</v>
      </c>
      <c r="QF579" s="73">
        <v>9.0736262985285001E-3</v>
      </c>
      <c r="QG579" s="73">
        <v>8.9438698533431601E-3</v>
      </c>
      <c r="QH579" s="73">
        <v>1.8575228844818999E-2</v>
      </c>
      <c r="QI579" s="73">
        <v>2.7750632638083601E-2</v>
      </c>
      <c r="QJ579" s="73">
        <v>1.48444354435068E-2</v>
      </c>
      <c r="QK579" s="73">
        <v>0.10236341810307199</v>
      </c>
      <c r="QL579" s="73">
        <v>3.0180862250944199E-2</v>
      </c>
      <c r="QM579" s="73">
        <v>4.5659812887729901E-3</v>
      </c>
      <c r="QN579" s="74">
        <v>7.0828168003676098E-2</v>
      </c>
      <c r="QO579" s="74">
        <v>2.2107463634394399E-2</v>
      </c>
      <c r="QP579" s="74">
        <v>5.6230791819852799E-2</v>
      </c>
      <c r="QQ579" s="74">
        <v>0.162059084538794</v>
      </c>
      <c r="QR579" s="74">
        <v>0.119219343413922</v>
      </c>
      <c r="QS579" s="74">
        <v>9.6076944980712606E-2</v>
      </c>
      <c r="QT579" s="74">
        <v>8.9343690701996395E-2</v>
      </c>
      <c r="QU579" s="74">
        <v>4.8560304800203E-2</v>
      </c>
      <c r="QV579" s="74">
        <v>1.3640109676235901</v>
      </c>
      <c r="QW579" s="74">
        <v>0.37132797192508299</v>
      </c>
      <c r="QX579" s="74">
        <v>8.5032875167838196E-2</v>
      </c>
      <c r="QY579" s="74">
        <v>5.2138863070952397E-2</v>
      </c>
      <c r="QZ579" s="74">
        <v>5.3149469584604397E-2</v>
      </c>
      <c r="RA579" s="74">
        <v>6.9982147662842595E-2</v>
      </c>
      <c r="RB579" s="74">
        <v>6.5084330822970396E-2</v>
      </c>
      <c r="RC579" s="74">
        <v>8.0680495886735204E-2</v>
      </c>
      <c r="RD579" s="74">
        <v>2.50303874079832E-2</v>
      </c>
      <c r="RE579" s="74">
        <v>5.05222249610352E-2</v>
      </c>
      <c r="RF579" s="74">
        <v>2.91029179426169E-2</v>
      </c>
      <c r="RG579" s="74">
        <v>1.35388759139757E-2</v>
      </c>
      <c r="RH579" s="74">
        <v>1.23467380398602E-2</v>
      </c>
      <c r="RI579" s="74">
        <v>2.7124343400864899E-2</v>
      </c>
      <c r="RJ579" s="74">
        <v>2.3364316089842501E-2</v>
      </c>
      <c r="RK579" s="74">
        <v>2.3403671483730799E-2</v>
      </c>
      <c r="RL579" s="74">
        <v>2.6283045584154101E-2</v>
      </c>
      <c r="RM579" s="74">
        <v>2.4657816425029799E-2</v>
      </c>
      <c r="RN579" s="74">
        <v>1.3325542393260399E-2</v>
      </c>
      <c r="RO579" s="74">
        <v>9.2302463041818196E-3</v>
      </c>
      <c r="RP579" s="74">
        <v>8.0082388308012498E-3</v>
      </c>
      <c r="RQ579" s="74">
        <v>1.8515578139611098E-2</v>
      </c>
      <c r="RR579" s="74">
        <v>2.6728849295819999E-2</v>
      </c>
      <c r="RS579" s="74">
        <v>1.4897719063769899E-2</v>
      </c>
      <c r="RT579" s="74">
        <v>9.8823421396490904E-2</v>
      </c>
      <c r="RU579" s="74">
        <v>2.9898774486348E-2</v>
      </c>
      <c r="RV579" s="74">
        <v>4.4450668105498704E-3</v>
      </c>
      <c r="RW579" s="73">
        <v>6.8343437436573701E-2</v>
      </c>
      <c r="RX579" s="73">
        <v>2.2265346271485902E-2</v>
      </c>
      <c r="RY579" s="73">
        <v>5.5545572908874297E-2</v>
      </c>
      <c r="RZ579" s="73">
        <v>0.159033689474367</v>
      </c>
      <c r="SA579" s="73">
        <v>0.11827789812792699</v>
      </c>
      <c r="SB579" s="73">
        <v>9.7736607958834903E-2</v>
      </c>
      <c r="SC579" s="73">
        <v>8.9434936786010499E-2</v>
      </c>
      <c r="SD579" s="73">
        <v>4.8743308869291402E-2</v>
      </c>
      <c r="SE579" s="73">
        <v>1.34890774710798</v>
      </c>
      <c r="SF579" s="73">
        <v>0.37526997361629999</v>
      </c>
      <c r="SG579" s="73">
        <v>8.6516319623768198E-2</v>
      </c>
      <c r="SH579" s="73">
        <v>5.34943170657411E-2</v>
      </c>
      <c r="SI579" s="73">
        <v>5.5042914828034202E-2</v>
      </c>
      <c r="SJ579" s="73">
        <v>7.3602354777572196E-2</v>
      </c>
      <c r="SK579" s="73">
        <v>6.6401890333576297E-2</v>
      </c>
      <c r="SL579" s="73">
        <v>8.1677593320916397E-2</v>
      </c>
      <c r="SM579" s="73">
        <v>2.4289324585635499E-2</v>
      </c>
      <c r="SN579" s="73">
        <v>5.1311361355869403E-2</v>
      </c>
      <c r="SO579" s="73">
        <v>2.8035647298183999E-2</v>
      </c>
      <c r="SP579" s="73">
        <v>1.29809917211825E-2</v>
      </c>
      <c r="SQ579" s="73">
        <v>1.1851469798988599E-2</v>
      </c>
      <c r="SR579" s="73">
        <v>2.64888488671974E-2</v>
      </c>
      <c r="SS579" s="73">
        <v>2.3903652053354402E-2</v>
      </c>
      <c r="ST579" s="73">
        <v>2.5110877127152199E-2</v>
      </c>
      <c r="SU579" s="73">
        <v>2.5425458839923299E-2</v>
      </c>
      <c r="SV579" s="73">
        <v>2.52837834110975E-2</v>
      </c>
      <c r="SW579" s="73">
        <v>1.28433168037009E-2</v>
      </c>
      <c r="SX579" s="73">
        <v>8.7587452119023308E-3</v>
      </c>
      <c r="SY579" s="73">
        <v>7.7393442140133301E-3</v>
      </c>
      <c r="SZ579" s="73">
        <v>1.8799369591316398E-2</v>
      </c>
      <c r="TA579" s="73">
        <v>2.4329213118906401E-2</v>
      </c>
      <c r="TB579" s="73">
        <v>1.45906865026014E-2</v>
      </c>
      <c r="TC579" s="73">
        <v>9.4445251267250896E-2</v>
      </c>
      <c r="TD579" s="73">
        <v>2.9431163371612699E-2</v>
      </c>
      <c r="TE579" s="73">
        <v>4.1123579972146603E-3</v>
      </c>
    </row>
    <row r="580" spans="1:525" x14ac:dyDescent="0.25">
      <c r="A580" s="73">
        <v>1.2458641594216301E-2</v>
      </c>
      <c r="B580" s="73">
        <v>1.6158576293186701E-2</v>
      </c>
      <c r="C580" s="73">
        <v>2.8035544754130701E-2</v>
      </c>
      <c r="D580" s="73">
        <v>2.29526299052695E-2</v>
      </c>
      <c r="E580" s="73">
        <v>5.5954344108044202E-2</v>
      </c>
      <c r="F580" s="73">
        <v>2.2817175681005601E-2</v>
      </c>
      <c r="G580" s="73">
        <v>2.8074426621493301E-2</v>
      </c>
      <c r="H580" s="73">
        <v>1.33978427313927E-2</v>
      </c>
      <c r="I580" s="73">
        <v>3.4283610342324203E-2</v>
      </c>
      <c r="J580" s="73">
        <v>1.1306483556587099</v>
      </c>
      <c r="K580" s="73">
        <v>2.2020709431876E-2</v>
      </c>
      <c r="L580" s="73">
        <v>2.1211549150700899E-2</v>
      </c>
      <c r="M580" s="73">
        <v>4.5843313218770602E-2</v>
      </c>
      <c r="N580" s="73">
        <v>4.7745813394934902E-2</v>
      </c>
      <c r="O580" s="73">
        <v>6.8229516182216607E-2</v>
      </c>
      <c r="P580" s="73">
        <v>5.8481065101484202E-2</v>
      </c>
      <c r="Q580" s="73">
        <v>9.8741878686144906E-3</v>
      </c>
      <c r="R580" s="73">
        <v>3.1325970928666902E-2</v>
      </c>
      <c r="S580" s="73">
        <v>3.43562878727331E-2</v>
      </c>
      <c r="T580" s="73">
        <v>1.07396352696877E-2</v>
      </c>
      <c r="U580" s="73">
        <v>1.0544707317546999E-2</v>
      </c>
      <c r="V580" s="73">
        <v>1.41085781029854E-2</v>
      </c>
      <c r="W580" s="73">
        <v>2.0020488652071001E-2</v>
      </c>
      <c r="X580" s="73">
        <v>1.22617808846338E-2</v>
      </c>
      <c r="Y580" s="73">
        <v>1.2361970670669201E-2</v>
      </c>
      <c r="Z580" s="73">
        <v>1.44419000397231E-2</v>
      </c>
      <c r="AA580" s="73">
        <v>9.4195715875216302E-3</v>
      </c>
      <c r="AB580" s="73">
        <v>4.4805988901212498E-3</v>
      </c>
      <c r="AC580" s="73">
        <v>4.0423320611465098E-3</v>
      </c>
      <c r="AD580" s="73">
        <v>7.9017289163195708E-3</v>
      </c>
      <c r="AE580" s="73">
        <v>9.9113670307254004E-3</v>
      </c>
      <c r="AF580" s="73">
        <v>4.3843165089516196E-3</v>
      </c>
      <c r="AG580" s="73">
        <v>1.277708768848E-2</v>
      </c>
      <c r="AH580" s="73">
        <v>1.0506575857238401E-2</v>
      </c>
      <c r="AI580" s="73">
        <v>1.9033265100134001E-3</v>
      </c>
      <c r="AJ580" s="74">
        <v>1.2437011224909899E-2</v>
      </c>
      <c r="AK580" s="74">
        <v>1.72885491479268E-2</v>
      </c>
      <c r="AL580" s="74">
        <v>2.8837653693458701E-2</v>
      </c>
      <c r="AM580" s="74">
        <v>2.3271221543628401E-2</v>
      </c>
      <c r="AN580" s="74">
        <v>5.8511695433223897E-2</v>
      </c>
      <c r="AO580" s="74">
        <v>2.32369161851766E-2</v>
      </c>
      <c r="AP580" s="74">
        <v>2.90517226010319E-2</v>
      </c>
      <c r="AQ580" s="74">
        <v>1.3503828865548901E-2</v>
      </c>
      <c r="AR580" s="74">
        <v>3.48988069553305E-2</v>
      </c>
      <c r="AS580" s="74">
        <v>1.137333546419</v>
      </c>
      <c r="AT580" s="74">
        <v>2.3670947365813599E-2</v>
      </c>
      <c r="AU580" s="74">
        <v>2.20570335353239E-2</v>
      </c>
      <c r="AV580" s="74">
        <v>4.6900834604099897E-2</v>
      </c>
      <c r="AW580" s="74">
        <v>4.91354667041164E-2</v>
      </c>
      <c r="AX580" s="74">
        <v>6.9255529298429097E-2</v>
      </c>
      <c r="AY580" s="74">
        <v>5.6884685009061298E-2</v>
      </c>
      <c r="AZ580" s="74">
        <v>9.9679336505291202E-3</v>
      </c>
      <c r="BA580" s="74">
        <v>3.1978727057643597E-2</v>
      </c>
      <c r="BB580" s="74">
        <v>3.3408845986822297E-2</v>
      </c>
      <c r="BC580" s="74">
        <v>1.0416976068134499E-2</v>
      </c>
      <c r="BD580" s="74">
        <v>1.0390704184110901E-2</v>
      </c>
      <c r="BE580" s="74">
        <v>1.4043782898227801E-2</v>
      </c>
      <c r="BF580" s="74">
        <v>2.1177707187245601E-2</v>
      </c>
      <c r="BG580" s="74">
        <v>1.2979821030885E-2</v>
      </c>
      <c r="BH580" s="74">
        <v>1.21663586389645E-2</v>
      </c>
      <c r="BI580" s="74">
        <v>1.4898871686521299E-2</v>
      </c>
      <c r="BJ580" s="74">
        <v>9.7064357406516401E-3</v>
      </c>
      <c r="BK580" s="74">
        <v>4.5964966443445901E-3</v>
      </c>
      <c r="BL580" s="74">
        <v>4.2218773585764296E-3</v>
      </c>
      <c r="BM580" s="74">
        <v>8.1265074450202202E-3</v>
      </c>
      <c r="BN580" s="74">
        <v>1.0082960955424901E-2</v>
      </c>
      <c r="BO580" s="74">
        <v>4.6886817102074598E-3</v>
      </c>
      <c r="BP580" s="74">
        <v>1.29949895937753E-2</v>
      </c>
      <c r="BQ580" s="74">
        <v>1.0152715383234799E-2</v>
      </c>
      <c r="BR580" s="74">
        <v>1.9024247454525801E-3</v>
      </c>
      <c r="BS580" s="73">
        <v>1.2801516582153401E-2</v>
      </c>
      <c r="BT580" s="73">
        <v>1.7676896355355999E-2</v>
      </c>
      <c r="BU580" s="73">
        <v>2.93912779119163E-2</v>
      </c>
      <c r="BV580" s="73">
        <v>2.3599479378294E-2</v>
      </c>
      <c r="BW580" s="73">
        <v>6.0872415046253903E-2</v>
      </c>
      <c r="BX580" s="73">
        <v>2.3320501592156401E-2</v>
      </c>
      <c r="BY580" s="73">
        <v>2.88689758866379E-2</v>
      </c>
      <c r="BZ580" s="73">
        <v>1.3646251853241E-2</v>
      </c>
      <c r="CA580" s="73">
        <v>3.53384466529044E-2</v>
      </c>
      <c r="CB580" s="73">
        <v>1.1393438407643</v>
      </c>
      <c r="CC580" s="73">
        <v>2.3861966362613E-2</v>
      </c>
      <c r="CD580" s="73">
        <v>2.2197627095454399E-2</v>
      </c>
      <c r="CE580" s="73">
        <v>4.7271873926606998E-2</v>
      </c>
      <c r="CF580" s="73">
        <v>4.8791445244427599E-2</v>
      </c>
      <c r="CG580" s="73">
        <v>7.1326195817371499E-2</v>
      </c>
      <c r="CH580" s="73">
        <v>5.6933622985429297E-2</v>
      </c>
      <c r="CI580" s="73">
        <v>1.00620461696516E-2</v>
      </c>
      <c r="CJ580" s="73">
        <v>3.25221082760727E-2</v>
      </c>
      <c r="CK580" s="73">
        <v>3.3817465697491597E-2</v>
      </c>
      <c r="CL580" s="73">
        <v>1.01383513924438E-2</v>
      </c>
      <c r="CM580" s="73">
        <v>1.01553172425148E-2</v>
      </c>
      <c r="CN580" s="73">
        <v>1.39375817250581E-2</v>
      </c>
      <c r="CO580" s="73">
        <v>2.09918856088919E-2</v>
      </c>
      <c r="CP580" s="73">
        <v>1.31481764957205E-2</v>
      </c>
      <c r="CQ580" s="73">
        <v>1.23601034063845E-2</v>
      </c>
      <c r="CR580" s="73">
        <v>1.48404602244195E-2</v>
      </c>
      <c r="CS580" s="73">
        <v>1.00222099336367E-2</v>
      </c>
      <c r="CT580" s="73">
        <v>4.5216332632910701E-3</v>
      </c>
      <c r="CU580" s="73">
        <v>4.21088432107779E-3</v>
      </c>
      <c r="CV580" s="73">
        <v>8.1572436809659206E-3</v>
      </c>
      <c r="CW580" s="73">
        <v>1.0236886594316799E-2</v>
      </c>
      <c r="CX580" s="73">
        <v>4.8141757405255701E-3</v>
      </c>
      <c r="CY580" s="73">
        <v>1.33832869776497E-2</v>
      </c>
      <c r="CZ580" s="73">
        <v>1.04980365659298E-2</v>
      </c>
      <c r="DA580" s="73">
        <v>1.65582364215374E-3</v>
      </c>
      <c r="DB580" s="74">
        <v>1.30643488241087E-2</v>
      </c>
      <c r="DC580" s="74">
        <v>1.7590187872930301E-2</v>
      </c>
      <c r="DD580" s="74">
        <v>2.9999338757122799E-2</v>
      </c>
      <c r="DE580" s="74">
        <v>2.3945993581439E-2</v>
      </c>
      <c r="DF580" s="74">
        <v>5.9637530061965302E-2</v>
      </c>
      <c r="DG580" s="74">
        <v>2.4089762694380599E-2</v>
      </c>
      <c r="DH580" s="74">
        <v>2.9704088032633E-2</v>
      </c>
      <c r="DI580" s="74">
        <v>1.3846390907803799E-2</v>
      </c>
      <c r="DJ580" s="74">
        <v>3.5940579080347798E-2</v>
      </c>
      <c r="DK580" s="74">
        <v>1.14156455898237</v>
      </c>
      <c r="DL580" s="74">
        <v>2.4496996290738201E-2</v>
      </c>
      <c r="DM580" s="74">
        <v>2.2757822525702499E-2</v>
      </c>
      <c r="DN580" s="74">
        <v>4.7635375307364003E-2</v>
      </c>
      <c r="DO580" s="74">
        <v>4.9134965999689702E-2</v>
      </c>
      <c r="DP580" s="74">
        <v>7.0338983889478998E-2</v>
      </c>
      <c r="DQ580" s="74">
        <v>6.1571150216225903E-2</v>
      </c>
      <c r="DR580" s="74">
        <v>1.04131518505984E-2</v>
      </c>
      <c r="DS580" s="74">
        <v>3.3079455203251798E-2</v>
      </c>
      <c r="DT580" s="74">
        <v>3.2959068678199498E-2</v>
      </c>
      <c r="DU580" s="74">
        <v>1.02175803127607E-2</v>
      </c>
      <c r="DV580" s="74">
        <v>1.04055900223767E-2</v>
      </c>
      <c r="DW580" s="74">
        <v>1.4087907211969401E-2</v>
      </c>
      <c r="DX580" s="74">
        <v>2.13636353667279E-2</v>
      </c>
      <c r="DY580" s="74">
        <v>1.3810406103645E-2</v>
      </c>
      <c r="DZ580" s="74">
        <v>1.29308140568222E-2</v>
      </c>
      <c r="EA580" s="74">
        <v>1.5658155771961699E-2</v>
      </c>
      <c r="EB580" s="74">
        <v>1.04338915128954E-2</v>
      </c>
      <c r="EC580" s="74">
        <v>4.7140076484526198E-3</v>
      </c>
      <c r="ED580" s="74">
        <v>4.7020797485809599E-3</v>
      </c>
      <c r="EE580" s="74">
        <v>8.3291326283623599E-3</v>
      </c>
      <c r="EF580" s="74">
        <v>1.05625206711304E-2</v>
      </c>
      <c r="EG580" s="74">
        <v>4.9844432609681697E-3</v>
      </c>
      <c r="EH580" s="74">
        <v>1.40201733235896E-2</v>
      </c>
      <c r="EI580" s="74">
        <v>1.0441527992440299E-2</v>
      </c>
      <c r="EJ580" s="74">
        <v>2.05146348142861E-3</v>
      </c>
      <c r="EK580" s="73">
        <v>1.30971659701027E-2</v>
      </c>
      <c r="EL580" s="73">
        <v>1.68568477967295E-2</v>
      </c>
      <c r="EM580" s="73">
        <v>3.0976775605076799E-2</v>
      </c>
      <c r="EN580" s="73">
        <v>2.5454119083723001E-2</v>
      </c>
      <c r="EO580" s="73">
        <v>6.3946166807385102E-2</v>
      </c>
      <c r="EP580" s="73">
        <v>2.28863213502974E-2</v>
      </c>
      <c r="EQ580" s="73">
        <v>3.00331221430565E-2</v>
      </c>
      <c r="ER580" s="73">
        <v>1.3710587711544099E-2</v>
      </c>
      <c r="ES580" s="73">
        <v>3.6507161503128403E-2</v>
      </c>
      <c r="ET580" s="73">
        <v>1.1452612510870099</v>
      </c>
      <c r="EU580" s="73">
        <v>2.3885055026932799E-2</v>
      </c>
      <c r="EV580" s="73">
        <v>2.2074986745649498E-2</v>
      </c>
      <c r="EW580" s="73">
        <v>4.8869223496066497E-2</v>
      </c>
      <c r="EX580" s="73">
        <v>4.76995145195118E-2</v>
      </c>
      <c r="EY580" s="73">
        <v>7.1916516244505693E-2</v>
      </c>
      <c r="EZ580" s="73">
        <v>5.3408519950439902E-2</v>
      </c>
      <c r="FA580" s="73">
        <v>1.06424093686404E-2</v>
      </c>
      <c r="FB580" s="73">
        <v>3.2680539580451702E-2</v>
      </c>
      <c r="FC580" s="73">
        <v>3.3386685819152502E-2</v>
      </c>
      <c r="FD580" s="73">
        <v>1.0381854113369801E-2</v>
      </c>
      <c r="FE580" s="73">
        <v>1.05969538461616E-2</v>
      </c>
      <c r="FF580" s="73">
        <v>1.40972512921398E-2</v>
      </c>
      <c r="FG580" s="73">
        <v>2.06651597887051E-2</v>
      </c>
      <c r="FH580" s="73">
        <v>1.40968700098242E-2</v>
      </c>
      <c r="FI580" s="73">
        <v>1.32664574819529E-2</v>
      </c>
      <c r="FJ580" s="73">
        <v>1.52942005464197E-2</v>
      </c>
      <c r="FK580" s="73">
        <v>1.0505411336650601E-2</v>
      </c>
      <c r="FL580" s="73">
        <v>4.78344653296741E-3</v>
      </c>
      <c r="FM580" s="73">
        <v>4.7387567326555103E-3</v>
      </c>
      <c r="FN580" s="73">
        <v>8.5625434013635992E-3</v>
      </c>
      <c r="FO580" s="73">
        <v>1.07001225677615E-2</v>
      </c>
      <c r="FP580" s="73">
        <v>5.11377807592946E-3</v>
      </c>
      <c r="FQ580" s="73">
        <v>1.4025623901894499E-2</v>
      </c>
      <c r="FR580" s="73">
        <v>1.05585090157606E-2</v>
      </c>
      <c r="FS580" s="73">
        <v>2.0814403051928601E-3</v>
      </c>
      <c r="FT580" s="74">
        <v>1.3398040333982999E-2</v>
      </c>
      <c r="FU580" s="74">
        <v>1.53675151297697E-2</v>
      </c>
      <c r="FV580" s="74">
        <v>3.2045739635506998E-2</v>
      </c>
      <c r="FW580" s="74">
        <v>2.6092269380502901E-2</v>
      </c>
      <c r="FX580" s="74">
        <v>6.4115022393666801E-2</v>
      </c>
      <c r="FY580" s="74">
        <v>2.3977193719781301E-2</v>
      </c>
      <c r="FZ580" s="74">
        <v>3.0101468972804399E-2</v>
      </c>
      <c r="GA580" s="74">
        <v>1.3189904353911999E-2</v>
      </c>
      <c r="GB580" s="74">
        <v>3.5758886090883499E-2</v>
      </c>
      <c r="GC580" s="74">
        <v>1.14775922654485</v>
      </c>
      <c r="GD580" s="74">
        <v>2.3626370458618699E-2</v>
      </c>
      <c r="GE580" s="74">
        <v>2.1957763168091501E-2</v>
      </c>
      <c r="GF580" s="74">
        <v>4.81041335451622E-2</v>
      </c>
      <c r="GG580" s="74">
        <v>4.58508219553685E-2</v>
      </c>
      <c r="GH580" s="74">
        <v>6.99586268672093E-2</v>
      </c>
      <c r="GI580" s="74">
        <v>5.6552268537759499E-2</v>
      </c>
      <c r="GJ580" s="74">
        <v>1.06552159975468E-2</v>
      </c>
      <c r="GK580" s="74">
        <v>3.3203044174499097E-2</v>
      </c>
      <c r="GL580" s="74">
        <v>3.2391573612065697E-2</v>
      </c>
      <c r="GM580" s="74">
        <v>1.0388750429966599E-2</v>
      </c>
      <c r="GN580" s="74">
        <v>1.0417808423829601E-2</v>
      </c>
      <c r="GO580" s="74">
        <v>1.4232071395347601E-2</v>
      </c>
      <c r="GP580" s="74">
        <v>2.0060572223145001E-2</v>
      </c>
      <c r="GQ580" s="74">
        <v>1.39296341601321E-2</v>
      </c>
      <c r="GR580" s="74">
        <v>1.31361431358391E-2</v>
      </c>
      <c r="GS580" s="74">
        <v>1.53814227304029E-2</v>
      </c>
      <c r="GT580" s="74">
        <v>1.06667644808858E-2</v>
      </c>
      <c r="GU580" s="74">
        <v>4.6895605652980997E-3</v>
      </c>
      <c r="GV580" s="74">
        <v>4.6208831526975596E-3</v>
      </c>
      <c r="GW580" s="74">
        <v>8.5696484869280196E-3</v>
      </c>
      <c r="GX580" s="74">
        <v>1.06317995141961E-2</v>
      </c>
      <c r="GY580" s="74">
        <v>5.0286091038826202E-3</v>
      </c>
      <c r="GZ580" s="74">
        <v>1.3603694130033799E-2</v>
      </c>
      <c r="HA580" s="74">
        <v>1.06376102553841E-2</v>
      </c>
      <c r="HB580" s="74">
        <v>1.6836041094740501E-3</v>
      </c>
      <c r="HC580" s="73">
        <v>1.3527563524819399E-2</v>
      </c>
      <c r="HD580" s="73">
        <v>1.4745807123126901E-2</v>
      </c>
      <c r="HE580" s="73">
        <v>3.2221432988516201E-2</v>
      </c>
      <c r="HF580" s="73">
        <v>2.66846816460082E-2</v>
      </c>
      <c r="HG580" s="73">
        <v>6.3225153566887196E-2</v>
      </c>
      <c r="HH580" s="73">
        <v>2.3704731143590101E-2</v>
      </c>
      <c r="HI580" s="73">
        <v>3.0460898747906799E-2</v>
      </c>
      <c r="HJ580" s="73">
        <v>1.37083309326839E-2</v>
      </c>
      <c r="HK580" s="73">
        <v>3.5446243959840501E-2</v>
      </c>
      <c r="HL580" s="73">
        <v>1.1556208541798101</v>
      </c>
      <c r="HM580" s="73">
        <v>2.38734032851559E-2</v>
      </c>
      <c r="HN580" s="73">
        <v>2.2030874613692498E-2</v>
      </c>
      <c r="HO580" s="73">
        <v>4.9191713441785599E-2</v>
      </c>
      <c r="HP580" s="73">
        <v>4.8213744616994597E-2</v>
      </c>
      <c r="HQ580" s="73">
        <v>7.0327624920303894E-2</v>
      </c>
      <c r="HR580" s="73">
        <v>5.4582680586551302E-2</v>
      </c>
      <c r="HS580" s="73">
        <v>1.1118148677494E-2</v>
      </c>
      <c r="HT580" s="73">
        <v>3.2893860556716503E-2</v>
      </c>
      <c r="HU580" s="73">
        <v>3.1251904084849097E-2</v>
      </c>
      <c r="HV580" s="73">
        <v>1.0076050494774599E-2</v>
      </c>
      <c r="HW580" s="73">
        <v>9.9689563462264999E-3</v>
      </c>
      <c r="HX580" s="73">
        <v>1.4083546402659901E-2</v>
      </c>
      <c r="HY580" s="73">
        <v>1.9829018604947998E-2</v>
      </c>
      <c r="HZ580" s="73">
        <v>1.44600567290105E-2</v>
      </c>
      <c r="IA580" s="73">
        <v>1.37209060016411E-2</v>
      </c>
      <c r="IB580" s="73">
        <v>1.51739135277411E-2</v>
      </c>
      <c r="IC580" s="73">
        <v>1.06737851149485E-2</v>
      </c>
      <c r="ID580" s="73">
        <v>4.5978913240710302E-3</v>
      </c>
      <c r="IE580" s="73">
        <v>4.5172392863789502E-3</v>
      </c>
      <c r="IF580" s="73">
        <v>8.6845438759839098E-3</v>
      </c>
      <c r="IG580" s="73">
        <v>1.05248245790332E-2</v>
      </c>
      <c r="IH580" s="73">
        <v>5.0641386972119402E-3</v>
      </c>
      <c r="II580" s="73">
        <v>1.3240167820332599E-2</v>
      </c>
      <c r="IJ580" s="73">
        <v>1.10208978186361E-2</v>
      </c>
      <c r="IK580" s="73">
        <v>1.6134921714846401E-3</v>
      </c>
      <c r="IL580" s="74">
        <v>1.4110367449697001E-2</v>
      </c>
      <c r="IM580" s="74">
        <v>1.4040353752576101E-2</v>
      </c>
      <c r="IN580" s="74">
        <v>3.37346249489879E-2</v>
      </c>
      <c r="IO580" s="74">
        <v>2.7958634724958301E-2</v>
      </c>
      <c r="IP580" s="74">
        <v>6.4475447475917103E-2</v>
      </c>
      <c r="IQ580" s="74">
        <v>2.4341432712607601E-2</v>
      </c>
      <c r="IR580" s="74">
        <v>3.2019072445036899E-2</v>
      </c>
      <c r="IS580" s="74">
        <v>1.39026250993694E-2</v>
      </c>
      <c r="IT580" s="74">
        <v>3.60935447730069E-2</v>
      </c>
      <c r="IU580" s="74">
        <v>1.16203755917842</v>
      </c>
      <c r="IV580" s="74">
        <v>2.4389908748407199E-2</v>
      </c>
      <c r="IW580" s="74">
        <v>2.23947654730281E-2</v>
      </c>
      <c r="IX580" s="74">
        <v>5.2167682851058599E-2</v>
      </c>
      <c r="IY580" s="74">
        <v>5.10728893746311E-2</v>
      </c>
      <c r="IZ580" s="74">
        <v>7.2697968035500798E-2</v>
      </c>
      <c r="JA580" s="74">
        <v>4.8615036309728597E-2</v>
      </c>
      <c r="JB580" s="74">
        <v>1.05571461098719E-2</v>
      </c>
      <c r="JC580" s="74">
        <v>3.39248864935143E-2</v>
      </c>
      <c r="JD580" s="74">
        <v>3.2029718122850097E-2</v>
      </c>
      <c r="JE580" s="74">
        <v>1.0520734040759001E-2</v>
      </c>
      <c r="JF580" s="74">
        <v>1.03525954698711E-2</v>
      </c>
      <c r="JG580" s="74">
        <v>1.45877834345444E-2</v>
      </c>
      <c r="JH580" s="74">
        <v>2.0402938987623302E-2</v>
      </c>
      <c r="JI580" s="74">
        <v>1.48691718196959E-2</v>
      </c>
      <c r="JJ580" s="74">
        <v>1.39141152273424E-2</v>
      </c>
      <c r="JK580" s="74">
        <v>1.5385815409326299E-2</v>
      </c>
      <c r="JL580" s="74">
        <v>1.0779673145076401E-2</v>
      </c>
      <c r="JM580" s="74">
        <v>4.67543591244196E-3</v>
      </c>
      <c r="JN580" s="74">
        <v>4.4975813191518001E-3</v>
      </c>
      <c r="JO580" s="74">
        <v>9.0190237902770202E-3</v>
      </c>
      <c r="JP580" s="74">
        <v>1.1018303333918599E-2</v>
      </c>
      <c r="JQ580" s="74">
        <v>5.2027505570830697E-3</v>
      </c>
      <c r="JR580" s="74">
        <v>1.33212227861946E-2</v>
      </c>
      <c r="JS580" s="74">
        <v>1.1424396270782801E-2</v>
      </c>
      <c r="JT580" s="74">
        <v>1.5273043774895101E-3</v>
      </c>
      <c r="JU580" s="73">
        <v>1.4059369117984199E-2</v>
      </c>
      <c r="JV580" s="73">
        <v>1.3734329879138999E-2</v>
      </c>
      <c r="JW580" s="73">
        <v>3.4561202897519502E-2</v>
      </c>
      <c r="JX580" s="73">
        <v>2.9172722619502E-2</v>
      </c>
      <c r="JY580" s="73">
        <v>6.7206198036145803E-2</v>
      </c>
      <c r="JZ580" s="73">
        <v>2.43703049899818E-2</v>
      </c>
      <c r="KA580" s="73">
        <v>3.2805855772768802E-2</v>
      </c>
      <c r="KB580" s="73">
        <v>1.3345916112861801E-2</v>
      </c>
      <c r="KC580" s="73">
        <v>3.6169645477755002E-2</v>
      </c>
      <c r="KD580" s="73">
        <v>1.1691905928375199</v>
      </c>
      <c r="KE580" s="73">
        <v>2.4578611288315899E-2</v>
      </c>
      <c r="KF580" s="73">
        <v>2.2587587593052901E-2</v>
      </c>
      <c r="KG580" s="73">
        <v>5.1244046441911099E-2</v>
      </c>
      <c r="KH580" s="73">
        <v>5.0583967231016297E-2</v>
      </c>
      <c r="KI580" s="73">
        <v>7.5360340654771193E-2</v>
      </c>
      <c r="KJ580" s="73">
        <v>5.1352313916630997E-2</v>
      </c>
      <c r="KK580" s="73">
        <v>1.04242156988877E-2</v>
      </c>
      <c r="KL580" s="73">
        <v>3.4804377761080099E-2</v>
      </c>
      <c r="KM580" s="73">
        <v>3.2537556676763502E-2</v>
      </c>
      <c r="KN580" s="73">
        <v>1.0220786387024399E-2</v>
      </c>
      <c r="KO580" s="73">
        <v>1.03452005502874E-2</v>
      </c>
      <c r="KP580" s="73">
        <v>1.4667985257965499E-2</v>
      </c>
      <c r="KQ580" s="73">
        <v>2.1010982836366501E-2</v>
      </c>
      <c r="KR580" s="73">
        <v>1.49381290041097E-2</v>
      </c>
      <c r="KS580" s="73">
        <v>1.4267686894773301E-2</v>
      </c>
      <c r="KT580" s="73">
        <v>1.5795433732442101E-2</v>
      </c>
      <c r="KU580" s="73">
        <v>1.08767782530266E-2</v>
      </c>
      <c r="KV580" s="73">
        <v>4.7387046007400201E-3</v>
      </c>
      <c r="KW580" s="73">
        <v>4.42586299608281E-3</v>
      </c>
      <c r="KX580" s="73">
        <v>9.0899136255527101E-3</v>
      </c>
      <c r="KY580" s="73">
        <v>1.1400339126998499E-2</v>
      </c>
      <c r="KZ580" s="73">
        <v>5.4659735367821203E-3</v>
      </c>
      <c r="LA580" s="73">
        <v>1.34543626550045E-2</v>
      </c>
      <c r="LB580" s="73">
        <v>1.1657128787985201E-2</v>
      </c>
      <c r="LC580" s="73">
        <v>1.4983586431228E-3</v>
      </c>
      <c r="LD580" s="74">
        <v>1.3881101450691999E-2</v>
      </c>
      <c r="LE580" s="74">
        <v>1.36460746154484E-2</v>
      </c>
      <c r="LF580" s="74">
        <v>3.4683321196547198E-2</v>
      </c>
      <c r="LG580" s="74">
        <v>2.9219821591518799E-2</v>
      </c>
      <c r="LH580" s="74">
        <v>6.9396339015181496E-2</v>
      </c>
      <c r="LI580" s="74">
        <v>2.4584965487329E-2</v>
      </c>
      <c r="LJ580" s="74">
        <v>3.3003975320970901E-2</v>
      </c>
      <c r="LK580" s="74">
        <v>1.31042820700788E-2</v>
      </c>
      <c r="LL580" s="74">
        <v>3.4634455625754297E-2</v>
      </c>
      <c r="LM580" s="74">
        <v>1.1701573040444899</v>
      </c>
      <c r="LN580" s="74">
        <v>2.4122657657948202E-2</v>
      </c>
      <c r="LO580" s="74">
        <v>2.2010640326880899E-2</v>
      </c>
      <c r="LP580" s="74">
        <v>4.9753563919480499E-2</v>
      </c>
      <c r="LQ580" s="74">
        <v>4.9971238900319098E-2</v>
      </c>
      <c r="LR580" s="74">
        <v>7.4660212418751606E-2</v>
      </c>
      <c r="LS580" s="74">
        <v>5.0110750528228998E-2</v>
      </c>
      <c r="LT580" s="74">
        <v>1.02802632400474E-2</v>
      </c>
      <c r="LU580" s="74">
        <v>3.4819537853545399E-2</v>
      </c>
      <c r="LV580" s="74">
        <v>3.3013818453686103E-2</v>
      </c>
      <c r="LW580" s="74">
        <v>1.01285071754427E-2</v>
      </c>
      <c r="LX580" s="74">
        <v>1.07551766609164E-2</v>
      </c>
      <c r="LY580" s="74">
        <v>1.48195057397795E-2</v>
      </c>
      <c r="LZ580" s="74">
        <v>2.1156135671814701E-2</v>
      </c>
      <c r="MA580" s="74">
        <v>1.3936690376770301E-2</v>
      </c>
      <c r="MB580" s="74">
        <v>1.4290822153698301E-2</v>
      </c>
      <c r="MC580" s="74">
        <v>1.65374881657348E-2</v>
      </c>
      <c r="MD580" s="74">
        <v>1.07550500091454E-2</v>
      </c>
      <c r="ME580" s="74">
        <v>4.8849533058574097E-3</v>
      </c>
      <c r="MF580" s="74">
        <v>4.7340179470365196E-3</v>
      </c>
      <c r="MG580" s="74">
        <v>9.3653375039166094E-3</v>
      </c>
      <c r="MH580" s="74">
        <v>1.15718374668605E-2</v>
      </c>
      <c r="MI580" s="74">
        <v>5.6699392878331199E-3</v>
      </c>
      <c r="MJ580" s="74">
        <v>1.3918314163791599E-2</v>
      </c>
      <c r="MK580" s="74">
        <v>1.2486546688295999E-2</v>
      </c>
      <c r="ML580" s="74">
        <v>1.5659582487110601E-3</v>
      </c>
      <c r="MM580" s="73">
        <v>1.3687288037739401E-2</v>
      </c>
      <c r="MN580" s="73">
        <v>1.2621684992801901E-2</v>
      </c>
      <c r="MO580" s="73">
        <v>3.5670406028301502E-2</v>
      </c>
      <c r="MP580" s="73">
        <v>3.09653782416397E-2</v>
      </c>
      <c r="MQ580" s="73">
        <v>6.9987587492407299E-2</v>
      </c>
      <c r="MR580" s="73">
        <v>2.4396675580784E-2</v>
      </c>
      <c r="MS580" s="73">
        <v>3.3390165280808799E-2</v>
      </c>
      <c r="MT580" s="73">
        <v>1.3512424851506799E-2</v>
      </c>
      <c r="MU580" s="73">
        <v>3.5487375705466201E-2</v>
      </c>
      <c r="MV580" s="73">
        <v>1.1783058195545499</v>
      </c>
      <c r="MW580" s="73">
        <v>2.5429495055822302E-2</v>
      </c>
      <c r="MX580" s="73">
        <v>2.25401725874874E-2</v>
      </c>
      <c r="MY580" s="73">
        <v>4.9694803856521398E-2</v>
      </c>
      <c r="MZ580" s="73">
        <v>5.1272001157001201E-2</v>
      </c>
      <c r="NA580" s="73">
        <v>7.4369912086195297E-2</v>
      </c>
      <c r="NB580" s="73">
        <v>5.1091582362762199E-2</v>
      </c>
      <c r="NC580" s="73">
        <v>1.05266568022029E-2</v>
      </c>
      <c r="ND580" s="73">
        <v>3.5745804686803703E-2</v>
      </c>
      <c r="NE580" s="73">
        <v>3.2680186919600999E-2</v>
      </c>
      <c r="NF580" s="73">
        <v>9.8369154137873498E-3</v>
      </c>
      <c r="NG580" s="73">
        <v>1.08193865198056E-2</v>
      </c>
      <c r="NH580" s="73">
        <v>1.5233157089394199E-2</v>
      </c>
      <c r="NI580" s="73">
        <v>2.1934933851902899E-2</v>
      </c>
      <c r="NJ580" s="73">
        <v>1.3847964743076299E-2</v>
      </c>
      <c r="NK580" s="73">
        <v>1.48299235247522E-2</v>
      </c>
      <c r="NL580" s="73">
        <v>1.6754678755789901E-2</v>
      </c>
      <c r="NM580" s="73">
        <v>1.0904351653237899E-2</v>
      </c>
      <c r="NN580" s="73">
        <v>5.0585271796175597E-3</v>
      </c>
      <c r="NO580" s="73">
        <v>5.0059483204264697E-3</v>
      </c>
      <c r="NP580" s="73">
        <v>9.3408397533315708E-3</v>
      </c>
      <c r="NQ580" s="73">
        <v>1.16891620494416E-2</v>
      </c>
      <c r="NR580" s="73">
        <v>5.9045907133025701E-3</v>
      </c>
      <c r="NS580" s="73">
        <v>1.4155197384016801E-2</v>
      </c>
      <c r="NT580" s="73">
        <v>1.28043641673804E-2</v>
      </c>
      <c r="NU580" s="73">
        <v>1.5851456826466901E-3</v>
      </c>
      <c r="NV580" s="74">
        <v>1.40837888161511E-2</v>
      </c>
      <c r="NW580" s="74">
        <v>1.24539706844197E-2</v>
      </c>
      <c r="NX580" s="74">
        <v>3.6780453784160498E-2</v>
      </c>
      <c r="NY580" s="74">
        <v>3.2889863754994898E-2</v>
      </c>
      <c r="NZ580" s="74">
        <v>7.4073443929245794E-2</v>
      </c>
      <c r="OA580" s="74">
        <v>2.5227194288323599E-2</v>
      </c>
      <c r="OB580" s="74">
        <v>3.4976275001807097E-2</v>
      </c>
      <c r="OC580" s="74">
        <v>1.5608347415678899E-2</v>
      </c>
      <c r="OD580" s="74">
        <v>3.6691660457295001E-2</v>
      </c>
      <c r="OE580" s="74">
        <v>1.1901363820594999</v>
      </c>
      <c r="OF580" s="74">
        <v>2.7494000218674802E-2</v>
      </c>
      <c r="OG580" s="74">
        <v>2.3810920492763701E-2</v>
      </c>
      <c r="OH580" s="74">
        <v>5.0168328770207098E-2</v>
      </c>
      <c r="OI580" s="74">
        <v>5.3053009561558902E-2</v>
      </c>
      <c r="OJ580" s="74">
        <v>7.4684404402104304E-2</v>
      </c>
      <c r="OK580" s="74">
        <v>5.3852545265312197E-2</v>
      </c>
      <c r="OL580" s="74">
        <v>1.1162442020348599E-2</v>
      </c>
      <c r="OM580" s="74">
        <v>3.7025555840267302E-2</v>
      </c>
      <c r="ON580" s="74">
        <v>3.1926831070640101E-2</v>
      </c>
      <c r="OO580" s="74">
        <v>1.0129843840379699E-2</v>
      </c>
      <c r="OP580" s="74">
        <v>1.07101605989976E-2</v>
      </c>
      <c r="OQ580" s="74">
        <v>1.5709368690280699E-2</v>
      </c>
      <c r="OR580" s="74">
        <v>2.2640085698044401E-2</v>
      </c>
      <c r="OS580" s="74">
        <v>1.50550770389006E-2</v>
      </c>
      <c r="OT580" s="74">
        <v>1.5993084006068699E-2</v>
      </c>
      <c r="OU580" s="74">
        <v>1.7512406350336799E-2</v>
      </c>
      <c r="OV580" s="74">
        <v>1.08822908941568E-2</v>
      </c>
      <c r="OW580" s="74">
        <v>5.0288397691156802E-3</v>
      </c>
      <c r="OX580" s="74">
        <v>5.15085142784499E-3</v>
      </c>
      <c r="OY580" s="74">
        <v>9.6183000607720798E-3</v>
      </c>
      <c r="OZ580" s="74">
        <v>1.20496176713457E-2</v>
      </c>
      <c r="PA580" s="74">
        <v>6.4406599809814398E-3</v>
      </c>
      <c r="PB580" s="74">
        <v>1.47176293983714E-2</v>
      </c>
      <c r="PC580" s="74">
        <v>1.34289302922253E-2</v>
      </c>
      <c r="PD580" s="74">
        <v>1.6903279902674899E-3</v>
      </c>
      <c r="PE580" s="73">
        <v>1.46185574879157E-2</v>
      </c>
      <c r="PF580" s="73">
        <v>1.3652860500572401E-2</v>
      </c>
      <c r="PG580" s="73">
        <v>3.8488685798210097E-2</v>
      </c>
      <c r="PH580" s="73">
        <v>3.4788219992160099E-2</v>
      </c>
      <c r="PI580" s="73">
        <v>7.6907212430160701E-2</v>
      </c>
      <c r="PJ580" s="73">
        <v>2.5780413308007E-2</v>
      </c>
      <c r="PK580" s="73">
        <v>3.6983963398307E-2</v>
      </c>
      <c r="PL580" s="73">
        <v>1.6492202617648399E-2</v>
      </c>
      <c r="PM580" s="73">
        <v>3.7724708751312799E-2</v>
      </c>
      <c r="PN580" s="73">
        <v>1.1975491538070899</v>
      </c>
      <c r="PO580" s="73">
        <v>2.9692639419746199E-2</v>
      </c>
      <c r="PP580" s="73">
        <v>2.4849767606367E-2</v>
      </c>
      <c r="PQ580" s="73">
        <v>5.1075157817350503E-2</v>
      </c>
      <c r="PR580" s="73">
        <v>5.4992723726909699E-2</v>
      </c>
      <c r="PS580" s="73">
        <v>7.5498332508693297E-2</v>
      </c>
      <c r="PT580" s="73">
        <v>5.5909985744618203E-2</v>
      </c>
      <c r="PU580" s="73">
        <v>1.22767614697037E-2</v>
      </c>
      <c r="PV580" s="73">
        <v>3.8119875274129598E-2</v>
      </c>
      <c r="PW580" s="73">
        <v>3.2359491293643801E-2</v>
      </c>
      <c r="PX580" s="73">
        <v>1.03950925691353E-2</v>
      </c>
      <c r="PY580" s="73">
        <v>1.06927920282772E-2</v>
      </c>
      <c r="PZ580" s="73">
        <v>1.6333546497509101E-2</v>
      </c>
      <c r="QA580" s="73">
        <v>2.4052587199941199E-2</v>
      </c>
      <c r="QB580" s="73">
        <v>1.4816143318113199E-2</v>
      </c>
      <c r="QC580" s="73">
        <v>1.71139506571912E-2</v>
      </c>
      <c r="QD580" s="73">
        <v>1.8593622414423999E-2</v>
      </c>
      <c r="QE580" s="73">
        <v>1.11708844789095E-2</v>
      </c>
      <c r="QF580" s="73">
        <v>5.4230142981704999E-3</v>
      </c>
      <c r="QG580" s="73">
        <v>5.1380974056632099E-3</v>
      </c>
      <c r="QH580" s="73">
        <v>1.0110327890462701E-2</v>
      </c>
      <c r="QI580" s="73">
        <v>1.27327105470092E-2</v>
      </c>
      <c r="QJ580" s="73">
        <v>7.0413127557373001E-3</v>
      </c>
      <c r="QK580" s="73">
        <v>1.51597464651759E-2</v>
      </c>
      <c r="QL580" s="73">
        <v>1.39979139518093E-2</v>
      </c>
      <c r="QM580" s="73">
        <v>1.7794271453059299E-3</v>
      </c>
      <c r="QN580" s="74">
        <v>1.45583154931239E-2</v>
      </c>
      <c r="QO580" s="74">
        <v>1.1204062330400799E-2</v>
      </c>
      <c r="QP580" s="74">
        <v>3.84961952113273E-2</v>
      </c>
      <c r="QQ580" s="74">
        <v>3.5829087538818298E-2</v>
      </c>
      <c r="QR580" s="74">
        <v>7.9007625817777594E-2</v>
      </c>
      <c r="QS580" s="74">
        <v>2.5472162826396701E-2</v>
      </c>
      <c r="QT580" s="74">
        <v>3.7325755151097102E-2</v>
      </c>
      <c r="QU580" s="74">
        <v>1.70910288474788E-2</v>
      </c>
      <c r="QV580" s="74">
        <v>3.8328068403063097E-2</v>
      </c>
      <c r="QW580" s="74">
        <v>1.2028528838575001</v>
      </c>
      <c r="QX580" s="74">
        <v>2.9880590227365399E-2</v>
      </c>
      <c r="QY580" s="74">
        <v>2.4462394671532901E-2</v>
      </c>
      <c r="QZ580" s="74">
        <v>4.9846832312332702E-2</v>
      </c>
      <c r="RA580" s="74">
        <v>5.63186729381423E-2</v>
      </c>
      <c r="RB580" s="74">
        <v>7.6574032651749405E-2</v>
      </c>
      <c r="RC580" s="74">
        <v>5.78136622485598E-2</v>
      </c>
      <c r="RD580" s="74">
        <v>1.19170195528413E-2</v>
      </c>
      <c r="RE580" s="74">
        <v>3.7857402425610497E-2</v>
      </c>
      <c r="RF580" s="74">
        <v>3.1227879706034301E-2</v>
      </c>
      <c r="RG580" s="74">
        <v>1.0607265188413499E-2</v>
      </c>
      <c r="RH580" s="74">
        <v>1.05497739749419E-2</v>
      </c>
      <c r="RI580" s="74">
        <v>1.64056111891864E-2</v>
      </c>
      <c r="RJ580" s="74">
        <v>2.40347343200604E-2</v>
      </c>
      <c r="RK580" s="74">
        <v>1.47776354875888E-2</v>
      </c>
      <c r="RL580" s="74">
        <v>1.8187593140740799E-2</v>
      </c>
      <c r="RM580" s="74">
        <v>1.91524312530452E-2</v>
      </c>
      <c r="RN580" s="74">
        <v>1.11523654047351E-2</v>
      </c>
      <c r="RO580" s="74">
        <v>5.5788452997827401E-3</v>
      </c>
      <c r="RP580" s="74">
        <v>4.7959547856194201E-3</v>
      </c>
      <c r="RQ580" s="74">
        <v>1.0202986927949799E-2</v>
      </c>
      <c r="RR580" s="74">
        <v>1.24802071698816E-2</v>
      </c>
      <c r="RS580" s="74">
        <v>7.1650469344571701E-3</v>
      </c>
      <c r="RT580" s="74">
        <v>1.51040608747417E-2</v>
      </c>
      <c r="RU580" s="74">
        <v>1.40921601318979E-2</v>
      </c>
      <c r="RV580" s="74">
        <v>1.6927060549494701E-3</v>
      </c>
      <c r="RW580" s="73">
        <v>1.4591239526881E-2</v>
      </c>
      <c r="RX580" s="73">
        <v>1.1918253924417E-2</v>
      </c>
      <c r="RY580" s="73">
        <v>3.9109436818653698E-2</v>
      </c>
      <c r="RZ580" s="73">
        <v>3.6319172931389601E-2</v>
      </c>
      <c r="SA580" s="73">
        <v>8.0217694258535505E-2</v>
      </c>
      <c r="SB580" s="73">
        <v>2.5330191510805899E-2</v>
      </c>
      <c r="SC580" s="73">
        <v>3.8244973229787198E-2</v>
      </c>
      <c r="SD580" s="73">
        <v>1.9526129280037399E-2</v>
      </c>
      <c r="SE580" s="73">
        <v>3.9299947739548598E-2</v>
      </c>
      <c r="SF580" s="73">
        <v>1.2183865611590901</v>
      </c>
      <c r="SG580" s="73">
        <v>3.12190849136561E-2</v>
      </c>
      <c r="SH580" s="73">
        <v>2.5978413934286199E-2</v>
      </c>
      <c r="SI580" s="73">
        <v>5.2590471416936999E-2</v>
      </c>
      <c r="SJ580" s="73">
        <v>6.0996474172107198E-2</v>
      </c>
      <c r="SK580" s="73">
        <v>7.9129963113593299E-2</v>
      </c>
      <c r="SL580" s="73">
        <v>5.9363472406119701E-2</v>
      </c>
      <c r="SM580" s="73">
        <v>1.2446922634301799E-2</v>
      </c>
      <c r="SN580" s="73">
        <v>3.8025955374851698E-2</v>
      </c>
      <c r="SO580" s="73">
        <v>3.0782835477387398E-2</v>
      </c>
      <c r="SP580" s="73">
        <v>1.02184607228662E-2</v>
      </c>
      <c r="SQ580" s="73">
        <v>1.03087634555343E-2</v>
      </c>
      <c r="SR580" s="73">
        <v>1.6545473927824801E-2</v>
      </c>
      <c r="SS580" s="73">
        <v>2.5021968970325E-2</v>
      </c>
      <c r="ST580" s="73">
        <v>1.6283878116477898E-2</v>
      </c>
      <c r="SU580" s="73">
        <v>1.8296618509606798E-2</v>
      </c>
      <c r="SV580" s="73">
        <v>1.94531979294226E-2</v>
      </c>
      <c r="SW580" s="73">
        <v>1.10243953291899E-2</v>
      </c>
      <c r="SX580" s="73">
        <v>5.4076788461980899E-3</v>
      </c>
      <c r="SY580" s="73">
        <v>4.7447254674391403E-3</v>
      </c>
      <c r="SZ580" s="73">
        <v>1.0691096134003099E-2</v>
      </c>
      <c r="TA580" s="73">
        <v>1.2251945737929299E-2</v>
      </c>
      <c r="TB580" s="73">
        <v>7.2017489804590204E-3</v>
      </c>
      <c r="TC580" s="73">
        <v>1.46217516074561E-2</v>
      </c>
      <c r="TD580" s="73">
        <v>1.44535275184826E-2</v>
      </c>
      <c r="TE580" s="73">
        <v>1.7077354753078299E-3</v>
      </c>
    </row>
    <row r="581" spans="1:525" x14ac:dyDescent="0.25">
      <c r="A581" s="73">
        <v>5.8998758570591803E-3</v>
      </c>
      <c r="B581" s="73">
        <v>1.01967328298334E-2</v>
      </c>
      <c r="C581" s="73">
        <v>1.1927177921608001E-2</v>
      </c>
      <c r="D581" s="73">
        <v>7.4816494243326896E-3</v>
      </c>
      <c r="E581" s="73">
        <v>7.53392815256646E-3</v>
      </c>
      <c r="F581" s="73">
        <v>1.7005165311712402E-2</v>
      </c>
      <c r="G581" s="73">
        <v>6.3359790340148398E-3</v>
      </c>
      <c r="H581" s="73">
        <v>9.1538779950250792E-3</v>
      </c>
      <c r="I581" s="73">
        <v>1.39277577559777E-2</v>
      </c>
      <c r="J581" s="73">
        <v>1.40068010702823E-2</v>
      </c>
      <c r="K581" s="73">
        <v>1.12443735928591</v>
      </c>
      <c r="L581" s="73">
        <v>1.94891876111144E-2</v>
      </c>
      <c r="M581" s="73">
        <v>1.5114708786975699E-2</v>
      </c>
      <c r="N581" s="73">
        <v>2.3291789256592501E-2</v>
      </c>
      <c r="O581" s="73">
        <v>1.8424468009943601E-2</v>
      </c>
      <c r="P581" s="73">
        <v>1.5382403092005E-2</v>
      </c>
      <c r="Q581" s="73">
        <v>8.3222553881393494E-3</v>
      </c>
      <c r="R581" s="73">
        <v>9.7868992875821501E-2</v>
      </c>
      <c r="S581" s="73">
        <v>8.33557271285181E-3</v>
      </c>
      <c r="T581" s="73">
        <v>4.7101200192934496E-3</v>
      </c>
      <c r="U581" s="73">
        <v>3.88225801318378E-3</v>
      </c>
      <c r="V581" s="73">
        <v>8.7448565432260098E-3</v>
      </c>
      <c r="W581" s="73">
        <v>6.1105047830748499E-3</v>
      </c>
      <c r="X581" s="73">
        <v>5.3693547800297003E-3</v>
      </c>
      <c r="Y581" s="73">
        <v>4.9636307528326202E-3</v>
      </c>
      <c r="Z581" s="73">
        <v>6.3890543319228303E-3</v>
      </c>
      <c r="AA581" s="73">
        <v>4.7280900299945701E-3</v>
      </c>
      <c r="AB581" s="73">
        <v>2.6754456765770299E-3</v>
      </c>
      <c r="AC581" s="73">
        <v>7.6127159976629903E-3</v>
      </c>
      <c r="AD581" s="73">
        <v>3.9349398978593504E-3</v>
      </c>
      <c r="AE581" s="73">
        <v>6.2221885120942603E-3</v>
      </c>
      <c r="AF581" s="73">
        <v>4.4744981548946799E-3</v>
      </c>
      <c r="AG581" s="73">
        <v>6.0683844583605696E-3</v>
      </c>
      <c r="AH581" s="73">
        <v>6.5229382399517796E-3</v>
      </c>
      <c r="AI581" s="73">
        <v>1.3052281103043599E-3</v>
      </c>
      <c r="AJ581" s="74">
        <v>5.6648900085274102E-3</v>
      </c>
      <c r="AK581" s="74">
        <v>1.0194471109928001E-2</v>
      </c>
      <c r="AL581" s="74">
        <v>1.1650445980111199E-2</v>
      </c>
      <c r="AM581" s="74">
        <v>7.6134370849323804E-3</v>
      </c>
      <c r="AN581" s="74">
        <v>7.6603897711378603E-3</v>
      </c>
      <c r="AO581" s="74">
        <v>1.7874276081926901E-2</v>
      </c>
      <c r="AP581" s="74">
        <v>6.4242862842763303E-3</v>
      </c>
      <c r="AQ581" s="74">
        <v>8.7628795644055305E-3</v>
      </c>
      <c r="AR581" s="74">
        <v>1.4213146160702199E-2</v>
      </c>
      <c r="AS581" s="74">
        <v>1.42028848398564E-2</v>
      </c>
      <c r="AT581" s="74">
        <v>1.12397875339874</v>
      </c>
      <c r="AU581" s="74">
        <v>2.0339105699652402E-2</v>
      </c>
      <c r="AV581" s="74">
        <v>1.55640227029892E-2</v>
      </c>
      <c r="AW581" s="74">
        <v>2.3662905081154598E-2</v>
      </c>
      <c r="AX581" s="74">
        <v>1.8892592209398099E-2</v>
      </c>
      <c r="AY581" s="74">
        <v>1.5477857669421601E-2</v>
      </c>
      <c r="AZ581" s="74">
        <v>8.1422414291896401E-3</v>
      </c>
      <c r="BA581" s="74">
        <v>9.8378268783794104E-2</v>
      </c>
      <c r="BB581" s="74">
        <v>8.4065891715545994E-3</v>
      </c>
      <c r="BC581" s="74">
        <v>4.4730378732307603E-3</v>
      </c>
      <c r="BD581" s="74">
        <v>3.8052515904302602E-3</v>
      </c>
      <c r="BE581" s="74">
        <v>8.6320493687925808E-3</v>
      </c>
      <c r="BF581" s="74">
        <v>5.9337284498291801E-3</v>
      </c>
      <c r="BG581" s="74">
        <v>5.3521787141697598E-3</v>
      </c>
      <c r="BH581" s="74">
        <v>4.78226772955225E-3</v>
      </c>
      <c r="BI581" s="74">
        <v>6.3553615753429299E-3</v>
      </c>
      <c r="BJ581" s="74">
        <v>4.7556812273919103E-3</v>
      </c>
      <c r="BK581" s="74">
        <v>2.6027316305818702E-3</v>
      </c>
      <c r="BL581" s="74">
        <v>7.8119633395585903E-3</v>
      </c>
      <c r="BM581" s="74">
        <v>4.0050006163722196E-3</v>
      </c>
      <c r="BN581" s="74">
        <v>6.2414135806196499E-3</v>
      </c>
      <c r="BO581" s="74">
        <v>4.7669724360511999E-3</v>
      </c>
      <c r="BP581" s="74">
        <v>6.0665939758982696E-3</v>
      </c>
      <c r="BQ581" s="74">
        <v>6.1785210809945403E-3</v>
      </c>
      <c r="BR581" s="74">
        <v>1.2387564718714199E-3</v>
      </c>
      <c r="BS581" s="73">
        <v>5.7204934749531698E-3</v>
      </c>
      <c r="BT581" s="73">
        <v>1.00053645755109E-2</v>
      </c>
      <c r="BU581" s="73">
        <v>1.1857119216992999E-2</v>
      </c>
      <c r="BV581" s="73">
        <v>7.7075638838980899E-3</v>
      </c>
      <c r="BW581" s="73">
        <v>7.9136344551861693E-3</v>
      </c>
      <c r="BX581" s="73">
        <v>1.7661803292495899E-2</v>
      </c>
      <c r="BY581" s="73">
        <v>6.4346823508775602E-3</v>
      </c>
      <c r="BZ581" s="73">
        <v>8.7570728082182799E-3</v>
      </c>
      <c r="CA581" s="73">
        <v>1.41575422109665E-2</v>
      </c>
      <c r="CB581" s="73">
        <v>1.427782619277E-2</v>
      </c>
      <c r="CC581" s="73">
        <v>1.12812589951989</v>
      </c>
      <c r="CD581" s="73">
        <v>2.0689615196201699E-2</v>
      </c>
      <c r="CE581" s="73">
        <v>1.5569679769167399E-2</v>
      </c>
      <c r="CF581" s="73">
        <v>2.33003323704307E-2</v>
      </c>
      <c r="CG581" s="73">
        <v>1.9382889590669299E-2</v>
      </c>
      <c r="CH581" s="73">
        <v>1.51970747193708E-2</v>
      </c>
      <c r="CI581" s="73">
        <v>8.19573418576083E-3</v>
      </c>
      <c r="CJ581" s="73">
        <v>9.9152037882840605E-2</v>
      </c>
      <c r="CK581" s="73">
        <v>8.4321750166809293E-3</v>
      </c>
      <c r="CL581" s="73">
        <v>4.2624050699352004E-3</v>
      </c>
      <c r="CM581" s="73">
        <v>3.6819063085129101E-3</v>
      </c>
      <c r="CN581" s="73">
        <v>8.6045047490271795E-3</v>
      </c>
      <c r="CO581" s="73">
        <v>5.7765938050853699E-3</v>
      </c>
      <c r="CP581" s="73">
        <v>5.2976556872086399E-3</v>
      </c>
      <c r="CQ581" s="73">
        <v>4.7490001676240203E-3</v>
      </c>
      <c r="CR581" s="73">
        <v>6.2578041717288903E-3</v>
      </c>
      <c r="CS581" s="73">
        <v>4.9522022472422902E-3</v>
      </c>
      <c r="CT581" s="73">
        <v>2.4504334659307802E-3</v>
      </c>
      <c r="CU581" s="73">
        <v>7.74594820824113E-3</v>
      </c>
      <c r="CV581" s="73">
        <v>4.0601838323287096E-3</v>
      </c>
      <c r="CW581" s="73">
        <v>6.1819404698183096E-3</v>
      </c>
      <c r="CX581" s="73">
        <v>4.7488454136969697E-3</v>
      </c>
      <c r="CY581" s="73">
        <v>6.1305958359460797E-3</v>
      </c>
      <c r="CZ581" s="73">
        <v>6.1239502468064299E-3</v>
      </c>
      <c r="DA581" s="73">
        <v>1.05079899814782E-3</v>
      </c>
      <c r="DB581" s="74">
        <v>5.6923566275412403E-3</v>
      </c>
      <c r="DC581" s="74">
        <v>9.9418271824825103E-3</v>
      </c>
      <c r="DD581" s="74">
        <v>1.1655787506405E-2</v>
      </c>
      <c r="DE581" s="74">
        <v>7.5599326995937502E-3</v>
      </c>
      <c r="DF581" s="74">
        <v>7.7409109012127296E-3</v>
      </c>
      <c r="DG581" s="74">
        <v>1.7527329547708002E-2</v>
      </c>
      <c r="DH581" s="74">
        <v>6.3372815049474E-3</v>
      </c>
      <c r="DI581" s="74">
        <v>8.5548058902077204E-3</v>
      </c>
      <c r="DJ581" s="74">
        <v>1.39816692534889E-2</v>
      </c>
      <c r="DK581" s="74">
        <v>1.4166315628672699E-2</v>
      </c>
      <c r="DL581" s="74">
        <v>1.12873672010698</v>
      </c>
      <c r="DM581" s="74">
        <v>2.0887837722543899E-2</v>
      </c>
      <c r="DN581" s="74">
        <v>1.54264412168875E-2</v>
      </c>
      <c r="DO581" s="74">
        <v>2.25471745987702E-2</v>
      </c>
      <c r="DP581" s="74">
        <v>1.86616299212388E-2</v>
      </c>
      <c r="DQ581" s="74">
        <v>1.5919893223914999E-2</v>
      </c>
      <c r="DR581" s="74">
        <v>8.2946908667869898E-3</v>
      </c>
      <c r="DS581" s="74">
        <v>9.6876330994816795E-2</v>
      </c>
      <c r="DT581" s="74">
        <v>8.2660520742318198E-3</v>
      </c>
      <c r="DU581" s="74">
        <v>4.1544785894256303E-3</v>
      </c>
      <c r="DV581" s="74">
        <v>3.6886454674980502E-3</v>
      </c>
      <c r="DW581" s="74">
        <v>8.4490378877367499E-3</v>
      </c>
      <c r="DX581" s="74">
        <v>5.7712324361537401E-3</v>
      </c>
      <c r="DY581" s="74">
        <v>5.2459428505090902E-3</v>
      </c>
      <c r="DZ581" s="74">
        <v>4.8428180571904803E-3</v>
      </c>
      <c r="EA581" s="74">
        <v>6.4254443636974096E-3</v>
      </c>
      <c r="EB581" s="74">
        <v>4.9896513606099997E-3</v>
      </c>
      <c r="EC581" s="74">
        <v>2.4999849090465401E-3</v>
      </c>
      <c r="ED581" s="74">
        <v>7.9372895325297496E-3</v>
      </c>
      <c r="EE581" s="74">
        <v>3.97236722337122E-3</v>
      </c>
      <c r="EF581" s="74">
        <v>6.1273153047038502E-3</v>
      </c>
      <c r="EG581" s="74">
        <v>4.7323883918042797E-3</v>
      </c>
      <c r="EH581" s="74">
        <v>6.1582026601578301E-3</v>
      </c>
      <c r="EI581" s="74">
        <v>5.9713961008417901E-3</v>
      </c>
      <c r="EJ581" s="74">
        <v>1.27880387156836E-3</v>
      </c>
      <c r="EK581" s="73">
        <v>5.8108115423457602E-3</v>
      </c>
      <c r="EL581" s="73">
        <v>9.5834773434055401E-3</v>
      </c>
      <c r="EM581" s="73">
        <v>1.2044823479141801E-2</v>
      </c>
      <c r="EN581" s="73">
        <v>7.9830564885487003E-3</v>
      </c>
      <c r="EO581" s="73">
        <v>8.1399151185131795E-3</v>
      </c>
      <c r="EP581" s="73">
        <v>1.68684658471706E-2</v>
      </c>
      <c r="EQ581" s="73">
        <v>6.3305618174817196E-3</v>
      </c>
      <c r="ER581" s="73">
        <v>8.69003382470015E-3</v>
      </c>
      <c r="ES581" s="73">
        <v>1.4115281736168E-2</v>
      </c>
      <c r="ET581" s="73">
        <v>1.44727853797761E-2</v>
      </c>
      <c r="EU581" s="73">
        <v>1.1319392733646301</v>
      </c>
      <c r="EV581" s="73">
        <v>2.0883066411195899E-2</v>
      </c>
      <c r="EW581" s="73">
        <v>1.6122281075711901E-2</v>
      </c>
      <c r="EX581" s="73">
        <v>2.19443857043254E-2</v>
      </c>
      <c r="EY581" s="73">
        <v>1.9133970172872099E-2</v>
      </c>
      <c r="EZ581" s="73">
        <v>1.42634471118529E-2</v>
      </c>
      <c r="FA581" s="73">
        <v>8.4052519776618706E-3</v>
      </c>
      <c r="FB581" s="73">
        <v>9.6383021830837204E-2</v>
      </c>
      <c r="FC581" s="73">
        <v>8.4386991538788706E-3</v>
      </c>
      <c r="FD581" s="73">
        <v>4.0965580616544404E-3</v>
      </c>
      <c r="FE581" s="73">
        <v>3.76189077948376E-3</v>
      </c>
      <c r="FF581" s="73">
        <v>8.4429105525426797E-3</v>
      </c>
      <c r="FG581" s="73">
        <v>5.7829658699389804E-3</v>
      </c>
      <c r="FH581" s="73">
        <v>5.3485912645080801E-3</v>
      </c>
      <c r="FI581" s="73">
        <v>4.8985126389563599E-3</v>
      </c>
      <c r="FJ581" s="73">
        <v>6.3892837154578899E-3</v>
      </c>
      <c r="FK581" s="73">
        <v>5.2579494173214496E-3</v>
      </c>
      <c r="FL581" s="73">
        <v>2.5763750521177E-3</v>
      </c>
      <c r="FM581" s="73">
        <v>7.9363418350194993E-3</v>
      </c>
      <c r="FN581" s="73">
        <v>4.1133174886615297E-3</v>
      </c>
      <c r="FO581" s="73">
        <v>6.1144704329237302E-3</v>
      </c>
      <c r="FP581" s="73">
        <v>5.0536982493029304E-3</v>
      </c>
      <c r="FQ581" s="73">
        <v>6.2234157947300799E-3</v>
      </c>
      <c r="FR581" s="73">
        <v>6.0666115203839898E-3</v>
      </c>
      <c r="FS581" s="73">
        <v>1.3192428725537801E-3</v>
      </c>
      <c r="FT581" s="74">
        <v>6.0855991707065302E-3</v>
      </c>
      <c r="FU581" s="74">
        <v>8.9840809013836797E-3</v>
      </c>
      <c r="FV581" s="74">
        <v>1.26184245013738E-2</v>
      </c>
      <c r="FW581" s="74">
        <v>8.2257179863770794E-3</v>
      </c>
      <c r="FX581" s="74">
        <v>8.4918219176369093E-3</v>
      </c>
      <c r="FY581" s="74">
        <v>1.72593775262125E-2</v>
      </c>
      <c r="FZ581" s="74">
        <v>6.3183055663664604E-3</v>
      </c>
      <c r="GA581" s="74">
        <v>7.9438794640571998E-3</v>
      </c>
      <c r="GB581" s="74">
        <v>1.35403663102649E-2</v>
      </c>
      <c r="GC581" s="74">
        <v>1.4637824270979099E-2</v>
      </c>
      <c r="GD581" s="74">
        <v>1.13339881743531</v>
      </c>
      <c r="GE581" s="74">
        <v>2.1052799372019398E-2</v>
      </c>
      <c r="GF581" s="74">
        <v>1.6005905387542301E-2</v>
      </c>
      <c r="GG581" s="74">
        <v>2.1670434653711001E-2</v>
      </c>
      <c r="GH581" s="74">
        <v>1.91240563152234E-2</v>
      </c>
      <c r="GI581" s="74">
        <v>1.5060797746946099E-2</v>
      </c>
      <c r="GJ581" s="74">
        <v>8.2182651664749508E-3</v>
      </c>
      <c r="GK581" s="74">
        <v>9.6208212434260296E-2</v>
      </c>
      <c r="GL581" s="74">
        <v>8.4582740348947694E-3</v>
      </c>
      <c r="GM581" s="74">
        <v>4.3115454138436997E-3</v>
      </c>
      <c r="GN581" s="74">
        <v>3.8165862301646801E-3</v>
      </c>
      <c r="GO581" s="74">
        <v>8.7898120731042702E-3</v>
      </c>
      <c r="GP581" s="74">
        <v>5.6587608436762596E-3</v>
      </c>
      <c r="GQ581" s="74">
        <v>5.3559170807442403E-3</v>
      </c>
      <c r="GR581" s="74">
        <v>4.88883821909839E-3</v>
      </c>
      <c r="GS581" s="74">
        <v>6.3045791238710101E-3</v>
      </c>
      <c r="GT581" s="74">
        <v>5.52654369343586E-3</v>
      </c>
      <c r="GU581" s="74">
        <v>2.5598152167249002E-3</v>
      </c>
      <c r="GV581" s="74">
        <v>7.5489604333023102E-3</v>
      </c>
      <c r="GW581" s="74">
        <v>4.1510487779514204E-3</v>
      </c>
      <c r="GX581" s="74">
        <v>6.1203919942703598E-3</v>
      </c>
      <c r="GY581" s="74">
        <v>5.0862431992027999E-3</v>
      </c>
      <c r="GZ581" s="74">
        <v>6.2663541730968303E-3</v>
      </c>
      <c r="HA581" s="74">
        <v>6.2348202936067503E-3</v>
      </c>
      <c r="HB581" s="74">
        <v>1.0140613887892501E-3</v>
      </c>
      <c r="HC581" s="73">
        <v>6.2297554445622802E-3</v>
      </c>
      <c r="HD581" s="73">
        <v>9.0500108305039996E-3</v>
      </c>
      <c r="HE581" s="73">
        <v>1.25820042202775E-2</v>
      </c>
      <c r="HF581" s="73">
        <v>8.5149377995586105E-3</v>
      </c>
      <c r="HG581" s="73">
        <v>8.5213326862818798E-3</v>
      </c>
      <c r="HH581" s="73">
        <v>1.66739634951549E-2</v>
      </c>
      <c r="HI581" s="73">
        <v>6.3141137947999E-3</v>
      </c>
      <c r="HJ581" s="73">
        <v>8.2232479961009894E-3</v>
      </c>
      <c r="HK581" s="73">
        <v>1.3500088177018E-2</v>
      </c>
      <c r="HL581" s="73">
        <v>1.50481643292619E-2</v>
      </c>
      <c r="HM581" s="73">
        <v>1.1361506968688799</v>
      </c>
      <c r="HN581" s="73">
        <v>2.1727507775533599E-2</v>
      </c>
      <c r="HO581" s="73">
        <v>1.63254050361108E-2</v>
      </c>
      <c r="HP581" s="73">
        <v>2.30714908162334E-2</v>
      </c>
      <c r="HQ581" s="73">
        <v>1.94068294410152E-2</v>
      </c>
      <c r="HR581" s="73">
        <v>1.48692920126882E-2</v>
      </c>
      <c r="HS581" s="73">
        <v>8.7141909069690694E-3</v>
      </c>
      <c r="HT581" s="73">
        <v>9.5814846127154393E-2</v>
      </c>
      <c r="HU581" s="73">
        <v>8.4061372774450506E-3</v>
      </c>
      <c r="HV581" s="73">
        <v>4.0575805653242196E-3</v>
      </c>
      <c r="HW581" s="73">
        <v>3.6748028124993001E-3</v>
      </c>
      <c r="HX581" s="73">
        <v>8.6207610926611108E-3</v>
      </c>
      <c r="HY581" s="73">
        <v>5.7482711004860996E-3</v>
      </c>
      <c r="HZ581" s="73">
        <v>5.4081004568310399E-3</v>
      </c>
      <c r="IA581" s="73">
        <v>5.0532518774992997E-3</v>
      </c>
      <c r="IB581" s="73">
        <v>6.2173155423307803E-3</v>
      </c>
      <c r="IC581" s="73">
        <v>5.5023412237527698E-3</v>
      </c>
      <c r="ID581" s="73">
        <v>2.5294541711719798E-3</v>
      </c>
      <c r="IE581" s="73">
        <v>7.3492313047612799E-3</v>
      </c>
      <c r="IF581" s="73">
        <v>4.15355237359861E-3</v>
      </c>
      <c r="IG581" s="73">
        <v>5.9647253665998301E-3</v>
      </c>
      <c r="IH581" s="73">
        <v>5.0643987070321198E-3</v>
      </c>
      <c r="II581" s="73">
        <v>6.1644367732734797E-3</v>
      </c>
      <c r="IJ581" s="73">
        <v>6.2833506963145998E-3</v>
      </c>
      <c r="IK581" s="73">
        <v>9.6123642214373595E-4</v>
      </c>
      <c r="IL581" s="74">
        <v>6.4604518550560198E-3</v>
      </c>
      <c r="IM581" s="74">
        <v>8.8313545534356996E-3</v>
      </c>
      <c r="IN581" s="74">
        <v>1.2941072361222199E-2</v>
      </c>
      <c r="IO581" s="74">
        <v>8.8302342426121207E-3</v>
      </c>
      <c r="IP581" s="74">
        <v>8.5134851815594492E-3</v>
      </c>
      <c r="IQ581" s="74">
        <v>1.67253555086141E-2</v>
      </c>
      <c r="IR581" s="74">
        <v>6.3913234591054698E-3</v>
      </c>
      <c r="IS581" s="74">
        <v>8.5696100730952695E-3</v>
      </c>
      <c r="IT581" s="74">
        <v>1.3367117183739801E-2</v>
      </c>
      <c r="IU581" s="74">
        <v>1.53375742859568E-2</v>
      </c>
      <c r="IV581" s="74">
        <v>1.13566279157272</v>
      </c>
      <c r="IW581" s="74">
        <v>2.2712216292936099E-2</v>
      </c>
      <c r="IX581" s="74">
        <v>1.6693743126041102E-2</v>
      </c>
      <c r="IY581" s="74">
        <v>2.4706753576155101E-2</v>
      </c>
      <c r="IZ581" s="74">
        <v>1.9976382905603399E-2</v>
      </c>
      <c r="JA581" s="74">
        <v>1.42290235135381E-2</v>
      </c>
      <c r="JB581" s="74">
        <v>8.0477428240313294E-3</v>
      </c>
      <c r="JC581" s="74">
        <v>9.72369502657872E-2</v>
      </c>
      <c r="JD581" s="74">
        <v>8.61057306158702E-3</v>
      </c>
      <c r="JE581" s="74">
        <v>4.0082348851865198E-3</v>
      </c>
      <c r="JF581" s="74">
        <v>3.7587703109941699E-3</v>
      </c>
      <c r="JG581" s="74">
        <v>8.7069179320703998E-3</v>
      </c>
      <c r="JH581" s="74">
        <v>5.9168159336422397E-3</v>
      </c>
      <c r="JI581" s="74">
        <v>5.5200772905771899E-3</v>
      </c>
      <c r="JJ581" s="74">
        <v>4.9885740141445197E-3</v>
      </c>
      <c r="JK581" s="74">
        <v>6.2811862027551402E-3</v>
      </c>
      <c r="JL581" s="74">
        <v>5.6308237716335497E-3</v>
      </c>
      <c r="JM581" s="74">
        <v>2.5544562306066901E-3</v>
      </c>
      <c r="JN581" s="74">
        <v>7.2333840829102002E-3</v>
      </c>
      <c r="JO581" s="74">
        <v>4.2863030078770801E-3</v>
      </c>
      <c r="JP581" s="74">
        <v>6.0596960807936797E-3</v>
      </c>
      <c r="JQ581" s="74">
        <v>5.0363530126683103E-3</v>
      </c>
      <c r="JR581" s="74">
        <v>6.1472949618246401E-3</v>
      </c>
      <c r="JS581" s="74">
        <v>6.2975314991806398E-3</v>
      </c>
      <c r="JT581" s="74">
        <v>8.9860161235444304E-4</v>
      </c>
      <c r="JU581" s="73">
        <v>5.8226350278136902E-3</v>
      </c>
      <c r="JV581" s="73">
        <v>9.0568416584585597E-3</v>
      </c>
      <c r="JW581" s="73">
        <v>1.2619057165691399E-2</v>
      </c>
      <c r="JX581" s="73">
        <v>8.6151408933531504E-3</v>
      </c>
      <c r="JY581" s="73">
        <v>8.2948894808476392E-3</v>
      </c>
      <c r="JZ581" s="73">
        <v>1.61621268789277E-2</v>
      </c>
      <c r="KA581" s="73">
        <v>6.2016092831192002E-3</v>
      </c>
      <c r="KB581" s="73">
        <v>8.1623315656881995E-3</v>
      </c>
      <c r="KC581" s="73">
        <v>1.3040570492679201E-2</v>
      </c>
      <c r="KD581" s="73">
        <v>1.45638029555662E-2</v>
      </c>
      <c r="KE581" s="73">
        <v>1.1461575543372899</v>
      </c>
      <c r="KF581" s="73">
        <v>2.24251874954325E-2</v>
      </c>
      <c r="KG581" s="73">
        <v>1.6168365980977099E-2</v>
      </c>
      <c r="KH581" s="73">
        <v>2.2914634162210699E-2</v>
      </c>
      <c r="KI581" s="73">
        <v>1.9836529018078999E-2</v>
      </c>
      <c r="KJ581" s="73">
        <v>1.4312602584299099E-2</v>
      </c>
      <c r="KK581" s="73">
        <v>7.7265653564119897E-3</v>
      </c>
      <c r="KL581" s="73">
        <v>0.102340246866438</v>
      </c>
      <c r="KM581" s="73">
        <v>8.7299956699859408E-3</v>
      </c>
      <c r="KN581" s="73">
        <v>3.8101094973032701E-3</v>
      </c>
      <c r="KO581" s="73">
        <v>3.6304725086761698E-3</v>
      </c>
      <c r="KP581" s="73">
        <v>8.4133298557671002E-3</v>
      </c>
      <c r="KQ581" s="73">
        <v>5.8841137925282503E-3</v>
      </c>
      <c r="KR581" s="73">
        <v>5.3014517895069698E-3</v>
      </c>
      <c r="KS581" s="73">
        <v>5.0502750214864696E-3</v>
      </c>
      <c r="KT581" s="73">
        <v>6.2035127088663003E-3</v>
      </c>
      <c r="KU581" s="73">
        <v>5.4557464006781096E-3</v>
      </c>
      <c r="KV581" s="73">
        <v>2.48942213915254E-3</v>
      </c>
      <c r="KW581" s="73">
        <v>6.83627170319419E-3</v>
      </c>
      <c r="KX581" s="73">
        <v>4.0811962014833097E-3</v>
      </c>
      <c r="KY581" s="73">
        <v>6.1978281624298602E-3</v>
      </c>
      <c r="KZ581" s="73">
        <v>4.9510340807974503E-3</v>
      </c>
      <c r="LA581" s="73">
        <v>6.0267342147244801E-3</v>
      </c>
      <c r="LB581" s="73">
        <v>6.0978027289170797E-3</v>
      </c>
      <c r="LC581" s="73">
        <v>8.6283501056756196E-4</v>
      </c>
      <c r="LD581" s="74">
        <v>5.6314297992677001E-3</v>
      </c>
      <c r="LE581" s="74">
        <v>9.2374873650495192E-3</v>
      </c>
      <c r="LF581" s="74">
        <v>1.2154421158655501E-2</v>
      </c>
      <c r="LG581" s="74">
        <v>8.4397576708659296E-3</v>
      </c>
      <c r="LH581" s="74">
        <v>8.2431661505826103E-3</v>
      </c>
      <c r="LI581" s="74">
        <v>1.6521636712222999E-2</v>
      </c>
      <c r="LJ581" s="74">
        <v>6.1680477511183501E-3</v>
      </c>
      <c r="LK581" s="74">
        <v>8.1241739195988504E-3</v>
      </c>
      <c r="LL581" s="74">
        <v>1.26287864215379E-2</v>
      </c>
      <c r="LM581" s="74">
        <v>1.4010379433982501E-2</v>
      </c>
      <c r="LN581" s="74">
        <v>1.14917594255619</v>
      </c>
      <c r="LO581" s="74">
        <v>2.1836836225846399E-2</v>
      </c>
      <c r="LP581" s="74">
        <v>1.6146968428888998E-2</v>
      </c>
      <c r="LQ581" s="74">
        <v>2.27921199810051E-2</v>
      </c>
      <c r="LR581" s="74">
        <v>1.9974664144867801E-2</v>
      </c>
      <c r="LS581" s="74">
        <v>1.40810390947045E-2</v>
      </c>
      <c r="LT581" s="74">
        <v>7.5501651162356003E-3</v>
      </c>
      <c r="LU581" s="74">
        <v>0.10636884630941899</v>
      </c>
      <c r="LV581" s="74">
        <v>9.3308609740522797E-3</v>
      </c>
      <c r="LW581" s="74">
        <v>3.79342249301081E-3</v>
      </c>
      <c r="LX581" s="74">
        <v>3.7538017270372002E-3</v>
      </c>
      <c r="LY581" s="74">
        <v>8.3294179911709097E-3</v>
      </c>
      <c r="LZ581" s="74">
        <v>6.0651936897363904E-3</v>
      </c>
      <c r="MA581" s="74">
        <v>4.9701580048835403E-3</v>
      </c>
      <c r="MB581" s="74">
        <v>5.0496638621622099E-3</v>
      </c>
      <c r="MC581" s="74">
        <v>6.4599679016136497E-3</v>
      </c>
      <c r="MD581" s="74">
        <v>5.3841719184017697E-3</v>
      </c>
      <c r="ME581" s="74">
        <v>2.5289607983958501E-3</v>
      </c>
      <c r="MF581" s="74">
        <v>6.6387486714833297E-3</v>
      </c>
      <c r="MG581" s="74">
        <v>4.1708407316977201E-3</v>
      </c>
      <c r="MH581" s="74">
        <v>6.3156506346752602E-3</v>
      </c>
      <c r="MI581" s="74">
        <v>4.9015821100688002E-3</v>
      </c>
      <c r="MJ581" s="74">
        <v>6.1735646603469302E-3</v>
      </c>
      <c r="MK581" s="74">
        <v>6.2075413377935497E-3</v>
      </c>
      <c r="ML581" s="74">
        <v>9.2647258202137696E-4</v>
      </c>
      <c r="MM581" s="73">
        <v>5.3994069781234302E-3</v>
      </c>
      <c r="MN581" s="73">
        <v>8.9760861707606898E-3</v>
      </c>
      <c r="MO581" s="73">
        <v>1.20346724583229E-2</v>
      </c>
      <c r="MP581" s="73">
        <v>8.7363408059304096E-3</v>
      </c>
      <c r="MQ581" s="73">
        <v>8.3743130828288805E-3</v>
      </c>
      <c r="MR581" s="73">
        <v>1.5940287060215198E-2</v>
      </c>
      <c r="MS581" s="73">
        <v>6.2276407660975504E-3</v>
      </c>
      <c r="MT581" s="73">
        <v>8.7383569047523608E-3</v>
      </c>
      <c r="MU581" s="73">
        <v>1.29866086100376E-2</v>
      </c>
      <c r="MV581" s="73">
        <v>1.4145694258189101E-2</v>
      </c>
      <c r="MW581" s="73">
        <v>1.15904440325525</v>
      </c>
      <c r="MX581" s="73">
        <v>2.2508013967909302E-2</v>
      </c>
      <c r="MY581" s="73">
        <v>1.64852272096404E-2</v>
      </c>
      <c r="MZ581" s="73">
        <v>2.3210721799183799E-2</v>
      </c>
      <c r="NA581" s="73">
        <v>1.99898156654819E-2</v>
      </c>
      <c r="NB581" s="73">
        <v>1.4342497362423901E-2</v>
      </c>
      <c r="NC581" s="73">
        <v>7.8453728431445297E-3</v>
      </c>
      <c r="ND581" s="73">
        <v>0.111434956990562</v>
      </c>
      <c r="NE581" s="73">
        <v>9.6074996994143305E-3</v>
      </c>
      <c r="NF581" s="73">
        <v>3.5304387035373199E-3</v>
      </c>
      <c r="NG581" s="73">
        <v>3.7227964693318E-3</v>
      </c>
      <c r="NH581" s="73">
        <v>8.3375961964379797E-3</v>
      </c>
      <c r="NI581" s="73">
        <v>6.2210117568186002E-3</v>
      </c>
      <c r="NJ581" s="73">
        <v>4.9193353423212099E-3</v>
      </c>
      <c r="NK581" s="73">
        <v>5.25185173030677E-3</v>
      </c>
      <c r="NL581" s="73">
        <v>6.6876526511857898E-3</v>
      </c>
      <c r="NM581" s="73">
        <v>5.5150113967051898E-3</v>
      </c>
      <c r="NN581" s="73">
        <v>2.5913581161579901E-3</v>
      </c>
      <c r="NO581" s="73">
        <v>6.8773918147972801E-3</v>
      </c>
      <c r="NP581" s="73">
        <v>4.1409061110952499E-3</v>
      </c>
      <c r="NQ581" s="73">
        <v>6.4490962064072304E-3</v>
      </c>
      <c r="NR581" s="73">
        <v>4.9888749029512701E-3</v>
      </c>
      <c r="NS581" s="73">
        <v>6.3906091750211202E-3</v>
      </c>
      <c r="NT581" s="73">
        <v>6.2774277212900298E-3</v>
      </c>
      <c r="NU581" s="73">
        <v>9.3439410679596201E-4</v>
      </c>
      <c r="NV581" s="74">
        <v>5.3793929716497201E-3</v>
      </c>
      <c r="NW581" s="74">
        <v>8.7337410980049008E-3</v>
      </c>
      <c r="NX581" s="74">
        <v>1.18381812442725E-2</v>
      </c>
      <c r="NY581" s="74">
        <v>8.94882480104329E-3</v>
      </c>
      <c r="NZ581" s="74">
        <v>8.6402059561071602E-3</v>
      </c>
      <c r="OA581" s="74">
        <v>1.6572722063038701E-2</v>
      </c>
      <c r="OB581" s="74">
        <v>6.5167693124901904E-3</v>
      </c>
      <c r="OC581" s="74">
        <v>9.3490821200747296E-3</v>
      </c>
      <c r="OD581" s="74">
        <v>1.3226965684844799E-2</v>
      </c>
      <c r="OE581" s="74">
        <v>1.4439303490664E-2</v>
      </c>
      <c r="OF581" s="74">
        <v>1.1647978611715299</v>
      </c>
      <c r="OG581" s="74">
        <v>2.2865962747692599E-2</v>
      </c>
      <c r="OH581" s="74">
        <v>1.6762507331973701E-2</v>
      </c>
      <c r="OI581" s="74">
        <v>2.3394001662774E-2</v>
      </c>
      <c r="OJ581" s="74">
        <v>1.9804188928633198E-2</v>
      </c>
      <c r="OK581" s="74">
        <v>1.5270260320555701E-2</v>
      </c>
      <c r="OL581" s="74">
        <v>7.9998808195592599E-3</v>
      </c>
      <c r="OM581" s="74">
        <v>0.116121344877559</v>
      </c>
      <c r="ON581" s="74">
        <v>9.4689284315991502E-3</v>
      </c>
      <c r="OO581" s="74">
        <v>3.5864667924651698E-3</v>
      </c>
      <c r="OP581" s="74">
        <v>3.7484591591330401E-3</v>
      </c>
      <c r="OQ581" s="74">
        <v>8.39318468444618E-3</v>
      </c>
      <c r="OR581" s="74">
        <v>6.4255215772832004E-3</v>
      </c>
      <c r="OS581" s="74">
        <v>5.2054577290203703E-3</v>
      </c>
      <c r="OT581" s="74">
        <v>5.5421947489858198E-3</v>
      </c>
      <c r="OU581" s="74">
        <v>6.9768515679602197E-3</v>
      </c>
      <c r="OV581" s="74">
        <v>5.4835742437065798E-3</v>
      </c>
      <c r="OW581" s="74">
        <v>2.5552060520309E-3</v>
      </c>
      <c r="OX581" s="74">
        <v>7.0163299356938999E-3</v>
      </c>
      <c r="OY581" s="74">
        <v>4.2522865439995903E-3</v>
      </c>
      <c r="OZ581" s="74">
        <v>6.7404041788071498E-3</v>
      </c>
      <c r="PA581" s="74">
        <v>5.1242072833623297E-3</v>
      </c>
      <c r="PB581" s="74">
        <v>6.4807409206905798E-3</v>
      </c>
      <c r="PC581" s="74">
        <v>6.3772581709736799E-3</v>
      </c>
      <c r="PD581" s="74">
        <v>9.61046022044649E-4</v>
      </c>
      <c r="PE581" s="73">
        <v>5.4919131694460702E-3</v>
      </c>
      <c r="PF581" s="73">
        <v>9.2846877828465495E-3</v>
      </c>
      <c r="PG581" s="73">
        <v>1.2234260566180301E-2</v>
      </c>
      <c r="PH581" s="73">
        <v>9.4298908000166898E-3</v>
      </c>
      <c r="PI581" s="73">
        <v>9.1123616413361207E-3</v>
      </c>
      <c r="PJ581" s="73">
        <v>1.67937622134889E-2</v>
      </c>
      <c r="PK581" s="73">
        <v>6.9523458885131202E-3</v>
      </c>
      <c r="PL581" s="73">
        <v>1.00579718971084E-2</v>
      </c>
      <c r="PM581" s="73">
        <v>1.3807689065286699E-2</v>
      </c>
      <c r="PN581" s="73">
        <v>1.48290813313101E-2</v>
      </c>
      <c r="PO581" s="73">
        <v>1.1749025655805401</v>
      </c>
      <c r="PP581" s="73">
        <v>2.43920571068857E-2</v>
      </c>
      <c r="PQ581" s="73">
        <v>1.7707903985906399E-2</v>
      </c>
      <c r="PR581" s="73">
        <v>2.4728386783371699E-2</v>
      </c>
      <c r="PS581" s="73">
        <v>2.03340513407002E-2</v>
      </c>
      <c r="PT581" s="73">
        <v>1.65062261606626E-2</v>
      </c>
      <c r="PU581" s="73">
        <v>8.6451371090944303E-3</v>
      </c>
      <c r="PV581" s="73">
        <v>0.123019943313623</v>
      </c>
      <c r="PW581" s="73">
        <v>9.9664181413051892E-3</v>
      </c>
      <c r="PX581" s="73">
        <v>3.6790159403976E-3</v>
      </c>
      <c r="PY581" s="73">
        <v>3.8720694715268602E-3</v>
      </c>
      <c r="PZ581" s="73">
        <v>8.7204540767757202E-3</v>
      </c>
      <c r="QA581" s="73">
        <v>6.8039523846493101E-3</v>
      </c>
      <c r="QB581" s="73">
        <v>5.1142853074901103E-3</v>
      </c>
      <c r="QC581" s="73">
        <v>5.9783485217186202E-3</v>
      </c>
      <c r="QD581" s="73">
        <v>7.4318900541786503E-3</v>
      </c>
      <c r="QE581" s="73">
        <v>5.7695834967137196E-3</v>
      </c>
      <c r="QF581" s="73">
        <v>2.7502968075229098E-3</v>
      </c>
      <c r="QG581" s="73">
        <v>7.1679679107397604E-3</v>
      </c>
      <c r="QH581" s="73">
        <v>4.4964936635248304E-3</v>
      </c>
      <c r="QI581" s="73">
        <v>7.3447724849525402E-3</v>
      </c>
      <c r="QJ581" s="73">
        <v>5.3937111395503598E-3</v>
      </c>
      <c r="QK581" s="73">
        <v>6.83428737689317E-3</v>
      </c>
      <c r="QL581" s="73">
        <v>6.7478214004606197E-3</v>
      </c>
      <c r="QM581" s="73">
        <v>9.9375052582245595E-4</v>
      </c>
      <c r="QN581" s="74">
        <v>5.4900926550145602E-3</v>
      </c>
      <c r="QO581" s="74">
        <v>7.50087107704511E-3</v>
      </c>
      <c r="QP581" s="74">
        <v>1.2232347412499799E-2</v>
      </c>
      <c r="QQ581" s="74">
        <v>9.5808301912187494E-3</v>
      </c>
      <c r="QR581" s="74">
        <v>9.1877240266322099E-3</v>
      </c>
      <c r="QS581" s="74">
        <v>1.6196803658002201E-2</v>
      </c>
      <c r="QT581" s="74">
        <v>7.01513999707634E-3</v>
      </c>
      <c r="QU581" s="74">
        <v>9.9243010204680907E-3</v>
      </c>
      <c r="QV581" s="74">
        <v>1.38876942541171E-2</v>
      </c>
      <c r="QW581" s="74">
        <v>1.4931127657228101E-2</v>
      </c>
      <c r="QX581" s="74">
        <v>1.1771616822328299</v>
      </c>
      <c r="QY581" s="74">
        <v>2.4478134951892602E-2</v>
      </c>
      <c r="QZ581" s="74">
        <v>1.7737390267516799E-2</v>
      </c>
      <c r="RA581" s="74">
        <v>2.55098770916448E-2</v>
      </c>
      <c r="RB581" s="74">
        <v>2.09458746501699E-2</v>
      </c>
      <c r="RC581" s="74">
        <v>1.70104939831251E-2</v>
      </c>
      <c r="RD581" s="74">
        <v>8.1341712069168803E-3</v>
      </c>
      <c r="RE581" s="74">
        <v>0.122974084225278</v>
      </c>
      <c r="RF581" s="74">
        <v>9.8766846962011299E-3</v>
      </c>
      <c r="RG581" s="74">
        <v>3.6958984557425899E-3</v>
      </c>
      <c r="RH581" s="74">
        <v>3.8406317125396598E-3</v>
      </c>
      <c r="RI581" s="74">
        <v>8.7812878864534597E-3</v>
      </c>
      <c r="RJ581" s="74">
        <v>6.8669767997419796E-3</v>
      </c>
      <c r="RK581" s="74">
        <v>5.0735270057886001E-3</v>
      </c>
      <c r="RL581" s="74">
        <v>6.4588424407321402E-3</v>
      </c>
      <c r="RM581" s="74">
        <v>7.6249456940903704E-3</v>
      </c>
      <c r="RN581" s="74">
        <v>5.7043871080141298E-3</v>
      </c>
      <c r="RO581" s="74">
        <v>2.8797377953761099E-3</v>
      </c>
      <c r="RP581" s="74">
        <v>6.8705310298766802E-3</v>
      </c>
      <c r="RQ581" s="74">
        <v>4.5740995871122198E-3</v>
      </c>
      <c r="RR581" s="74">
        <v>7.1728080127899402E-3</v>
      </c>
      <c r="RS581" s="74">
        <v>5.4638117586642398E-3</v>
      </c>
      <c r="RT581" s="74">
        <v>6.8747388096566603E-3</v>
      </c>
      <c r="RU581" s="74">
        <v>6.82837016970446E-3</v>
      </c>
      <c r="RV581" s="74">
        <v>9.0266071818612397E-4</v>
      </c>
      <c r="RW581" s="73">
        <v>5.0210070291903802E-3</v>
      </c>
      <c r="RX581" s="73">
        <v>7.6126260576153196E-3</v>
      </c>
      <c r="RY581" s="73">
        <v>1.11035865994985E-2</v>
      </c>
      <c r="RZ581" s="73">
        <v>8.8281347860858402E-3</v>
      </c>
      <c r="SA581" s="73">
        <v>8.5043290470404494E-3</v>
      </c>
      <c r="SB581" s="73">
        <v>1.41613912872527E-2</v>
      </c>
      <c r="SC581" s="73">
        <v>6.5519297986007304E-3</v>
      </c>
      <c r="SD581" s="73">
        <v>8.9673000361361107E-3</v>
      </c>
      <c r="SE581" s="73">
        <v>1.28288749056053E-2</v>
      </c>
      <c r="SF581" s="73">
        <v>1.3868085092028699E-2</v>
      </c>
      <c r="SG581" s="73">
        <v>1.1689355594230499</v>
      </c>
      <c r="SH581" s="73">
        <v>2.4214016707976401E-2</v>
      </c>
      <c r="SI581" s="73">
        <v>1.7483576761743499E-2</v>
      </c>
      <c r="SJ581" s="73">
        <v>2.4811390163563901E-2</v>
      </c>
      <c r="SK581" s="73">
        <v>1.96902300800392E-2</v>
      </c>
      <c r="SL581" s="73">
        <v>1.6686284466779E-2</v>
      </c>
      <c r="SM581" s="73">
        <v>7.8876438311025997E-3</v>
      </c>
      <c r="SN581" s="73">
        <v>0.117803724786641</v>
      </c>
      <c r="SO581" s="73">
        <v>8.7343769418674593E-3</v>
      </c>
      <c r="SP581" s="73">
        <v>3.31945985239377E-3</v>
      </c>
      <c r="SQ581" s="73">
        <v>3.5181204651123501E-3</v>
      </c>
      <c r="SR581" s="73">
        <v>8.0343022451317102E-3</v>
      </c>
      <c r="SS581" s="73">
        <v>6.5817521148432796E-3</v>
      </c>
      <c r="ST581" s="73">
        <v>4.9331473237036599E-3</v>
      </c>
      <c r="SU581" s="73">
        <v>5.80059288749023E-3</v>
      </c>
      <c r="SV581" s="73">
        <v>7.1126174250562496E-3</v>
      </c>
      <c r="SW581" s="73">
        <v>5.1487347907795402E-3</v>
      </c>
      <c r="SX581" s="73">
        <v>2.6412282022686999E-3</v>
      </c>
      <c r="SY581" s="73">
        <v>6.4677301313768101E-3</v>
      </c>
      <c r="SZ581" s="73">
        <v>4.3912359699109903E-3</v>
      </c>
      <c r="TA581" s="73">
        <v>6.6966798404431002E-3</v>
      </c>
      <c r="TB581" s="73">
        <v>5.20040208043144E-3</v>
      </c>
      <c r="TC581" s="73">
        <v>6.1946776625538104E-3</v>
      </c>
      <c r="TD581" s="73">
        <v>6.3117533641690203E-3</v>
      </c>
      <c r="TE581" s="73">
        <v>8.5890977151020299E-4</v>
      </c>
    </row>
    <row r="582" spans="1:525" x14ac:dyDescent="0.25">
      <c r="A582" s="73">
        <v>2.4748005990483699E-2</v>
      </c>
      <c r="B582" s="73">
        <v>6.0103348768075701E-2</v>
      </c>
      <c r="C582" s="73">
        <v>4.7309695886591403E-2</v>
      </c>
      <c r="D582" s="73">
        <v>3.4777232858998197E-2</v>
      </c>
      <c r="E582" s="73">
        <v>4.5597935638537403E-2</v>
      </c>
      <c r="F582" s="73">
        <v>7.2426935573570397E-2</v>
      </c>
      <c r="G582" s="73">
        <v>3.9343816463447298E-2</v>
      </c>
      <c r="H582" s="73">
        <v>4.7340714094948E-2</v>
      </c>
      <c r="I582" s="73">
        <v>5.8104946354260598E-2</v>
      </c>
      <c r="J582" s="73">
        <v>7.0114533699356801E-2</v>
      </c>
      <c r="K582" s="73">
        <v>7.9272506558717204E-2</v>
      </c>
      <c r="L582" s="73">
        <v>1.49859679168528</v>
      </c>
      <c r="M582" s="73">
        <v>0.30659063862705199</v>
      </c>
      <c r="N582" s="73">
        <v>0.18018963143852601</v>
      </c>
      <c r="O582" s="73">
        <v>0.249982842887677</v>
      </c>
      <c r="P582" s="73">
        <v>0.19984522648572001</v>
      </c>
      <c r="Q582" s="73">
        <v>3.57854948448625E-2</v>
      </c>
      <c r="R582" s="73">
        <v>0.160800481646201</v>
      </c>
      <c r="S582" s="73">
        <v>7.2208676454373802E-2</v>
      </c>
      <c r="T582" s="73">
        <v>2.1849037088499699E-2</v>
      </c>
      <c r="U582" s="73">
        <v>1.8536789136434601E-2</v>
      </c>
      <c r="V582" s="73">
        <v>2.6810412056608598E-2</v>
      </c>
      <c r="W582" s="73">
        <v>3.5455586148787799E-2</v>
      </c>
      <c r="X582" s="73">
        <v>4.5125054632687497E-2</v>
      </c>
      <c r="Y582" s="73">
        <v>4.0469465576814502E-2</v>
      </c>
      <c r="Z582" s="73">
        <v>3.0396757498684202E-2</v>
      </c>
      <c r="AA582" s="73">
        <v>2.1290374065528E-2</v>
      </c>
      <c r="AB582" s="73">
        <v>1.0419838881804901E-2</v>
      </c>
      <c r="AC582" s="73">
        <v>1.53332280230691E-2</v>
      </c>
      <c r="AD582" s="73">
        <v>1.8290655142819901E-2</v>
      </c>
      <c r="AE582" s="73">
        <v>2.7938363929787002E-2</v>
      </c>
      <c r="AF582" s="73">
        <v>1.2700181830552699E-2</v>
      </c>
      <c r="AG582" s="73">
        <v>2.0171231227859899E-2</v>
      </c>
      <c r="AH582" s="73">
        <v>2.42584210900928E-2</v>
      </c>
      <c r="AI582" s="73">
        <v>6.68350123509998E-3</v>
      </c>
      <c r="AJ582" s="74">
        <v>2.4220923623485002E-2</v>
      </c>
      <c r="AK582" s="74">
        <v>6.2444623873540703E-2</v>
      </c>
      <c r="AL582" s="74">
        <v>4.6919258289710601E-2</v>
      </c>
      <c r="AM582" s="74">
        <v>3.4910210318595598E-2</v>
      </c>
      <c r="AN582" s="74">
        <v>4.4820425034531299E-2</v>
      </c>
      <c r="AO582" s="74">
        <v>7.3381969406119602E-2</v>
      </c>
      <c r="AP582" s="74">
        <v>3.9032085633132402E-2</v>
      </c>
      <c r="AQ582" s="74">
        <v>4.6573746190374098E-2</v>
      </c>
      <c r="AR582" s="74">
        <v>5.7771173053394798E-2</v>
      </c>
      <c r="AS582" s="74">
        <v>6.9749283108205398E-2</v>
      </c>
      <c r="AT582" s="74">
        <v>8.0771542521128795E-2</v>
      </c>
      <c r="AU582" s="74">
        <v>1.4910144517011601</v>
      </c>
      <c r="AV582" s="74">
        <v>0.30211965738166902</v>
      </c>
      <c r="AW582" s="74">
        <v>0.17570311905633601</v>
      </c>
      <c r="AX582" s="74">
        <v>0.24924740731798301</v>
      </c>
      <c r="AY582" s="74">
        <v>0.195602451111245</v>
      </c>
      <c r="AZ582" s="74">
        <v>3.5778081322324101E-2</v>
      </c>
      <c r="BA582" s="74">
        <v>0.16190874714496101</v>
      </c>
      <c r="BB582" s="74">
        <v>7.2354477257971894E-2</v>
      </c>
      <c r="BC582" s="74">
        <v>2.0893565985463901E-2</v>
      </c>
      <c r="BD582" s="74">
        <v>1.8055316317918398E-2</v>
      </c>
      <c r="BE582" s="74">
        <v>2.6212068210975801E-2</v>
      </c>
      <c r="BF582" s="74">
        <v>3.6323266964995403E-2</v>
      </c>
      <c r="BG582" s="74">
        <v>4.6482255090944398E-2</v>
      </c>
      <c r="BH582" s="74">
        <v>3.9169798918571003E-2</v>
      </c>
      <c r="BI582" s="74">
        <v>3.1280801279929403E-2</v>
      </c>
      <c r="BJ582" s="74">
        <v>2.1506561639909601E-2</v>
      </c>
      <c r="BK582" s="74">
        <v>1.05574990857522E-2</v>
      </c>
      <c r="BL582" s="74">
        <v>1.567691957892E-2</v>
      </c>
      <c r="BM582" s="74">
        <v>1.8641887679410898E-2</v>
      </c>
      <c r="BN582" s="74">
        <v>2.7753058826868598E-2</v>
      </c>
      <c r="BO582" s="74">
        <v>1.3285907344576801E-2</v>
      </c>
      <c r="BP582" s="74">
        <v>2.0524855162003999E-2</v>
      </c>
      <c r="BQ582" s="74">
        <v>2.3427877818315901E-2</v>
      </c>
      <c r="BR582" s="74">
        <v>6.4846609380111104E-3</v>
      </c>
      <c r="BS582" s="73">
        <v>2.4602110738034099E-2</v>
      </c>
      <c r="BT582" s="73">
        <v>6.3134775407279201E-2</v>
      </c>
      <c r="BU582" s="73">
        <v>4.7332783947015802E-2</v>
      </c>
      <c r="BV582" s="73">
        <v>3.5259787580285203E-2</v>
      </c>
      <c r="BW582" s="73">
        <v>4.4898493084654399E-2</v>
      </c>
      <c r="BX582" s="73">
        <v>7.3425259774786103E-2</v>
      </c>
      <c r="BY582" s="73">
        <v>3.9214260380298203E-2</v>
      </c>
      <c r="BZ582" s="73">
        <v>4.6580926571653802E-2</v>
      </c>
      <c r="CA582" s="73">
        <v>5.7710525250361598E-2</v>
      </c>
      <c r="CB582" s="73">
        <v>7.00784607254612E-2</v>
      </c>
      <c r="CC582" s="73">
        <v>8.0730957128133093E-2</v>
      </c>
      <c r="CD582" s="73">
        <v>1.49751515020101</v>
      </c>
      <c r="CE582" s="73">
        <v>0.30370676437645899</v>
      </c>
      <c r="CF582" s="73">
        <v>0.173363273140274</v>
      </c>
      <c r="CG582" s="73">
        <v>0.251272469370036</v>
      </c>
      <c r="CH582" s="73">
        <v>0.19905073631289999</v>
      </c>
      <c r="CI582" s="73">
        <v>3.5988200008557701E-2</v>
      </c>
      <c r="CJ582" s="73">
        <v>0.16226643188815901</v>
      </c>
      <c r="CK582" s="73">
        <v>7.13591498766354E-2</v>
      </c>
      <c r="CL582" s="73">
        <v>1.9980609183644901E-2</v>
      </c>
      <c r="CM582" s="73">
        <v>1.74727198852348E-2</v>
      </c>
      <c r="CN582" s="73">
        <v>2.5556045026497599E-2</v>
      </c>
      <c r="CO582" s="73">
        <v>3.61548655162948E-2</v>
      </c>
      <c r="CP582" s="73">
        <v>4.6301357386846702E-2</v>
      </c>
      <c r="CQ582" s="73">
        <v>3.9094934840671502E-2</v>
      </c>
      <c r="CR582" s="73">
        <v>3.08578479092677E-2</v>
      </c>
      <c r="CS582" s="73">
        <v>2.25539484361942E-2</v>
      </c>
      <c r="CT582" s="73">
        <v>1.0277198503165601E-2</v>
      </c>
      <c r="CU582" s="73">
        <v>1.53000950918549E-2</v>
      </c>
      <c r="CV582" s="73">
        <v>1.87349351367921E-2</v>
      </c>
      <c r="CW582" s="73">
        <v>2.8147253079413698E-2</v>
      </c>
      <c r="CX582" s="73">
        <v>1.3556499420768701E-2</v>
      </c>
      <c r="CY582" s="73">
        <v>2.0923955972739699E-2</v>
      </c>
      <c r="CZ582" s="73">
        <v>2.3687776456755998E-2</v>
      </c>
      <c r="DA582" s="73">
        <v>5.6025405721377699E-3</v>
      </c>
      <c r="DB582" s="74">
        <v>2.3943312837024101E-2</v>
      </c>
      <c r="DC582" s="74">
        <v>6.0046166658915399E-2</v>
      </c>
      <c r="DD582" s="74">
        <v>4.6636604505223403E-2</v>
      </c>
      <c r="DE582" s="74">
        <v>3.4657992404089101E-2</v>
      </c>
      <c r="DF582" s="74">
        <v>4.3500144891140902E-2</v>
      </c>
      <c r="DG582" s="74">
        <v>7.3625430747867301E-2</v>
      </c>
      <c r="DH582" s="74">
        <v>3.92506014311374E-2</v>
      </c>
      <c r="DI582" s="74">
        <v>4.5145888818674297E-2</v>
      </c>
      <c r="DJ582" s="74">
        <v>5.7573383760405702E-2</v>
      </c>
      <c r="DK582" s="74">
        <v>7.0149781618174603E-2</v>
      </c>
      <c r="DL582" s="74">
        <v>8.0657639596203298E-2</v>
      </c>
      <c r="DM582" s="74">
        <v>1.49046477067123</v>
      </c>
      <c r="DN582" s="74">
        <v>0.297069533117711</v>
      </c>
      <c r="DO582" s="74">
        <v>0.16738858205200199</v>
      </c>
      <c r="DP582" s="74">
        <v>0.246484797666605</v>
      </c>
      <c r="DQ582" s="74">
        <v>0.21179018396851501</v>
      </c>
      <c r="DR582" s="74">
        <v>3.6379550648508598E-2</v>
      </c>
      <c r="DS582" s="74">
        <v>0.16208135702806301</v>
      </c>
      <c r="DT582" s="74">
        <v>6.9940460776156996E-2</v>
      </c>
      <c r="DU582" s="74">
        <v>1.95876186369357E-2</v>
      </c>
      <c r="DV582" s="74">
        <v>1.7627001134802402E-2</v>
      </c>
      <c r="DW582" s="74">
        <v>2.5237235638733799E-2</v>
      </c>
      <c r="DX582" s="74">
        <v>3.6464972828290698E-2</v>
      </c>
      <c r="DY582" s="74">
        <v>4.3551906967758E-2</v>
      </c>
      <c r="DZ582" s="74">
        <v>3.9719723263282103E-2</v>
      </c>
      <c r="EA582" s="74">
        <v>3.2023847412457097E-2</v>
      </c>
      <c r="EB582" s="74">
        <v>2.3284108908807399E-2</v>
      </c>
      <c r="EC582" s="74">
        <v>1.0592146775444599E-2</v>
      </c>
      <c r="ED582" s="74">
        <v>1.6681324267883199E-2</v>
      </c>
      <c r="EE582" s="74">
        <v>1.8664047465020001E-2</v>
      </c>
      <c r="EF582" s="74">
        <v>2.8172431775171002E-2</v>
      </c>
      <c r="EG582" s="74">
        <v>1.35398854681272E-2</v>
      </c>
      <c r="EH582" s="74">
        <v>2.1231742335954599E-2</v>
      </c>
      <c r="EI582" s="74">
        <v>2.33640081905097E-2</v>
      </c>
      <c r="EJ582" s="74">
        <v>6.68909996729405E-3</v>
      </c>
      <c r="EK582" s="73">
        <v>2.2868102007624899E-2</v>
      </c>
      <c r="EL582" s="73">
        <v>5.7699015765012802E-2</v>
      </c>
      <c r="EM582" s="73">
        <v>4.4284814552029497E-2</v>
      </c>
      <c r="EN582" s="73">
        <v>3.4591231944173802E-2</v>
      </c>
      <c r="EO582" s="73">
        <v>4.36420218741869E-2</v>
      </c>
      <c r="EP582" s="73">
        <v>6.7992599467008502E-2</v>
      </c>
      <c r="EQ582" s="73">
        <v>3.7623783960430798E-2</v>
      </c>
      <c r="ER582" s="73">
        <v>4.4734821479707199E-2</v>
      </c>
      <c r="ES582" s="73">
        <v>5.5743173990083099E-2</v>
      </c>
      <c r="ET582" s="73">
        <v>6.9199713054017495E-2</v>
      </c>
      <c r="EU582" s="73">
        <v>7.7904366622026905E-2</v>
      </c>
      <c r="EV582" s="73">
        <v>1.47666758967732</v>
      </c>
      <c r="EW582" s="73">
        <v>0.29833406684195102</v>
      </c>
      <c r="EX582" s="73">
        <v>0.15726049699077699</v>
      </c>
      <c r="EY582" s="73">
        <v>0.24391464326472201</v>
      </c>
      <c r="EZ582" s="73">
        <v>0.16880243738592399</v>
      </c>
      <c r="FA582" s="73">
        <v>3.55683512776125E-2</v>
      </c>
      <c r="FB582" s="73">
        <v>0.160270739222934</v>
      </c>
      <c r="FC582" s="73">
        <v>6.9373082538547196E-2</v>
      </c>
      <c r="FD582" s="73">
        <v>1.8818662558252399E-2</v>
      </c>
      <c r="FE582" s="73">
        <v>1.7166051677682499E-2</v>
      </c>
      <c r="FF582" s="73">
        <v>2.41496120055004E-2</v>
      </c>
      <c r="FG582" s="73">
        <v>3.51702476325184E-2</v>
      </c>
      <c r="FH582" s="73">
        <v>4.1738217743028702E-2</v>
      </c>
      <c r="FI582" s="73">
        <v>3.76367032479357E-2</v>
      </c>
      <c r="FJ582" s="73">
        <v>3.0321356814821902E-2</v>
      </c>
      <c r="FK582" s="73">
        <v>2.3897287066017899E-2</v>
      </c>
      <c r="FL582" s="73">
        <v>1.0493628494846601E-2</v>
      </c>
      <c r="FM582" s="73">
        <v>1.61329933508523E-2</v>
      </c>
      <c r="FN582" s="73">
        <v>1.8822556184072799E-2</v>
      </c>
      <c r="FO582" s="73">
        <v>2.7211049154277699E-2</v>
      </c>
      <c r="FP582" s="73">
        <v>1.34697439052165E-2</v>
      </c>
      <c r="FQ582" s="73">
        <v>2.0366203155610999E-2</v>
      </c>
      <c r="FR582" s="73">
        <v>2.2901796322521598E-2</v>
      </c>
      <c r="FS582" s="73">
        <v>6.6738842486732796E-3</v>
      </c>
      <c r="FT582" s="74">
        <v>2.2659973559416902E-2</v>
      </c>
      <c r="FU582" s="74">
        <v>5.3784180229843E-2</v>
      </c>
      <c r="FV582" s="74">
        <v>4.4486566912513799E-2</v>
      </c>
      <c r="FW582" s="74">
        <v>3.4711110197484102E-2</v>
      </c>
      <c r="FX582" s="74">
        <v>4.3960194487626503E-2</v>
      </c>
      <c r="FY582" s="74">
        <v>7.0609622244411405E-2</v>
      </c>
      <c r="FZ582" s="74">
        <v>3.7793980607440603E-2</v>
      </c>
      <c r="GA582" s="74">
        <v>4.2714469016621001E-2</v>
      </c>
      <c r="GB582" s="74">
        <v>5.1266497577407602E-2</v>
      </c>
      <c r="GC582" s="74">
        <v>6.9918593805952806E-2</v>
      </c>
      <c r="GD582" s="74">
        <v>7.7864089742166104E-2</v>
      </c>
      <c r="GE582" s="74">
        <v>1.4804530480040801</v>
      </c>
      <c r="GF582" s="74">
        <v>0.29429934432303401</v>
      </c>
      <c r="GG582" s="74">
        <v>0.14915405026544601</v>
      </c>
      <c r="GH582" s="74">
        <v>0.240571411751314</v>
      </c>
      <c r="GI582" s="74">
        <v>0.17582279076082</v>
      </c>
      <c r="GJ582" s="74">
        <v>3.4825804973322903E-2</v>
      </c>
      <c r="GK582" s="74">
        <v>0.161745839475432</v>
      </c>
      <c r="GL582" s="74">
        <v>6.7204592110990904E-2</v>
      </c>
      <c r="GM582" s="74">
        <v>1.89850405584483E-2</v>
      </c>
      <c r="GN582" s="74">
        <v>1.7001658388013399E-2</v>
      </c>
      <c r="GO582" s="74">
        <v>2.43695898464549E-2</v>
      </c>
      <c r="GP582" s="74">
        <v>3.3949324711048098E-2</v>
      </c>
      <c r="GQ582" s="74">
        <v>3.9497152648531701E-2</v>
      </c>
      <c r="GR582" s="74">
        <v>3.6725268951277999E-2</v>
      </c>
      <c r="GS582" s="74">
        <v>3.0627422918490299E-2</v>
      </c>
      <c r="GT582" s="74">
        <v>2.4558487127613299E-2</v>
      </c>
      <c r="GU582" s="74">
        <v>1.0285732137189099E-2</v>
      </c>
      <c r="GV582" s="74">
        <v>1.5599865309385799E-2</v>
      </c>
      <c r="GW582" s="74">
        <v>1.8783114885123998E-2</v>
      </c>
      <c r="GX582" s="74">
        <v>2.6763772504593601E-2</v>
      </c>
      <c r="GY582" s="74">
        <v>1.31961795229305E-2</v>
      </c>
      <c r="GZ582" s="74">
        <v>1.9619952464556001E-2</v>
      </c>
      <c r="HA582" s="74">
        <v>2.3114918756113299E-2</v>
      </c>
      <c r="HB582" s="74">
        <v>5.2856973502251603E-3</v>
      </c>
      <c r="HC582" s="73">
        <v>2.27926546747475E-2</v>
      </c>
      <c r="HD582" s="73">
        <v>5.3646267813292403E-2</v>
      </c>
      <c r="HE582" s="73">
        <v>4.4360971296232801E-2</v>
      </c>
      <c r="HF582" s="73">
        <v>3.55162838664521E-2</v>
      </c>
      <c r="HG582" s="73">
        <v>4.4816785698378298E-2</v>
      </c>
      <c r="HH582" s="73">
        <v>6.9705406310196297E-2</v>
      </c>
      <c r="HI582" s="73">
        <v>3.7226222661797599E-2</v>
      </c>
      <c r="HJ582" s="73">
        <v>4.3944378192328902E-2</v>
      </c>
      <c r="HK582" s="73">
        <v>5.0041860395931802E-2</v>
      </c>
      <c r="HL582" s="73">
        <v>7.0984562472977505E-2</v>
      </c>
      <c r="HM582" s="73">
        <v>7.9756903931345394E-2</v>
      </c>
      <c r="HN582" s="73">
        <v>1.48463394478794</v>
      </c>
      <c r="HO582" s="73">
        <v>0.29927166184151299</v>
      </c>
      <c r="HP582" s="73">
        <v>0.15284188661797299</v>
      </c>
      <c r="HQ582" s="73">
        <v>0.23694032862407899</v>
      </c>
      <c r="HR582" s="73">
        <v>0.170256986969825</v>
      </c>
      <c r="HS582" s="73">
        <v>3.6843722326536502E-2</v>
      </c>
      <c r="HT582" s="73">
        <v>0.16505364013082099</v>
      </c>
      <c r="HU582" s="73">
        <v>6.60300500081894E-2</v>
      </c>
      <c r="HV582" s="73">
        <v>1.8266098001287801E-2</v>
      </c>
      <c r="HW582" s="73">
        <v>1.6269074185368802E-2</v>
      </c>
      <c r="HX582" s="73">
        <v>2.4091570517128302E-2</v>
      </c>
      <c r="HY582" s="73">
        <v>3.3825239853113899E-2</v>
      </c>
      <c r="HZ582" s="73">
        <v>4.0446157331976998E-2</v>
      </c>
      <c r="IA582" s="73">
        <v>3.6418087523437601E-2</v>
      </c>
      <c r="IB582" s="73">
        <v>3.05230777894764E-2</v>
      </c>
      <c r="IC582" s="73">
        <v>2.42095675161039E-2</v>
      </c>
      <c r="ID582" s="73">
        <v>1.01645436325361E-2</v>
      </c>
      <c r="IE582" s="73">
        <v>1.55413654730724E-2</v>
      </c>
      <c r="IF582" s="73">
        <v>1.9035453712227899E-2</v>
      </c>
      <c r="IG582" s="73">
        <v>2.6043913253227802E-2</v>
      </c>
      <c r="IH582" s="73">
        <v>1.33564575703598E-2</v>
      </c>
      <c r="II582" s="73">
        <v>1.9328192654756601E-2</v>
      </c>
      <c r="IJ582" s="73">
        <v>2.3489431408794E-2</v>
      </c>
      <c r="IK582" s="73">
        <v>5.1176567624164502E-3</v>
      </c>
      <c r="IL582" s="74">
        <v>2.34422758242663E-2</v>
      </c>
      <c r="IM582" s="74">
        <v>5.1457694532787097E-2</v>
      </c>
      <c r="IN582" s="74">
        <v>4.5345143657441203E-2</v>
      </c>
      <c r="IO582" s="74">
        <v>3.6383669916506302E-2</v>
      </c>
      <c r="IP582" s="74">
        <v>4.50729483251434E-2</v>
      </c>
      <c r="IQ582" s="74">
        <v>7.0227455302774799E-2</v>
      </c>
      <c r="IR582" s="74">
        <v>3.8597338750408501E-2</v>
      </c>
      <c r="IS582" s="74">
        <v>4.3771147160431602E-2</v>
      </c>
      <c r="IT582" s="74">
        <v>5.0198213917354302E-2</v>
      </c>
      <c r="IU582" s="74">
        <v>7.2377978011620797E-2</v>
      </c>
      <c r="IV582" s="74">
        <v>8.0677040559492694E-2</v>
      </c>
      <c r="IW582" s="74">
        <v>1.4925799673578699</v>
      </c>
      <c r="IX582" s="74">
        <v>0.30993178070622601</v>
      </c>
      <c r="IY582" s="74">
        <v>0.15586531074790799</v>
      </c>
      <c r="IZ582" s="74">
        <v>0.24043716002568599</v>
      </c>
      <c r="JA582" s="74">
        <v>0.14835953071500799</v>
      </c>
      <c r="JB582" s="74">
        <v>3.55519865586265E-2</v>
      </c>
      <c r="JC582" s="74">
        <v>0.16874151538743201</v>
      </c>
      <c r="JD582" s="74">
        <v>6.6739499058070903E-2</v>
      </c>
      <c r="JE582" s="74">
        <v>1.84288876176022E-2</v>
      </c>
      <c r="JF582" s="74">
        <v>1.64581104081288E-2</v>
      </c>
      <c r="JG582" s="74">
        <v>2.4652588643451E-2</v>
      </c>
      <c r="JH582" s="74">
        <v>3.5408191041453201E-2</v>
      </c>
      <c r="JI582" s="74">
        <v>4.2260831755955602E-2</v>
      </c>
      <c r="JJ582" s="74">
        <v>3.4810124500991399E-2</v>
      </c>
      <c r="JK582" s="74">
        <v>3.0761614275344001E-2</v>
      </c>
      <c r="JL582" s="74">
        <v>2.4408546493600199E-2</v>
      </c>
      <c r="JM582" s="74">
        <v>1.0235153199532301E-2</v>
      </c>
      <c r="JN582" s="74">
        <v>1.52077469189089E-2</v>
      </c>
      <c r="JO582" s="74">
        <v>1.94701908270953E-2</v>
      </c>
      <c r="JP582" s="74">
        <v>2.66483418772504E-2</v>
      </c>
      <c r="JQ582" s="74">
        <v>1.33737157582281E-2</v>
      </c>
      <c r="JR582" s="74">
        <v>1.9237376242355199E-2</v>
      </c>
      <c r="JS582" s="74">
        <v>2.3521412697098301E-2</v>
      </c>
      <c r="JT582" s="74">
        <v>4.8133427341222699E-3</v>
      </c>
      <c r="JU582" s="73">
        <v>2.2622303523607799E-2</v>
      </c>
      <c r="JV582" s="73">
        <v>5.0984343118678201E-2</v>
      </c>
      <c r="JW582" s="73">
        <v>4.3032824886192401E-2</v>
      </c>
      <c r="JX582" s="73">
        <v>3.6383971437686499E-2</v>
      </c>
      <c r="JY582" s="73">
        <v>4.5483213026551603E-2</v>
      </c>
      <c r="JZ582" s="73">
        <v>6.9635120839288606E-2</v>
      </c>
      <c r="KA582" s="73">
        <v>3.79549418714425E-2</v>
      </c>
      <c r="KB582" s="73">
        <v>4.18337247420347E-2</v>
      </c>
      <c r="KC582" s="73">
        <v>4.8974462591659003E-2</v>
      </c>
      <c r="KD582" s="73">
        <v>7.1273252021275504E-2</v>
      </c>
      <c r="KE582" s="73">
        <v>8.2041573395489495E-2</v>
      </c>
      <c r="KF582" s="73">
        <v>1.4959803125443401</v>
      </c>
      <c r="KG582" s="73">
        <v>0.31018204067547001</v>
      </c>
      <c r="KH582" s="73">
        <v>0.15831641959279999</v>
      </c>
      <c r="KI582" s="73">
        <v>0.241224241786578</v>
      </c>
      <c r="KJ582" s="73">
        <v>0.14407477104673599</v>
      </c>
      <c r="KK582" s="73">
        <v>3.47698020743425E-2</v>
      </c>
      <c r="KL582" s="73">
        <v>0.17095233526032999</v>
      </c>
      <c r="KM582" s="73">
        <v>6.7411228777790003E-2</v>
      </c>
      <c r="KN582" s="73">
        <v>1.7738581691237799E-2</v>
      </c>
      <c r="KO582" s="73">
        <v>1.6080006061974399E-2</v>
      </c>
      <c r="KP582" s="73">
        <v>2.3924464942480701E-2</v>
      </c>
      <c r="KQ582" s="73">
        <v>3.5019097884341203E-2</v>
      </c>
      <c r="KR582" s="73">
        <v>4.0600003074544901E-2</v>
      </c>
      <c r="KS582" s="73">
        <v>3.5677707134546897E-2</v>
      </c>
      <c r="KT582" s="73">
        <v>3.1917461675389398E-2</v>
      </c>
      <c r="KU582" s="73">
        <v>2.4221359042158799E-2</v>
      </c>
      <c r="KV582" s="73">
        <v>1.01329537195605E-2</v>
      </c>
      <c r="KW582" s="73">
        <v>1.44836115298425E-2</v>
      </c>
      <c r="KX582" s="73">
        <v>1.9283242691112399E-2</v>
      </c>
      <c r="KY582" s="73">
        <v>2.7234056676556199E-2</v>
      </c>
      <c r="KZ582" s="73">
        <v>1.3370401258348499E-2</v>
      </c>
      <c r="LA582" s="73">
        <v>1.9431260743944599E-2</v>
      </c>
      <c r="LB582" s="73">
        <v>2.3474832084706701E-2</v>
      </c>
      <c r="LC582" s="73">
        <v>4.6557384143236201E-3</v>
      </c>
      <c r="LD582" s="74">
        <v>2.23627373363409E-2</v>
      </c>
      <c r="LE582" s="74">
        <v>5.0297702599063999E-2</v>
      </c>
      <c r="LF582" s="74">
        <v>4.25370906191396E-2</v>
      </c>
      <c r="LG582" s="74">
        <v>3.56405205100346E-2</v>
      </c>
      <c r="LH582" s="74">
        <v>4.5917050141103602E-2</v>
      </c>
      <c r="LI582" s="74">
        <v>6.8778320320378006E-2</v>
      </c>
      <c r="LJ582" s="74">
        <v>3.80865479210813E-2</v>
      </c>
      <c r="LK582" s="74">
        <v>4.1746525865515298E-2</v>
      </c>
      <c r="LL582" s="74">
        <v>4.67313728028248E-2</v>
      </c>
      <c r="LM582" s="74">
        <v>6.9874154720055898E-2</v>
      </c>
      <c r="LN582" s="74">
        <v>8.1910150041120899E-2</v>
      </c>
      <c r="LO582" s="74">
        <v>1.5072545839951501</v>
      </c>
      <c r="LP582" s="74">
        <v>0.31394386710663202</v>
      </c>
      <c r="LQ582" s="74">
        <v>0.164593009306266</v>
      </c>
      <c r="LR582" s="74">
        <v>0.247253368262388</v>
      </c>
      <c r="LS582" s="74">
        <v>0.14420914033191101</v>
      </c>
      <c r="LT582" s="74">
        <v>3.4329853960781503E-2</v>
      </c>
      <c r="LU582" s="74">
        <v>0.16944744858188401</v>
      </c>
      <c r="LV582" s="74">
        <v>6.75935874311933E-2</v>
      </c>
      <c r="LW582" s="74">
        <v>1.7158369324028599E-2</v>
      </c>
      <c r="LX582" s="74">
        <v>1.6382240202274599E-2</v>
      </c>
      <c r="LY582" s="74">
        <v>2.3771400081003799E-2</v>
      </c>
      <c r="LZ582" s="74">
        <v>3.5238958023303998E-2</v>
      </c>
      <c r="MA582" s="74">
        <v>3.73808881447086E-2</v>
      </c>
      <c r="MB582" s="74">
        <v>3.5453293254739303E-2</v>
      </c>
      <c r="MC582" s="74">
        <v>3.3610888835234498E-2</v>
      </c>
      <c r="MD582" s="74">
        <v>2.40447198958092E-2</v>
      </c>
      <c r="ME582" s="74">
        <v>1.02790772019818E-2</v>
      </c>
      <c r="MF582" s="74">
        <v>1.46479911867653E-2</v>
      </c>
      <c r="MG582" s="74">
        <v>1.97641968946708E-2</v>
      </c>
      <c r="MH582" s="74">
        <v>2.73642779503122E-2</v>
      </c>
      <c r="MI582" s="74">
        <v>1.3618850059772E-2</v>
      </c>
      <c r="MJ582" s="74">
        <v>1.9906416052214299E-2</v>
      </c>
      <c r="MK582" s="74">
        <v>2.42386168309244E-2</v>
      </c>
      <c r="ML582" s="74">
        <v>4.7628744917878703E-3</v>
      </c>
      <c r="MM582" s="73">
        <v>2.19888175506763E-2</v>
      </c>
      <c r="MN582" s="73">
        <v>4.73591028307234E-2</v>
      </c>
      <c r="MO582" s="73">
        <v>4.1138843484359998E-2</v>
      </c>
      <c r="MP582" s="73">
        <v>3.6838567643502802E-2</v>
      </c>
      <c r="MQ582" s="73">
        <v>4.5836902632019103E-2</v>
      </c>
      <c r="MR582" s="73">
        <v>6.7266331371637497E-2</v>
      </c>
      <c r="MS582" s="73">
        <v>3.7836401704948897E-2</v>
      </c>
      <c r="MT582" s="73">
        <v>4.2146542445797901E-2</v>
      </c>
      <c r="MU582" s="73">
        <v>4.7129289703634503E-2</v>
      </c>
      <c r="MV582" s="73">
        <v>7.0066556994757903E-2</v>
      </c>
      <c r="MW582" s="73">
        <v>8.3665052698115902E-2</v>
      </c>
      <c r="MX582" s="73">
        <v>1.5071508036571599</v>
      </c>
      <c r="MY582" s="73">
        <v>0.31517299005367</v>
      </c>
      <c r="MZ582" s="73">
        <v>0.170632374895544</v>
      </c>
      <c r="NA582" s="73">
        <v>0.241486355140694</v>
      </c>
      <c r="NB582" s="73">
        <v>0.14249845906967001</v>
      </c>
      <c r="NC582" s="73">
        <v>3.4884427530133301E-2</v>
      </c>
      <c r="ND582" s="73">
        <v>0.171154790034271</v>
      </c>
      <c r="NE582" s="73">
        <v>6.62963641365798E-2</v>
      </c>
      <c r="NF582" s="73">
        <v>1.63377243592343E-2</v>
      </c>
      <c r="NG582" s="73">
        <v>1.6051929889978701E-2</v>
      </c>
      <c r="NH582" s="73">
        <v>2.3573203478602801E-2</v>
      </c>
      <c r="NI582" s="73">
        <v>3.5107810501971898E-2</v>
      </c>
      <c r="NJ582" s="73">
        <v>3.53001848516762E-2</v>
      </c>
      <c r="NK582" s="73">
        <v>3.5398207196618799E-2</v>
      </c>
      <c r="NL582" s="73">
        <v>3.5303987788801998E-2</v>
      </c>
      <c r="NM582" s="73">
        <v>2.4289630239974699E-2</v>
      </c>
      <c r="NN582" s="73">
        <v>1.04740218340454E-2</v>
      </c>
      <c r="NO582" s="73">
        <v>1.49348418377254E-2</v>
      </c>
      <c r="NP582" s="73">
        <v>1.96029298292505E-2</v>
      </c>
      <c r="NQ582" s="73">
        <v>2.72999955018264E-2</v>
      </c>
      <c r="NR582" s="73">
        <v>1.3921783127953301E-2</v>
      </c>
      <c r="NS582" s="73">
        <v>2.0641841138785099E-2</v>
      </c>
      <c r="NT582" s="73">
        <v>2.4655355749652701E-2</v>
      </c>
      <c r="NU582" s="73">
        <v>4.69922429640758E-3</v>
      </c>
      <c r="NV582" s="74">
        <v>2.3040975693903801E-2</v>
      </c>
      <c r="NW582" s="74">
        <v>4.6800984260237002E-2</v>
      </c>
      <c r="NX582" s="74">
        <v>4.1528664385653599E-2</v>
      </c>
      <c r="NY582" s="74">
        <v>3.9384690233899101E-2</v>
      </c>
      <c r="NZ582" s="74">
        <v>4.8519023034989901E-2</v>
      </c>
      <c r="OA582" s="74">
        <v>7.0555544150584806E-2</v>
      </c>
      <c r="OB582" s="74">
        <v>4.0733438605180999E-2</v>
      </c>
      <c r="OC582" s="74">
        <v>4.6125369198024901E-2</v>
      </c>
      <c r="OD582" s="74">
        <v>4.9842650572527597E-2</v>
      </c>
      <c r="OE582" s="74">
        <v>7.4155017626272496E-2</v>
      </c>
      <c r="OF582" s="74">
        <v>8.9880889752469495E-2</v>
      </c>
      <c r="OG582" s="74">
        <v>1.5284972311039799</v>
      </c>
      <c r="OH582" s="74">
        <v>0.32377465349999901</v>
      </c>
      <c r="OI582" s="74">
        <v>0.18090532797032</v>
      </c>
      <c r="OJ582" s="74">
        <v>0.245309056236206</v>
      </c>
      <c r="OK582" s="74">
        <v>0.15146475541134499</v>
      </c>
      <c r="OL582" s="74">
        <v>3.6877025343942799E-2</v>
      </c>
      <c r="OM582" s="74">
        <v>0.17843836005903799</v>
      </c>
      <c r="ON582" s="74">
        <v>6.5525508784351399E-2</v>
      </c>
      <c r="OO582" s="74">
        <v>1.6885772247025099E-2</v>
      </c>
      <c r="OP582" s="74">
        <v>1.6314291570494899E-2</v>
      </c>
      <c r="OQ582" s="74">
        <v>2.4497330589021399E-2</v>
      </c>
      <c r="OR582" s="74">
        <v>3.67736982736383E-2</v>
      </c>
      <c r="OS582" s="74">
        <v>3.9030610103014403E-2</v>
      </c>
      <c r="OT582" s="74">
        <v>3.8310652342427302E-2</v>
      </c>
      <c r="OU582" s="74">
        <v>3.7709072219346003E-2</v>
      </c>
      <c r="OV582" s="74">
        <v>2.4705425557653E-2</v>
      </c>
      <c r="OW582" s="74">
        <v>1.05852124072496E-2</v>
      </c>
      <c r="OX582" s="74">
        <v>1.54324475902822E-2</v>
      </c>
      <c r="OY582" s="74">
        <v>2.0587717385679601E-2</v>
      </c>
      <c r="OZ582" s="74">
        <v>2.8557361603725601E-2</v>
      </c>
      <c r="PA582" s="74">
        <v>1.5075394045289601E-2</v>
      </c>
      <c r="PB582" s="74">
        <v>2.2112966448061801E-2</v>
      </c>
      <c r="PC582" s="74">
        <v>2.59541955055708E-2</v>
      </c>
      <c r="PD582" s="74">
        <v>4.9389500356965804E-3</v>
      </c>
      <c r="PE582" s="73">
        <v>2.4047207569239702E-2</v>
      </c>
      <c r="PF582" s="73">
        <v>5.0604507645208102E-2</v>
      </c>
      <c r="PG582" s="73">
        <v>4.1720305521009901E-2</v>
      </c>
      <c r="PH582" s="73">
        <v>4.1840444528565397E-2</v>
      </c>
      <c r="PI582" s="73">
        <v>5.01625028532783E-2</v>
      </c>
      <c r="PJ582" s="73">
        <v>7.2876231695506902E-2</v>
      </c>
      <c r="PK582" s="73">
        <v>4.3793221428083597E-2</v>
      </c>
      <c r="PL582" s="73">
        <v>4.8682159513480899E-2</v>
      </c>
      <c r="PM582" s="73">
        <v>5.2207280150900301E-2</v>
      </c>
      <c r="PN582" s="73">
        <v>7.6528723475840998E-2</v>
      </c>
      <c r="PO582" s="73">
        <v>9.7064593091565204E-2</v>
      </c>
      <c r="PP582" s="73">
        <v>1.5433662657912599</v>
      </c>
      <c r="PQ582" s="73">
        <v>0.33471660841712397</v>
      </c>
      <c r="PR582" s="73">
        <v>0.18726142024095799</v>
      </c>
      <c r="PS582" s="73">
        <v>0.24655271461384901</v>
      </c>
      <c r="PT582" s="73">
        <v>0.157172767765836</v>
      </c>
      <c r="PU582" s="73">
        <v>4.0932767213218098E-2</v>
      </c>
      <c r="PV582" s="73">
        <v>0.18473481858076099</v>
      </c>
      <c r="PW582" s="73">
        <v>6.7183590271085003E-2</v>
      </c>
      <c r="PX582" s="73">
        <v>1.7470180134418801E-2</v>
      </c>
      <c r="PY582" s="73">
        <v>1.6466348316616398E-2</v>
      </c>
      <c r="PZ582" s="73">
        <v>2.5435074940657599E-2</v>
      </c>
      <c r="QA582" s="73">
        <v>3.9061034167683598E-2</v>
      </c>
      <c r="QB582" s="73">
        <v>3.9746850620379602E-2</v>
      </c>
      <c r="QC582" s="73">
        <v>4.1931205864542E-2</v>
      </c>
      <c r="QD582" s="73">
        <v>4.0937157328143403E-2</v>
      </c>
      <c r="QE582" s="73">
        <v>2.6052848138117899E-2</v>
      </c>
      <c r="QF582" s="73">
        <v>1.1567686916038201E-2</v>
      </c>
      <c r="QG582" s="73">
        <v>1.55960150657143E-2</v>
      </c>
      <c r="QH582" s="73">
        <v>2.2107850729204299E-2</v>
      </c>
      <c r="QI582" s="73">
        <v>3.0883248052611102E-2</v>
      </c>
      <c r="QJ582" s="73">
        <v>1.6254506122114099E-2</v>
      </c>
      <c r="QK582" s="73">
        <v>2.37451336300279E-2</v>
      </c>
      <c r="QL582" s="73">
        <v>2.78390647560544E-2</v>
      </c>
      <c r="QM582" s="73">
        <v>5.1307212363622201E-3</v>
      </c>
      <c r="QN582" s="74">
        <v>2.3952681058405902E-2</v>
      </c>
      <c r="QO582" s="74">
        <v>4.2318670511600598E-2</v>
      </c>
      <c r="QP582" s="74">
        <v>4.15498055495176E-2</v>
      </c>
      <c r="QQ582" s="74">
        <v>4.2150384275774201E-2</v>
      </c>
      <c r="QR582" s="74">
        <v>4.9479259341510297E-2</v>
      </c>
      <c r="QS582" s="74">
        <v>7.1536380127528706E-2</v>
      </c>
      <c r="QT582" s="74">
        <v>4.44147517459084E-2</v>
      </c>
      <c r="QU582" s="74">
        <v>4.9215117119798098E-2</v>
      </c>
      <c r="QV582" s="74">
        <v>5.2359123128807403E-2</v>
      </c>
      <c r="QW582" s="74">
        <v>7.6497769685729106E-2</v>
      </c>
      <c r="QX582" s="74">
        <v>9.6129221120799704E-2</v>
      </c>
      <c r="QY582" s="74">
        <v>1.52693390682125</v>
      </c>
      <c r="QZ582" s="74">
        <v>0.32331841038168202</v>
      </c>
      <c r="RA582" s="74">
        <v>0.188074341660492</v>
      </c>
      <c r="RB582" s="74">
        <v>0.247960259196187</v>
      </c>
      <c r="RC582" s="74">
        <v>0.15672222697573801</v>
      </c>
      <c r="RD582" s="74">
        <v>3.9178024664544599E-2</v>
      </c>
      <c r="RE582" s="74">
        <v>0.185267996250364</v>
      </c>
      <c r="RF582" s="74">
        <v>6.5211495272367206E-2</v>
      </c>
      <c r="RG582" s="74">
        <v>1.7717184581935198E-2</v>
      </c>
      <c r="RH582" s="74">
        <v>1.6355365503535901E-2</v>
      </c>
      <c r="RI582" s="74">
        <v>2.5950002957592901E-2</v>
      </c>
      <c r="RJ582" s="74">
        <v>3.9315747112607199E-2</v>
      </c>
      <c r="RK582" s="74">
        <v>3.8088875417734598E-2</v>
      </c>
      <c r="RL582" s="74">
        <v>4.4892200885906099E-2</v>
      </c>
      <c r="RM582" s="74">
        <v>4.2298617934643401E-2</v>
      </c>
      <c r="RN582" s="74">
        <v>2.59126280916862E-2</v>
      </c>
      <c r="RO582" s="74">
        <v>1.20721138544699E-2</v>
      </c>
      <c r="RP582" s="74">
        <v>1.4707699014690601E-2</v>
      </c>
      <c r="RQ582" s="74">
        <v>2.26424199945621E-2</v>
      </c>
      <c r="RR582" s="74">
        <v>3.0642809809088799E-2</v>
      </c>
      <c r="RS582" s="74">
        <v>1.6449803539390899E-2</v>
      </c>
      <c r="RT582" s="74">
        <v>2.40216170592207E-2</v>
      </c>
      <c r="RU582" s="74">
        <v>2.8320327766684299E-2</v>
      </c>
      <c r="RV582" s="74">
        <v>4.7795691508097501E-3</v>
      </c>
      <c r="RW582" s="73">
        <v>2.3489620129818301E-2</v>
      </c>
      <c r="RX582" s="73">
        <v>4.5166293294292503E-2</v>
      </c>
      <c r="RY582" s="73">
        <v>4.2122663594179099E-2</v>
      </c>
      <c r="RZ582" s="73">
        <v>4.3021315815594298E-2</v>
      </c>
      <c r="SA582" s="73">
        <v>5.0408048586048401E-2</v>
      </c>
      <c r="SB582" s="73">
        <v>7.0792017166863799E-2</v>
      </c>
      <c r="SC582" s="73">
        <v>4.55492743853693E-2</v>
      </c>
      <c r="SD582" s="73">
        <v>4.6961045877296097E-2</v>
      </c>
      <c r="SE582" s="73">
        <v>5.2637426581953403E-2</v>
      </c>
      <c r="SF582" s="73">
        <v>7.8516297488967796E-2</v>
      </c>
      <c r="SG582" s="73">
        <v>0.10170530512321101</v>
      </c>
      <c r="SH582" s="73">
        <v>1.55680091619088</v>
      </c>
      <c r="SI582" s="73">
        <v>0.348761599957774</v>
      </c>
      <c r="SJ582" s="73">
        <v>0.204617442866353</v>
      </c>
      <c r="SK582" s="73">
        <v>0.261647277271916</v>
      </c>
      <c r="SL582" s="73">
        <v>0.16072636135132801</v>
      </c>
      <c r="SM582" s="73">
        <v>4.0524797846280797E-2</v>
      </c>
      <c r="SN582" s="73">
        <v>0.200049817125274</v>
      </c>
      <c r="SO582" s="73">
        <v>6.3333635410818198E-2</v>
      </c>
      <c r="SP582" s="73">
        <v>1.69976702435507E-2</v>
      </c>
      <c r="SQ582" s="73">
        <v>1.6223012459139301E-2</v>
      </c>
      <c r="SR582" s="73">
        <v>2.62233293482367E-2</v>
      </c>
      <c r="SS582" s="73">
        <v>4.0419803470426202E-2</v>
      </c>
      <c r="ST582" s="73">
        <v>4.11723501564751E-2</v>
      </c>
      <c r="SU582" s="73">
        <v>4.3173447012444299E-2</v>
      </c>
      <c r="SV582" s="73">
        <v>4.3177116542198198E-2</v>
      </c>
      <c r="SW582" s="73">
        <v>2.5696362299105099E-2</v>
      </c>
      <c r="SX582" s="73">
        <v>1.17843577103398E-2</v>
      </c>
      <c r="SY582" s="73">
        <v>1.52149621620997E-2</v>
      </c>
      <c r="SZ582" s="73">
        <v>2.3909584684957099E-2</v>
      </c>
      <c r="TA582" s="73">
        <v>3.1232789599606899E-2</v>
      </c>
      <c r="TB582" s="73">
        <v>1.71281956520343E-2</v>
      </c>
      <c r="TC582" s="73">
        <v>2.3995628952474798E-2</v>
      </c>
      <c r="TD582" s="73">
        <v>2.8685529011929601E-2</v>
      </c>
      <c r="TE582" s="73">
        <v>4.8361353697122904E-3</v>
      </c>
    </row>
    <row r="583" spans="1:525" x14ac:dyDescent="0.25">
      <c r="A583" s="73">
        <v>1.44186713704746E-2</v>
      </c>
      <c r="B583" s="73">
        <v>3.0106445574755399E-2</v>
      </c>
      <c r="C583" s="73">
        <v>1.4797658899312401E-2</v>
      </c>
      <c r="D583" s="73">
        <v>1.7836287116768702E-2</v>
      </c>
      <c r="E583" s="73">
        <v>1.6407007670093302E-2</v>
      </c>
      <c r="F583" s="73">
        <v>2.14510890694284E-2</v>
      </c>
      <c r="G583" s="73">
        <v>1.78228611671973E-2</v>
      </c>
      <c r="H583" s="73">
        <v>2.2823407221757699E-2</v>
      </c>
      <c r="I583" s="73">
        <v>2.0131378848012398E-2</v>
      </c>
      <c r="J583" s="73">
        <v>2.3959546816458899E-2</v>
      </c>
      <c r="K583" s="73">
        <v>2.55756521891802E-2</v>
      </c>
      <c r="L583" s="73">
        <v>3.5321751659758302E-2</v>
      </c>
      <c r="M583" s="73">
        <v>1.14746209502707</v>
      </c>
      <c r="N583" s="73">
        <v>3.4095709043130903E-2</v>
      </c>
      <c r="O583" s="73">
        <v>5.9158027449172097E-2</v>
      </c>
      <c r="P583" s="73">
        <v>2.3529223460267999E-2</v>
      </c>
      <c r="Q583" s="73">
        <v>1.7269353290344298E-2</v>
      </c>
      <c r="R583" s="73">
        <v>3.03364344785781E-2</v>
      </c>
      <c r="S583" s="73">
        <v>3.5191551264656298E-2</v>
      </c>
      <c r="T583" s="73">
        <v>8.9668627318898499E-3</v>
      </c>
      <c r="U583" s="73">
        <v>7.79131305829247E-3</v>
      </c>
      <c r="V583" s="73">
        <v>9.4197319515418806E-3</v>
      </c>
      <c r="W583" s="73">
        <v>1.4891160625170201E-2</v>
      </c>
      <c r="X583" s="73">
        <v>1.5078506002532599E-2</v>
      </c>
      <c r="Y583" s="73">
        <v>1.35025676123956E-2</v>
      </c>
      <c r="Z583" s="73">
        <v>1.1607216245033599E-2</v>
      </c>
      <c r="AA583" s="73">
        <v>7.7806475038972303E-3</v>
      </c>
      <c r="AB583" s="73">
        <v>4.6227575668918303E-3</v>
      </c>
      <c r="AC583" s="73">
        <v>4.5656306118157996E-3</v>
      </c>
      <c r="AD583" s="73">
        <v>7.8405973276221199E-3</v>
      </c>
      <c r="AE583" s="73">
        <v>1.2646321245570699E-2</v>
      </c>
      <c r="AF583" s="73">
        <v>5.6189256088915E-3</v>
      </c>
      <c r="AG583" s="73">
        <v>7.46959562043625E-3</v>
      </c>
      <c r="AH583" s="73">
        <v>9.4498010668865907E-3</v>
      </c>
      <c r="AI583" s="73">
        <v>2.7625700888348802E-3</v>
      </c>
      <c r="AJ583" s="74">
        <v>1.4121273928812701E-2</v>
      </c>
      <c r="AK583" s="74">
        <v>3.0001460112610599E-2</v>
      </c>
      <c r="AL583" s="74">
        <v>1.4740343142819501E-2</v>
      </c>
      <c r="AM583" s="74">
        <v>1.7887993744365598E-2</v>
      </c>
      <c r="AN583" s="74">
        <v>1.6232714720013301E-2</v>
      </c>
      <c r="AO583" s="74">
        <v>2.1313218767516101E-2</v>
      </c>
      <c r="AP583" s="74">
        <v>1.7449317331408101E-2</v>
      </c>
      <c r="AQ583" s="74">
        <v>2.1923637233860802E-2</v>
      </c>
      <c r="AR583" s="74">
        <v>2.00637126903291E-2</v>
      </c>
      <c r="AS583" s="74">
        <v>2.3952000080696902E-2</v>
      </c>
      <c r="AT583" s="74">
        <v>2.6050210017836601E-2</v>
      </c>
      <c r="AU583" s="74">
        <v>3.5394127419889503E-2</v>
      </c>
      <c r="AV583" s="74">
        <v>1.14899248862395</v>
      </c>
      <c r="AW583" s="74">
        <v>3.2827060508550998E-2</v>
      </c>
      <c r="AX583" s="74">
        <v>5.8849349064601097E-2</v>
      </c>
      <c r="AY583" s="74">
        <v>2.3333543248656798E-2</v>
      </c>
      <c r="AZ583" s="74">
        <v>1.7227090276741901E-2</v>
      </c>
      <c r="BA583" s="74">
        <v>3.0344813680190801E-2</v>
      </c>
      <c r="BB583" s="74">
        <v>3.7423431654276501E-2</v>
      </c>
      <c r="BC583" s="74">
        <v>8.80392497331693E-3</v>
      </c>
      <c r="BD583" s="74">
        <v>7.5158347470923002E-3</v>
      </c>
      <c r="BE583" s="74">
        <v>9.2635109818782202E-3</v>
      </c>
      <c r="BF583" s="74">
        <v>1.5386922312109801E-2</v>
      </c>
      <c r="BG583" s="74">
        <v>1.61728769280138E-2</v>
      </c>
      <c r="BH583" s="74">
        <v>1.3526053029101599E-2</v>
      </c>
      <c r="BI583" s="74">
        <v>1.2293604358613101E-2</v>
      </c>
      <c r="BJ583" s="74">
        <v>7.8901967465202904E-3</v>
      </c>
      <c r="BK583" s="74">
        <v>4.6462392823846104E-3</v>
      </c>
      <c r="BL583" s="74">
        <v>4.6159212574464897E-3</v>
      </c>
      <c r="BM583" s="74">
        <v>7.9224216997930402E-3</v>
      </c>
      <c r="BN583" s="74">
        <v>1.28628085136092E-2</v>
      </c>
      <c r="BO583" s="74">
        <v>5.5863418464446599E-3</v>
      </c>
      <c r="BP583" s="74">
        <v>7.6523876943799599E-3</v>
      </c>
      <c r="BQ583" s="74">
        <v>9.4451654147334908E-3</v>
      </c>
      <c r="BR583" s="74">
        <v>2.66297286703868E-3</v>
      </c>
      <c r="BS583" s="73">
        <v>1.4420688515581001E-2</v>
      </c>
      <c r="BT583" s="73">
        <v>2.9937841454492398E-2</v>
      </c>
      <c r="BU583" s="73">
        <v>1.4764032164568799E-2</v>
      </c>
      <c r="BV583" s="73">
        <v>1.7827729027590101E-2</v>
      </c>
      <c r="BW583" s="73">
        <v>1.62505466784491E-2</v>
      </c>
      <c r="BX583" s="73">
        <v>2.1247842512590501E-2</v>
      </c>
      <c r="BY583" s="73">
        <v>1.7396427520355098E-2</v>
      </c>
      <c r="BZ583" s="73">
        <v>2.1909607367725702E-2</v>
      </c>
      <c r="CA583" s="73">
        <v>1.9967170083982001E-2</v>
      </c>
      <c r="CB583" s="73">
        <v>2.3671353133797701E-2</v>
      </c>
      <c r="CC583" s="73">
        <v>2.66284591485954E-2</v>
      </c>
      <c r="CD583" s="73">
        <v>3.5327389735316399E-2</v>
      </c>
      <c r="CE583" s="73">
        <v>1.1479287494077399</v>
      </c>
      <c r="CF583" s="73">
        <v>3.2262244543752899E-2</v>
      </c>
      <c r="CG583" s="73">
        <v>5.8787439685988603E-2</v>
      </c>
      <c r="CH583" s="73">
        <v>2.25584963279227E-2</v>
      </c>
      <c r="CI583" s="73">
        <v>1.73952095848845E-2</v>
      </c>
      <c r="CJ583" s="73">
        <v>3.0149276135235398E-2</v>
      </c>
      <c r="CK583" s="73">
        <v>3.6203814516061701E-2</v>
      </c>
      <c r="CL583" s="73">
        <v>8.6385839136420093E-3</v>
      </c>
      <c r="CM583" s="73">
        <v>7.2145121993260801E-3</v>
      </c>
      <c r="CN583" s="73">
        <v>8.9956736428099694E-3</v>
      </c>
      <c r="CO583" s="73">
        <v>1.51721426677711E-2</v>
      </c>
      <c r="CP583" s="73">
        <v>1.6730255936993801E-2</v>
      </c>
      <c r="CQ583" s="73">
        <v>1.3486972414264799E-2</v>
      </c>
      <c r="CR583" s="73">
        <v>1.2323064723689299E-2</v>
      </c>
      <c r="CS583" s="73">
        <v>8.4101293103595494E-3</v>
      </c>
      <c r="CT583" s="73">
        <v>4.5696720490036504E-3</v>
      </c>
      <c r="CU583" s="73">
        <v>4.5468847711986997E-3</v>
      </c>
      <c r="CV583" s="73">
        <v>7.8701416037843391E-3</v>
      </c>
      <c r="CW583" s="73">
        <v>1.29748103425256E-2</v>
      </c>
      <c r="CX583" s="73">
        <v>5.9553725291674898E-3</v>
      </c>
      <c r="CY583" s="73">
        <v>7.9731832616232508E-3</v>
      </c>
      <c r="CZ583" s="73">
        <v>9.5695889502690999E-3</v>
      </c>
      <c r="DA583" s="73">
        <v>2.2748460663309399E-3</v>
      </c>
      <c r="DB583" s="74">
        <v>1.39519958465695E-2</v>
      </c>
      <c r="DC583" s="74">
        <v>2.8650473757703802E-2</v>
      </c>
      <c r="DD583" s="74">
        <v>1.4403008220809E-2</v>
      </c>
      <c r="DE583" s="74">
        <v>1.74019430878431E-2</v>
      </c>
      <c r="DF583" s="74">
        <v>1.5877691611307702E-2</v>
      </c>
      <c r="DG583" s="74">
        <v>2.1041940903856301E-2</v>
      </c>
      <c r="DH583" s="74">
        <v>1.6977242541574799E-2</v>
      </c>
      <c r="DI583" s="74">
        <v>2.0855885264396499E-2</v>
      </c>
      <c r="DJ583" s="74">
        <v>1.9646084760864001E-2</v>
      </c>
      <c r="DK583" s="74">
        <v>2.30827386834884E-2</v>
      </c>
      <c r="DL583" s="74">
        <v>2.61287692343668E-2</v>
      </c>
      <c r="DM583" s="74">
        <v>3.4811044475155102E-2</v>
      </c>
      <c r="DN583" s="74">
        <v>1.14047873219623</v>
      </c>
      <c r="DO583" s="74">
        <v>3.0876162108832601E-2</v>
      </c>
      <c r="DP583" s="74">
        <v>5.6310406059097401E-2</v>
      </c>
      <c r="DQ583" s="74">
        <v>2.3668505100693699E-2</v>
      </c>
      <c r="DR583" s="74">
        <v>1.7703165372910602E-2</v>
      </c>
      <c r="DS583" s="74">
        <v>2.9815979552224502E-2</v>
      </c>
      <c r="DT583" s="74">
        <v>3.4672208764694498E-2</v>
      </c>
      <c r="DU583" s="74">
        <v>8.5660617094432106E-3</v>
      </c>
      <c r="DV583" s="74">
        <v>7.2465412560974597E-3</v>
      </c>
      <c r="DW583" s="74">
        <v>8.7600793181478905E-3</v>
      </c>
      <c r="DX583" s="74">
        <v>1.52923733751659E-2</v>
      </c>
      <c r="DY583" s="74">
        <v>1.62715561068612E-2</v>
      </c>
      <c r="DZ583" s="74">
        <v>1.33800020982779E-2</v>
      </c>
      <c r="EA583" s="74">
        <v>1.2702189454035799E-2</v>
      </c>
      <c r="EB583" s="74">
        <v>8.3443512027438493E-3</v>
      </c>
      <c r="EC583" s="74">
        <v>4.7238936190363299E-3</v>
      </c>
      <c r="ED583" s="74">
        <v>4.95616051569379E-3</v>
      </c>
      <c r="EE583" s="74">
        <v>7.6102318564065701E-3</v>
      </c>
      <c r="EF583" s="74">
        <v>1.27744531948996E-2</v>
      </c>
      <c r="EG583" s="74">
        <v>5.8146095108691596E-3</v>
      </c>
      <c r="EH583" s="74">
        <v>8.0403073177447108E-3</v>
      </c>
      <c r="EI583" s="74">
        <v>9.1916568433373907E-3</v>
      </c>
      <c r="EJ583" s="74">
        <v>2.6939445940643699E-3</v>
      </c>
      <c r="EK583" s="73">
        <v>1.3217039172140101E-2</v>
      </c>
      <c r="EL583" s="73">
        <v>2.5850047969400401E-2</v>
      </c>
      <c r="EM583" s="73">
        <v>1.4078467664544301E-2</v>
      </c>
      <c r="EN583" s="73">
        <v>1.8159769471746998E-2</v>
      </c>
      <c r="EO583" s="73">
        <v>1.63352340619854E-2</v>
      </c>
      <c r="EP583" s="73">
        <v>1.9609897111052099E-2</v>
      </c>
      <c r="EQ583" s="73">
        <v>1.6185819978250499E-2</v>
      </c>
      <c r="ER583" s="73">
        <v>2.02136764392453E-2</v>
      </c>
      <c r="ES583" s="73">
        <v>1.8958084483340999E-2</v>
      </c>
      <c r="ET583" s="73">
        <v>2.3304347619816101E-2</v>
      </c>
      <c r="EU583" s="73">
        <v>2.6427080340152599E-2</v>
      </c>
      <c r="EV583" s="73">
        <v>3.3949437242029701E-2</v>
      </c>
      <c r="EW583" s="73">
        <v>1.1416807742407999</v>
      </c>
      <c r="EX583" s="73">
        <v>2.9738868898094298E-2</v>
      </c>
      <c r="EY583" s="73">
        <v>5.7973366324267202E-2</v>
      </c>
      <c r="EZ583" s="73">
        <v>2.07051477516756E-2</v>
      </c>
      <c r="FA583" s="73">
        <v>1.6758423204671798E-2</v>
      </c>
      <c r="FB583" s="73">
        <v>2.96834773574935E-2</v>
      </c>
      <c r="FC583" s="73">
        <v>3.3765223172760803E-2</v>
      </c>
      <c r="FD583" s="73">
        <v>8.3372212229813995E-3</v>
      </c>
      <c r="FE583" s="73">
        <v>6.9780421060841903E-3</v>
      </c>
      <c r="FF583" s="73">
        <v>8.4369573969828894E-3</v>
      </c>
      <c r="FG583" s="73">
        <v>1.4337794992918099E-2</v>
      </c>
      <c r="FH583" s="73">
        <v>1.70262404572529E-2</v>
      </c>
      <c r="FI583" s="73">
        <v>1.30896070036147E-2</v>
      </c>
      <c r="FJ583" s="73">
        <v>1.1679965817469501E-2</v>
      </c>
      <c r="FK583" s="73">
        <v>8.3760629767647594E-3</v>
      </c>
      <c r="FL583" s="73">
        <v>4.4422307540198597E-3</v>
      </c>
      <c r="FM583" s="73">
        <v>4.6746926410979103E-3</v>
      </c>
      <c r="FN583" s="73">
        <v>7.65020084776362E-3</v>
      </c>
      <c r="FO583" s="73">
        <v>1.2263144908711001E-2</v>
      </c>
      <c r="FP583" s="73">
        <v>5.6635674189712201E-3</v>
      </c>
      <c r="FQ583" s="73">
        <v>7.9070911448625106E-3</v>
      </c>
      <c r="FR583" s="73">
        <v>9.0685928259426705E-3</v>
      </c>
      <c r="FS583" s="73">
        <v>2.6149094647511901E-3</v>
      </c>
      <c r="FT583" s="74">
        <v>1.36497671437658E-2</v>
      </c>
      <c r="FU583" s="74">
        <v>2.4063549597592999E-2</v>
      </c>
      <c r="FV583" s="74">
        <v>1.4845284384975401E-2</v>
      </c>
      <c r="FW583" s="74">
        <v>1.92386010772378E-2</v>
      </c>
      <c r="FX583" s="74">
        <v>1.67595819536356E-2</v>
      </c>
      <c r="FY583" s="74">
        <v>2.03878045205401E-2</v>
      </c>
      <c r="FZ583" s="74">
        <v>1.6611168854776499E-2</v>
      </c>
      <c r="GA583" s="74">
        <v>2.0357726605583201E-2</v>
      </c>
      <c r="GB583" s="74">
        <v>1.8038684565359502E-2</v>
      </c>
      <c r="GC583" s="74">
        <v>2.3763818270345301E-2</v>
      </c>
      <c r="GD583" s="74">
        <v>2.75754929065927E-2</v>
      </c>
      <c r="GE583" s="74">
        <v>3.3894301508997998E-2</v>
      </c>
      <c r="GF583" s="74">
        <v>1.14702700864781</v>
      </c>
      <c r="GG583" s="74">
        <v>2.96171217994196E-2</v>
      </c>
      <c r="GH583" s="74">
        <v>6.0095047269958499E-2</v>
      </c>
      <c r="GI583" s="74">
        <v>2.2502108487028799E-2</v>
      </c>
      <c r="GJ583" s="74">
        <v>1.72474542850862E-2</v>
      </c>
      <c r="GK583" s="74">
        <v>3.07912380728145E-2</v>
      </c>
      <c r="GL583" s="74">
        <v>3.5323278627721798E-2</v>
      </c>
      <c r="GM583" s="74">
        <v>8.7990905940862202E-3</v>
      </c>
      <c r="GN583" s="74">
        <v>6.96812238446995E-3</v>
      </c>
      <c r="GO583" s="74">
        <v>8.8331228764429708E-3</v>
      </c>
      <c r="GP583" s="74">
        <v>1.45343909590474E-2</v>
      </c>
      <c r="GQ583" s="74">
        <v>1.88934767335684E-2</v>
      </c>
      <c r="GR583" s="74">
        <v>1.3579198487683099E-2</v>
      </c>
      <c r="GS583" s="74">
        <v>1.1983687599540001E-2</v>
      </c>
      <c r="GT583" s="74">
        <v>8.7483351797145899E-3</v>
      </c>
      <c r="GU583" s="74">
        <v>4.4750545733257497E-3</v>
      </c>
      <c r="GV583" s="74">
        <v>4.6726317155915799E-3</v>
      </c>
      <c r="GW583" s="74">
        <v>7.89793567917179E-3</v>
      </c>
      <c r="GX583" s="74">
        <v>1.2858118996954999E-2</v>
      </c>
      <c r="GY583" s="74">
        <v>5.6454022819349796E-3</v>
      </c>
      <c r="GZ583" s="74">
        <v>7.9735139681367997E-3</v>
      </c>
      <c r="HA583" s="74">
        <v>9.4119287108994695E-3</v>
      </c>
      <c r="HB583" s="74">
        <v>2.1569076696168398E-3</v>
      </c>
      <c r="HC583" s="73">
        <v>1.38630762552016E-2</v>
      </c>
      <c r="HD583" s="73">
        <v>2.4388439892646201E-2</v>
      </c>
      <c r="HE583" s="73">
        <v>1.4797088143279E-2</v>
      </c>
      <c r="HF583" s="73">
        <v>2.0708229243286701E-2</v>
      </c>
      <c r="HG583" s="73">
        <v>1.72845820288373E-2</v>
      </c>
      <c r="HH583" s="73">
        <v>2.0773603848345801E-2</v>
      </c>
      <c r="HI583" s="73">
        <v>1.65724039242943E-2</v>
      </c>
      <c r="HJ583" s="73">
        <v>2.1014304949497398E-2</v>
      </c>
      <c r="HK583" s="73">
        <v>1.8049982445588902E-2</v>
      </c>
      <c r="HL583" s="73">
        <v>2.4397972734124199E-2</v>
      </c>
      <c r="HM583" s="73">
        <v>3.0339710426842501E-2</v>
      </c>
      <c r="HN583" s="73">
        <v>3.5140787825203898E-2</v>
      </c>
      <c r="HO583" s="73">
        <v>1.1533884031324999</v>
      </c>
      <c r="HP583" s="73">
        <v>3.1685792517481798E-2</v>
      </c>
      <c r="HQ583" s="73">
        <v>6.1356623230823297E-2</v>
      </c>
      <c r="HR583" s="73">
        <v>2.3018051180811201E-2</v>
      </c>
      <c r="HS583" s="73">
        <v>1.8063161523950499E-2</v>
      </c>
      <c r="HT583" s="73">
        <v>3.2006309447489702E-2</v>
      </c>
      <c r="HU583" s="73">
        <v>3.5003780049472202E-2</v>
      </c>
      <c r="HV583" s="73">
        <v>8.5209526652311393E-3</v>
      </c>
      <c r="HW583" s="73">
        <v>6.71194086056392E-3</v>
      </c>
      <c r="HX583" s="73">
        <v>8.8503415125282207E-3</v>
      </c>
      <c r="HY583" s="73">
        <v>1.4317997536651099E-2</v>
      </c>
      <c r="HZ583" s="73">
        <v>2.0390999724838699E-2</v>
      </c>
      <c r="IA583" s="73">
        <v>1.43961517920484E-2</v>
      </c>
      <c r="IB583" s="73">
        <v>1.26198128105017E-2</v>
      </c>
      <c r="IC583" s="73">
        <v>8.7404547953495709E-3</v>
      </c>
      <c r="ID583" s="73">
        <v>4.5101746747244998E-3</v>
      </c>
      <c r="IE583" s="73">
        <v>4.7723776055465499E-3</v>
      </c>
      <c r="IF583" s="73">
        <v>8.0367143024741208E-3</v>
      </c>
      <c r="IG583" s="73">
        <v>1.2391701353754499E-2</v>
      </c>
      <c r="IH583" s="73">
        <v>5.7998340579232003E-3</v>
      </c>
      <c r="II583" s="73">
        <v>7.8658384392503392E-3</v>
      </c>
      <c r="IJ583" s="73">
        <v>9.5573819155875192E-3</v>
      </c>
      <c r="IK583" s="73">
        <v>2.1138974968507602E-3</v>
      </c>
      <c r="IL583" s="74">
        <v>1.4106860704440999E-2</v>
      </c>
      <c r="IM583" s="74">
        <v>2.3250946258542099E-2</v>
      </c>
      <c r="IN583" s="74">
        <v>1.4935707873414601E-2</v>
      </c>
      <c r="IO583" s="74">
        <v>2.1648003298446399E-2</v>
      </c>
      <c r="IP583" s="74">
        <v>1.7442395830477402E-2</v>
      </c>
      <c r="IQ583" s="74">
        <v>2.10875943549679E-2</v>
      </c>
      <c r="IR583" s="74">
        <v>1.6656125545397801E-2</v>
      </c>
      <c r="IS583" s="74">
        <v>2.0542026647217802E-2</v>
      </c>
      <c r="IT583" s="74">
        <v>1.82381270400962E-2</v>
      </c>
      <c r="IU583" s="74">
        <v>2.4698819851971501E-2</v>
      </c>
      <c r="IV583" s="74">
        <v>3.1244862158522301E-2</v>
      </c>
      <c r="IW583" s="74">
        <v>3.5605717044024703E-2</v>
      </c>
      <c r="IX583" s="74">
        <v>1.1570700764858799</v>
      </c>
      <c r="IY583" s="74">
        <v>3.2644771270093798E-2</v>
      </c>
      <c r="IZ583" s="74">
        <v>6.2479719701343799E-2</v>
      </c>
      <c r="JA583" s="74">
        <v>2.16966647555367E-2</v>
      </c>
      <c r="JB583" s="74">
        <v>1.9720062438745401E-2</v>
      </c>
      <c r="JC583" s="74">
        <v>3.2781975943594499E-2</v>
      </c>
      <c r="JD583" s="74">
        <v>3.4294482015571698E-2</v>
      </c>
      <c r="JE583" s="74">
        <v>8.5167245838651592E-3</v>
      </c>
      <c r="JF583" s="74">
        <v>6.6217693631429797E-3</v>
      </c>
      <c r="JG583" s="74">
        <v>8.8311161950458197E-3</v>
      </c>
      <c r="JH583" s="74">
        <v>1.46580218496362E-2</v>
      </c>
      <c r="JI583" s="74">
        <v>2.1533821062206901E-2</v>
      </c>
      <c r="JJ583" s="74">
        <v>1.4613847545234201E-2</v>
      </c>
      <c r="JK583" s="74">
        <v>1.2425697212512399E-2</v>
      </c>
      <c r="JL583" s="74">
        <v>8.7299570750588498E-3</v>
      </c>
      <c r="JM583" s="74">
        <v>4.5229951199515202E-3</v>
      </c>
      <c r="JN583" s="74">
        <v>4.7494218824986898E-3</v>
      </c>
      <c r="JO583" s="74">
        <v>8.1383394092724194E-3</v>
      </c>
      <c r="JP583" s="74">
        <v>1.2557172188815399E-2</v>
      </c>
      <c r="JQ583" s="74">
        <v>5.8246862659389297E-3</v>
      </c>
      <c r="JR583" s="74">
        <v>7.7549043941411797E-3</v>
      </c>
      <c r="JS583" s="74">
        <v>9.5381453493667695E-3</v>
      </c>
      <c r="JT583" s="74">
        <v>1.9998808416966398E-3</v>
      </c>
      <c r="JU583" s="73">
        <v>1.41667910386815E-2</v>
      </c>
      <c r="JV583" s="73">
        <v>2.5029846360574499E-2</v>
      </c>
      <c r="JW583" s="73">
        <v>1.52122108703535E-2</v>
      </c>
      <c r="JX583" s="73">
        <v>2.26343724711369E-2</v>
      </c>
      <c r="JY583" s="73">
        <v>1.9259866248323598E-2</v>
      </c>
      <c r="JZ583" s="73">
        <v>2.2293210815741999E-2</v>
      </c>
      <c r="KA583" s="73">
        <v>1.7413598095831401E-2</v>
      </c>
      <c r="KB583" s="73">
        <v>2.1880104335994601E-2</v>
      </c>
      <c r="KC583" s="73">
        <v>1.9381520727505999E-2</v>
      </c>
      <c r="KD583" s="73">
        <v>2.6449896159960299E-2</v>
      </c>
      <c r="KE583" s="73">
        <v>3.3202366069682701E-2</v>
      </c>
      <c r="KF583" s="73">
        <v>4.0229551100583898E-2</v>
      </c>
      <c r="KG583" s="73">
        <v>1.16758801554253</v>
      </c>
      <c r="KH583" s="73">
        <v>3.4572927264585197E-2</v>
      </c>
      <c r="KI583" s="73">
        <v>6.8533914013951203E-2</v>
      </c>
      <c r="KJ583" s="73">
        <v>2.27291127254261E-2</v>
      </c>
      <c r="KK583" s="73">
        <v>1.9125127404306001E-2</v>
      </c>
      <c r="KL583" s="73">
        <v>3.44713732178114E-2</v>
      </c>
      <c r="KM583" s="73">
        <v>3.7193637216984099E-2</v>
      </c>
      <c r="KN583" s="73">
        <v>8.4300842859319405E-3</v>
      </c>
      <c r="KO583" s="73">
        <v>6.7930992263119799E-3</v>
      </c>
      <c r="KP583" s="73">
        <v>9.1357786816635093E-3</v>
      </c>
      <c r="KQ583" s="73">
        <v>1.51751945321589E-2</v>
      </c>
      <c r="KR583" s="73">
        <v>2.25779420920924E-2</v>
      </c>
      <c r="KS583" s="73">
        <v>1.6158477307850701E-2</v>
      </c>
      <c r="KT583" s="73">
        <v>1.40000694575924E-2</v>
      </c>
      <c r="KU583" s="73">
        <v>9.0174293235555196E-3</v>
      </c>
      <c r="KV583" s="73">
        <v>4.5664867742473301E-3</v>
      </c>
      <c r="KW583" s="73">
        <v>4.7402861548297903E-3</v>
      </c>
      <c r="KX583" s="73">
        <v>8.2238076639863898E-3</v>
      </c>
      <c r="KY583" s="73">
        <v>1.3183965347060501E-2</v>
      </c>
      <c r="KZ583" s="73">
        <v>5.9506246095556801E-3</v>
      </c>
      <c r="LA583" s="73">
        <v>8.4696972527325606E-3</v>
      </c>
      <c r="LB583" s="73">
        <v>1.00324581674168E-2</v>
      </c>
      <c r="LC583" s="73">
        <v>2.1201694689648898E-3</v>
      </c>
      <c r="LD583" s="74">
        <v>1.50920573134863E-2</v>
      </c>
      <c r="LE583" s="74">
        <v>2.65565822950624E-2</v>
      </c>
      <c r="LF583" s="74">
        <v>1.59333479755609E-2</v>
      </c>
      <c r="LG583" s="74">
        <v>2.3915178944307901E-2</v>
      </c>
      <c r="LH583" s="74">
        <v>2.13245541107966E-2</v>
      </c>
      <c r="LI583" s="74">
        <v>2.40220437011999E-2</v>
      </c>
      <c r="LJ583" s="74">
        <v>1.8460675198056501E-2</v>
      </c>
      <c r="LK583" s="74">
        <v>2.35661438489876E-2</v>
      </c>
      <c r="LL583" s="74">
        <v>2.02498286954679E-2</v>
      </c>
      <c r="LM583" s="74">
        <v>2.78667636418009E-2</v>
      </c>
      <c r="LN583" s="74">
        <v>3.5448614047781303E-2</v>
      </c>
      <c r="LO583" s="74">
        <v>4.4034442939437E-2</v>
      </c>
      <c r="LP583" s="74">
        <v>1.18355936706056</v>
      </c>
      <c r="LQ583" s="74">
        <v>3.8089706548007397E-2</v>
      </c>
      <c r="LR583" s="74">
        <v>7.53498282320334E-2</v>
      </c>
      <c r="LS583" s="74">
        <v>2.5725282199499499E-2</v>
      </c>
      <c r="LT583" s="74">
        <v>1.9576951159971101E-2</v>
      </c>
      <c r="LU583" s="74">
        <v>3.6642500345446499E-2</v>
      </c>
      <c r="LV583" s="74">
        <v>4.1129926831468003E-2</v>
      </c>
      <c r="LW583" s="74">
        <v>8.4120368566256605E-3</v>
      </c>
      <c r="LX583" s="74">
        <v>7.3087867832086198E-3</v>
      </c>
      <c r="LY583" s="74">
        <v>9.7594004566700504E-3</v>
      </c>
      <c r="LZ583" s="74">
        <v>1.62900174874103E-2</v>
      </c>
      <c r="MA583" s="74">
        <v>2.2911195165817601E-2</v>
      </c>
      <c r="MB583" s="74">
        <v>1.82677077869507E-2</v>
      </c>
      <c r="MC583" s="74">
        <v>1.6122079234981899E-2</v>
      </c>
      <c r="MD583" s="74">
        <v>9.5615245814869992E-3</v>
      </c>
      <c r="ME583" s="74">
        <v>4.8323343823875797E-3</v>
      </c>
      <c r="MF583" s="74">
        <v>5.2991542066757203E-3</v>
      </c>
      <c r="MG583" s="74">
        <v>8.7552069510565406E-3</v>
      </c>
      <c r="MH583" s="74">
        <v>1.41469342472402E-2</v>
      </c>
      <c r="MI583" s="74">
        <v>6.4360187784823801E-3</v>
      </c>
      <c r="MJ583" s="74">
        <v>9.5395552772814494E-3</v>
      </c>
      <c r="MK583" s="74">
        <v>1.11667680622289E-2</v>
      </c>
      <c r="ML583" s="74">
        <v>2.4195273009828301E-3</v>
      </c>
      <c r="MM583" s="73">
        <v>1.5145781387508999E-2</v>
      </c>
      <c r="MN583" s="73">
        <v>2.4161778996034399E-2</v>
      </c>
      <c r="MO583" s="73">
        <v>1.64443093884305E-2</v>
      </c>
      <c r="MP583" s="73">
        <v>2.5487791841848802E-2</v>
      </c>
      <c r="MQ583" s="73">
        <v>2.2339629601855E-2</v>
      </c>
      <c r="MR583" s="73">
        <v>2.4888497146642301E-2</v>
      </c>
      <c r="MS583" s="73">
        <v>1.9172357917519901E-2</v>
      </c>
      <c r="MT583" s="73">
        <v>2.43086945554131E-2</v>
      </c>
      <c r="MU583" s="73">
        <v>2.12509481758936E-2</v>
      </c>
      <c r="MV583" s="73">
        <v>2.92460269210435E-2</v>
      </c>
      <c r="MW583" s="73">
        <v>3.7783634947354303E-2</v>
      </c>
      <c r="MX583" s="73">
        <v>4.6383022402718098E-2</v>
      </c>
      <c r="MY583" s="73">
        <v>1.19208473977569</v>
      </c>
      <c r="MZ583" s="73">
        <v>4.0685884717647898E-2</v>
      </c>
      <c r="NA583" s="73">
        <v>7.8473567278453102E-2</v>
      </c>
      <c r="NB583" s="73">
        <v>2.7909460120703802E-2</v>
      </c>
      <c r="NC583" s="73">
        <v>1.9826106935612001E-2</v>
      </c>
      <c r="ND583" s="73">
        <v>3.7959279692407102E-2</v>
      </c>
      <c r="NE583" s="73">
        <v>4.1670300773159398E-2</v>
      </c>
      <c r="NF583" s="73">
        <v>7.9660425696068994E-3</v>
      </c>
      <c r="NG583" s="73">
        <v>7.6938065333365399E-3</v>
      </c>
      <c r="NH583" s="73">
        <v>1.00865185432012E-2</v>
      </c>
      <c r="NI583" s="73">
        <v>1.6763947143243502E-2</v>
      </c>
      <c r="NJ583" s="73">
        <v>2.29059366730201E-2</v>
      </c>
      <c r="NK583" s="73">
        <v>1.9657191748610602E-2</v>
      </c>
      <c r="NL583" s="73">
        <v>1.7720262821640999E-2</v>
      </c>
      <c r="NM583" s="73">
        <v>9.7541502948918102E-3</v>
      </c>
      <c r="NN583" s="73">
        <v>5.0062673735984404E-3</v>
      </c>
      <c r="NO583" s="73">
        <v>5.5199720384452901E-3</v>
      </c>
      <c r="NP583" s="73">
        <v>8.7600886991151001E-3</v>
      </c>
      <c r="NQ583" s="73">
        <v>1.4542757387029299E-2</v>
      </c>
      <c r="NR583" s="73">
        <v>6.5656551319002504E-3</v>
      </c>
      <c r="NS583" s="73">
        <v>1.02838375847745E-2</v>
      </c>
      <c r="NT583" s="73">
        <v>1.15554021696331E-2</v>
      </c>
      <c r="NU583" s="73">
        <v>2.4697178535979599E-3</v>
      </c>
      <c r="NV583" s="74">
        <v>1.6230199405988601E-2</v>
      </c>
      <c r="NW583" s="74">
        <v>2.5637284198660799E-2</v>
      </c>
      <c r="NX583" s="74">
        <v>1.7625475269978898E-2</v>
      </c>
      <c r="NY583" s="74">
        <v>2.92358808642974E-2</v>
      </c>
      <c r="NZ583" s="74">
        <v>2.53153207455621E-2</v>
      </c>
      <c r="OA583" s="74">
        <v>2.8417535664504001E-2</v>
      </c>
      <c r="OB583" s="74">
        <v>2.1491416092532099E-2</v>
      </c>
      <c r="OC583" s="74">
        <v>2.7681641380933101E-2</v>
      </c>
      <c r="OD583" s="74">
        <v>2.38998055163313E-2</v>
      </c>
      <c r="OE583" s="74">
        <v>3.3100231652792599E-2</v>
      </c>
      <c r="OF583" s="74">
        <v>4.3256677997377202E-2</v>
      </c>
      <c r="OG583" s="74">
        <v>5.4292077946495099E-2</v>
      </c>
      <c r="OH583" s="74">
        <v>1.21305714963386</v>
      </c>
      <c r="OI583" s="74">
        <v>4.6003439669912702E-2</v>
      </c>
      <c r="OJ583" s="74">
        <v>8.6043640415638695E-2</v>
      </c>
      <c r="OK583" s="74">
        <v>3.23417012110307E-2</v>
      </c>
      <c r="OL583" s="74">
        <v>2.1586116386945801E-2</v>
      </c>
      <c r="OM583" s="74">
        <v>4.19449052103259E-2</v>
      </c>
      <c r="ON583" s="74">
        <v>4.2418322332671503E-2</v>
      </c>
      <c r="OO583" s="74">
        <v>8.4139105098999505E-3</v>
      </c>
      <c r="OP583" s="74">
        <v>8.0412500477232904E-3</v>
      </c>
      <c r="OQ583" s="74">
        <v>1.0994177932454399E-2</v>
      </c>
      <c r="OR583" s="74">
        <v>1.8341664468712299E-2</v>
      </c>
      <c r="OS583" s="74">
        <v>2.6712730970939302E-2</v>
      </c>
      <c r="OT583" s="74">
        <v>2.3111713141865199E-2</v>
      </c>
      <c r="OU583" s="74">
        <v>2.0190641995858599E-2</v>
      </c>
      <c r="OV583" s="74">
        <v>1.02623598504312E-2</v>
      </c>
      <c r="OW583" s="74">
        <v>5.2497610711079896E-3</v>
      </c>
      <c r="OX583" s="74">
        <v>5.9000483984578602E-3</v>
      </c>
      <c r="OY583" s="74">
        <v>9.4062235204155596E-3</v>
      </c>
      <c r="OZ583" s="74">
        <v>1.5579134426505201E-2</v>
      </c>
      <c r="PA583" s="74">
        <v>7.3057912375320104E-3</v>
      </c>
      <c r="PB583" s="74">
        <v>1.1917675727908399E-2</v>
      </c>
      <c r="PC583" s="74">
        <v>1.2508406858924501E-2</v>
      </c>
      <c r="PD583" s="74">
        <v>2.8047157822357499E-3</v>
      </c>
      <c r="PE583" s="73">
        <v>1.74669156092273E-2</v>
      </c>
      <c r="PF583" s="73">
        <v>2.9146703802115401E-2</v>
      </c>
      <c r="PG583" s="73">
        <v>1.9130105500293398E-2</v>
      </c>
      <c r="PH583" s="73">
        <v>3.3480787997404803E-2</v>
      </c>
      <c r="PI583" s="73">
        <v>2.8565711720266701E-2</v>
      </c>
      <c r="PJ583" s="73">
        <v>3.1936875984700297E-2</v>
      </c>
      <c r="PK583" s="73">
        <v>2.41082455034957E-2</v>
      </c>
      <c r="PL583" s="73">
        <v>3.1299432636209303E-2</v>
      </c>
      <c r="PM583" s="73">
        <v>2.6981795986378801E-2</v>
      </c>
      <c r="PN583" s="73">
        <v>3.6870609860179697E-2</v>
      </c>
      <c r="PO583" s="73">
        <v>4.9714056825465001E-2</v>
      </c>
      <c r="PP583" s="73">
        <v>6.1506756385368802E-2</v>
      </c>
      <c r="PQ583" s="73">
        <v>1.2355194272480901</v>
      </c>
      <c r="PR583" s="73">
        <v>5.1262185951123501E-2</v>
      </c>
      <c r="PS583" s="73">
        <v>9.4061099381678004E-2</v>
      </c>
      <c r="PT583" s="73">
        <v>3.7199968252390601E-2</v>
      </c>
      <c r="PU583" s="73">
        <v>2.51037401685364E-2</v>
      </c>
      <c r="PV583" s="73">
        <v>4.6349273148637203E-2</v>
      </c>
      <c r="PW583" s="73">
        <v>4.5505006259218099E-2</v>
      </c>
      <c r="PX583" s="73">
        <v>8.9929784369881301E-3</v>
      </c>
      <c r="PY583" s="73">
        <v>8.3915352040088501E-3</v>
      </c>
      <c r="PZ583" s="73">
        <v>1.1986089798723201E-2</v>
      </c>
      <c r="QA583" s="73">
        <v>2.0302196371953199E-2</v>
      </c>
      <c r="QB583" s="73">
        <v>2.7219656274983801E-2</v>
      </c>
      <c r="QC583" s="73">
        <v>2.6145704141179602E-2</v>
      </c>
      <c r="QD583" s="73">
        <v>2.34831920732704E-2</v>
      </c>
      <c r="QE583" s="73">
        <v>1.12706102621752E-2</v>
      </c>
      <c r="QF583" s="73">
        <v>6.0411644337549E-3</v>
      </c>
      <c r="QG583" s="73">
        <v>6.2256988022262802E-3</v>
      </c>
      <c r="QH583" s="73">
        <v>1.0591585958904399E-2</v>
      </c>
      <c r="QI583" s="73">
        <v>1.7719925413847901E-2</v>
      </c>
      <c r="QJ583" s="73">
        <v>8.2944104338689706E-3</v>
      </c>
      <c r="QK583" s="73">
        <v>1.3580433082341799E-2</v>
      </c>
      <c r="QL583" s="73">
        <v>1.384699994749E-2</v>
      </c>
      <c r="QM583" s="73">
        <v>3.1102135690181101E-3</v>
      </c>
      <c r="QN583" s="74">
        <v>1.8255454581197501E-2</v>
      </c>
      <c r="QO583" s="74">
        <v>2.45234068593395E-2</v>
      </c>
      <c r="QP583" s="74">
        <v>1.9968946384162301E-2</v>
      </c>
      <c r="QQ583" s="74">
        <v>3.4978617145241302E-2</v>
      </c>
      <c r="QR583" s="74">
        <v>2.96980812772581E-2</v>
      </c>
      <c r="QS583" s="74">
        <v>3.3556157259118001E-2</v>
      </c>
      <c r="QT583" s="74">
        <v>2.50291079673284E-2</v>
      </c>
      <c r="QU583" s="74">
        <v>3.2422162998794697E-2</v>
      </c>
      <c r="QV583" s="74">
        <v>2.7835078776478599E-2</v>
      </c>
      <c r="QW583" s="74">
        <v>3.8753703880904697E-2</v>
      </c>
      <c r="QX583" s="74">
        <v>5.1184179911236097E-2</v>
      </c>
      <c r="QY583" s="74">
        <v>6.2474924351048997E-2</v>
      </c>
      <c r="QZ583" s="74">
        <v>1.2398579046929501</v>
      </c>
      <c r="RA583" s="74">
        <v>5.35518531467764E-2</v>
      </c>
      <c r="RB583" s="74">
        <v>0.101132947913257</v>
      </c>
      <c r="RC583" s="74">
        <v>3.9425530962368699E-2</v>
      </c>
      <c r="RD583" s="74">
        <v>2.4739100542024901E-2</v>
      </c>
      <c r="RE583" s="74">
        <v>4.8153964586736403E-2</v>
      </c>
      <c r="RF583" s="74">
        <v>4.6602190519016998E-2</v>
      </c>
      <c r="RG583" s="74">
        <v>9.4237825096522895E-3</v>
      </c>
      <c r="RH583" s="74">
        <v>8.5999208888505492E-3</v>
      </c>
      <c r="RI583" s="74">
        <v>1.26165376516794E-2</v>
      </c>
      <c r="RJ583" s="74">
        <v>2.1192100757992199E-2</v>
      </c>
      <c r="RK583" s="74">
        <v>2.77997004038643E-2</v>
      </c>
      <c r="RL583" s="74">
        <v>2.8988115377147801E-2</v>
      </c>
      <c r="RM583" s="74">
        <v>2.5156231882973099E-2</v>
      </c>
      <c r="RN583" s="74">
        <v>1.1496021139539301E-2</v>
      </c>
      <c r="RO583" s="74">
        <v>6.53310268336235E-3</v>
      </c>
      <c r="RP583" s="74">
        <v>6.1261841058865996E-3</v>
      </c>
      <c r="RQ583" s="74">
        <v>1.10776715861343E-2</v>
      </c>
      <c r="RR583" s="74">
        <v>1.83459693802893E-2</v>
      </c>
      <c r="RS583" s="74">
        <v>8.6821671994471803E-3</v>
      </c>
      <c r="RT583" s="74">
        <v>1.43685942331018E-2</v>
      </c>
      <c r="RU583" s="74">
        <v>1.44233719154179E-2</v>
      </c>
      <c r="RV583" s="74">
        <v>2.96301352420166E-3</v>
      </c>
      <c r="RW583" s="73">
        <v>1.5854346517743301E-2</v>
      </c>
      <c r="RX583" s="73">
        <v>2.5117820726510899E-2</v>
      </c>
      <c r="RY583" s="73">
        <v>1.7664027316425902E-2</v>
      </c>
      <c r="RZ583" s="73">
        <v>3.1730011301186398E-2</v>
      </c>
      <c r="SA583" s="73">
        <v>2.68576509717714E-2</v>
      </c>
      <c r="SB583" s="73">
        <v>2.9908512494232299E-2</v>
      </c>
      <c r="SC583" s="73">
        <v>2.2647963395591501E-2</v>
      </c>
      <c r="SD583" s="73">
        <v>2.7339169559839602E-2</v>
      </c>
      <c r="SE583" s="73">
        <v>2.5021062963212E-2</v>
      </c>
      <c r="SF583" s="73">
        <v>3.5356169636938203E-2</v>
      </c>
      <c r="SG583" s="73">
        <v>4.7514634877767602E-2</v>
      </c>
      <c r="SH583" s="73">
        <v>6.1670486236221803E-2</v>
      </c>
      <c r="SI583" s="73">
        <v>1.22661586217569</v>
      </c>
      <c r="SJ583" s="73">
        <v>5.0101618126323799E-2</v>
      </c>
      <c r="SK583" s="73">
        <v>9.6548626995069997E-2</v>
      </c>
      <c r="SL583" s="73">
        <v>3.91640175373291E-2</v>
      </c>
      <c r="SM583" s="73">
        <v>2.1466514014623302E-2</v>
      </c>
      <c r="SN583" s="73">
        <v>4.4186060723918702E-2</v>
      </c>
      <c r="SO583" s="73">
        <v>3.9463108894046903E-2</v>
      </c>
      <c r="SP583" s="73">
        <v>7.9513544341973594E-3</v>
      </c>
      <c r="SQ583" s="73">
        <v>7.39244444682582E-3</v>
      </c>
      <c r="SR583" s="73">
        <v>1.10906346612003E-2</v>
      </c>
      <c r="SS583" s="73">
        <v>1.88008922158567E-2</v>
      </c>
      <c r="ST583" s="73">
        <v>2.6725228289422701E-2</v>
      </c>
      <c r="SU583" s="73">
        <v>2.4196691069552499E-2</v>
      </c>
      <c r="SV583" s="73">
        <v>2.14434550088815E-2</v>
      </c>
      <c r="SW583" s="73">
        <v>9.8486571393169905E-3</v>
      </c>
      <c r="SX583" s="73">
        <v>5.3178859569941398E-3</v>
      </c>
      <c r="SY583" s="73">
        <v>5.1759298375532899E-3</v>
      </c>
      <c r="SZ583" s="73">
        <v>1.0140638068546801E-2</v>
      </c>
      <c r="TA583" s="73">
        <v>1.6040491781840902E-2</v>
      </c>
      <c r="TB583" s="73">
        <v>7.7016351466054197E-3</v>
      </c>
      <c r="TC583" s="73">
        <v>1.27411095028751E-2</v>
      </c>
      <c r="TD583" s="73">
        <v>1.26080028324029E-2</v>
      </c>
      <c r="TE583" s="73">
        <v>2.7569868087473498E-3</v>
      </c>
    </row>
    <row r="584" spans="1:525" x14ac:dyDescent="0.25">
      <c r="A584" s="73">
        <v>1.0736332978259801E-2</v>
      </c>
      <c r="B584" s="73">
        <v>2.13214323963614E-2</v>
      </c>
      <c r="C584" s="73">
        <v>1.6972815885434301E-2</v>
      </c>
      <c r="D584" s="73">
        <v>2.08729912172206E-2</v>
      </c>
      <c r="E584" s="73">
        <v>2.0084678508232898E-2</v>
      </c>
      <c r="F584" s="73">
        <v>2.2678009305804901E-2</v>
      </c>
      <c r="G584" s="73">
        <v>2.7486587861677299E-2</v>
      </c>
      <c r="H584" s="73">
        <v>1.9886175524272302E-2</v>
      </c>
      <c r="I584" s="73">
        <v>2.81200567636017E-2</v>
      </c>
      <c r="J584" s="73">
        <v>3.3539482371622298E-2</v>
      </c>
      <c r="K584" s="73">
        <v>2.6264222262714298E-2</v>
      </c>
      <c r="L584" s="73">
        <v>4.2108407578785798E-2</v>
      </c>
      <c r="M584" s="73">
        <v>0.121143536221706</v>
      </c>
      <c r="N584" s="73">
        <v>1.3509173672644901</v>
      </c>
      <c r="O584" s="73">
        <v>0.109810355242439</v>
      </c>
      <c r="P584" s="73">
        <v>4.3648650563564498E-2</v>
      </c>
      <c r="Q584" s="73">
        <v>2.79737125307493E-2</v>
      </c>
      <c r="R584" s="73">
        <v>5.06095835191279E-2</v>
      </c>
      <c r="S584" s="73">
        <v>5.1102943680944202E-2</v>
      </c>
      <c r="T584" s="73">
        <v>2.0122859879891999E-2</v>
      </c>
      <c r="U584" s="73">
        <v>1.7734934663202001E-2</v>
      </c>
      <c r="V584" s="73">
        <v>1.5423873748438399E-2</v>
      </c>
      <c r="W584" s="73">
        <v>2.0544501540675102E-2</v>
      </c>
      <c r="X584" s="73">
        <v>2.01946344683832E-2</v>
      </c>
      <c r="Y584" s="73">
        <v>2.1126510429724601E-2</v>
      </c>
      <c r="Z584" s="73">
        <v>1.9774279848745E-2</v>
      </c>
      <c r="AA584" s="73">
        <v>4.4282868509458097E-2</v>
      </c>
      <c r="AB584" s="73">
        <v>1.1566173733255299E-2</v>
      </c>
      <c r="AC584" s="73">
        <v>7.2447758506152399E-3</v>
      </c>
      <c r="AD584" s="73">
        <v>2.44848690278568E-2</v>
      </c>
      <c r="AE584" s="73">
        <v>2.5274639786799401E-2</v>
      </c>
      <c r="AF584" s="73">
        <v>1.2173222810357201E-2</v>
      </c>
      <c r="AG584" s="73">
        <v>3.1378823507538699E-2</v>
      </c>
      <c r="AH584" s="73">
        <v>1.96334052941965E-2</v>
      </c>
      <c r="AI584" s="73">
        <v>3.1049424459070598E-3</v>
      </c>
      <c r="AJ584" s="74">
        <v>1.1175214609225799E-2</v>
      </c>
      <c r="AK584" s="74">
        <v>2.22783783935161E-2</v>
      </c>
      <c r="AL584" s="74">
        <v>1.8263679895930401E-2</v>
      </c>
      <c r="AM584" s="74">
        <v>2.2484920375984901E-2</v>
      </c>
      <c r="AN584" s="74">
        <v>2.12028428903491E-2</v>
      </c>
      <c r="AO584" s="74">
        <v>2.4770251909268001E-2</v>
      </c>
      <c r="AP584" s="74">
        <v>2.9345640795189299E-2</v>
      </c>
      <c r="AQ584" s="74">
        <v>1.99193282026481E-2</v>
      </c>
      <c r="AR584" s="74">
        <v>3.01209811780128E-2</v>
      </c>
      <c r="AS584" s="74">
        <v>3.5765475342690797E-2</v>
      </c>
      <c r="AT584" s="74">
        <v>2.8833100360414299E-2</v>
      </c>
      <c r="AU584" s="74">
        <v>4.5942062105248399E-2</v>
      </c>
      <c r="AV584" s="74">
        <v>0.13217331569378199</v>
      </c>
      <c r="AW584" s="74">
        <v>1.3587430360506401</v>
      </c>
      <c r="AX584" s="74">
        <v>0.11515143028069399</v>
      </c>
      <c r="AY584" s="74">
        <v>4.7550221501908803E-2</v>
      </c>
      <c r="AZ584" s="74">
        <v>2.91951990795636E-2</v>
      </c>
      <c r="BA584" s="74">
        <v>5.3658003409996498E-2</v>
      </c>
      <c r="BB584" s="74">
        <v>5.4399576149033797E-2</v>
      </c>
      <c r="BC584" s="74">
        <v>2.1064966834470199E-2</v>
      </c>
      <c r="BD584" s="74">
        <v>1.8668912276442198E-2</v>
      </c>
      <c r="BE584" s="74">
        <v>1.64398460306115E-2</v>
      </c>
      <c r="BF584" s="74">
        <v>2.25252672319682E-2</v>
      </c>
      <c r="BG584" s="74">
        <v>2.2488019818317499E-2</v>
      </c>
      <c r="BH584" s="74">
        <v>2.21854769975291E-2</v>
      </c>
      <c r="BI584" s="74">
        <v>2.2466434213961401E-2</v>
      </c>
      <c r="BJ584" s="74">
        <v>4.7872057457473402E-2</v>
      </c>
      <c r="BK584" s="74">
        <v>1.3096826058845599E-2</v>
      </c>
      <c r="BL584" s="74">
        <v>8.0089640395527607E-3</v>
      </c>
      <c r="BM584" s="74">
        <v>2.6709071129430401E-2</v>
      </c>
      <c r="BN584" s="74">
        <v>2.7025438243372502E-2</v>
      </c>
      <c r="BO584" s="74">
        <v>1.3367741877464E-2</v>
      </c>
      <c r="BP584" s="74">
        <v>3.3798547981840101E-2</v>
      </c>
      <c r="BQ584" s="74">
        <v>2.1381094286072402E-2</v>
      </c>
      <c r="BR584" s="74">
        <v>3.0632735020704399E-3</v>
      </c>
      <c r="BS584" s="73">
        <v>1.1648225849876501E-2</v>
      </c>
      <c r="BT584" s="73">
        <v>2.3189673683025699E-2</v>
      </c>
      <c r="BU584" s="73">
        <v>1.8840401898239999E-2</v>
      </c>
      <c r="BV584" s="73">
        <v>2.3134311146367499E-2</v>
      </c>
      <c r="BW584" s="73">
        <v>2.1836376864544E-2</v>
      </c>
      <c r="BX584" s="73">
        <v>2.5450498377418401E-2</v>
      </c>
      <c r="BY584" s="73">
        <v>3.0186468248109902E-2</v>
      </c>
      <c r="BZ584" s="73">
        <v>2.0454801397604E-2</v>
      </c>
      <c r="CA584" s="73">
        <v>3.07901169789211E-2</v>
      </c>
      <c r="CB584" s="73">
        <v>3.65946430095783E-2</v>
      </c>
      <c r="CC584" s="73">
        <v>2.88216823053246E-2</v>
      </c>
      <c r="CD584" s="73">
        <v>4.6231570862851797E-2</v>
      </c>
      <c r="CE584" s="73">
        <v>0.131549865489201</v>
      </c>
      <c r="CF584" s="73">
        <v>1.3614356528606499</v>
      </c>
      <c r="CG584" s="73">
        <v>0.118695263626345</v>
      </c>
      <c r="CH584" s="73">
        <v>4.63516339149561E-2</v>
      </c>
      <c r="CI584" s="73">
        <v>3.01711682861068E-2</v>
      </c>
      <c r="CJ584" s="73">
        <v>5.4912027716017497E-2</v>
      </c>
      <c r="CK584" s="73">
        <v>5.49388108910168E-2</v>
      </c>
      <c r="CL584" s="73">
        <v>2.1057680799848301E-2</v>
      </c>
      <c r="CM584" s="73">
        <v>1.8613280403936699E-2</v>
      </c>
      <c r="CN584" s="73">
        <v>1.6487100270915898E-2</v>
      </c>
      <c r="CO584" s="73">
        <v>2.2909465660582901E-2</v>
      </c>
      <c r="CP584" s="73">
        <v>2.3063770491540899E-2</v>
      </c>
      <c r="CQ584" s="73">
        <v>2.2882669891779901E-2</v>
      </c>
      <c r="CR584" s="73">
        <v>2.26955776186657E-2</v>
      </c>
      <c r="CS584" s="73">
        <v>5.1140120955622599E-2</v>
      </c>
      <c r="CT584" s="73">
        <v>1.33275928986566E-2</v>
      </c>
      <c r="CU584" s="73">
        <v>8.2235236491553301E-3</v>
      </c>
      <c r="CV584" s="73">
        <v>2.79931113404762E-2</v>
      </c>
      <c r="CW584" s="73">
        <v>2.7992203206146302E-2</v>
      </c>
      <c r="CX584" s="73">
        <v>1.42453813259625E-2</v>
      </c>
      <c r="CY584" s="73">
        <v>3.5086397364921799E-2</v>
      </c>
      <c r="CZ584" s="73">
        <v>2.2129476444889801E-2</v>
      </c>
      <c r="DA584" s="73">
        <v>2.6820933665674101E-3</v>
      </c>
      <c r="DB584" s="74">
        <v>1.1903846132502401E-2</v>
      </c>
      <c r="DC584" s="74">
        <v>2.3649595853331599E-2</v>
      </c>
      <c r="DD584" s="74">
        <v>1.9514148542768402E-2</v>
      </c>
      <c r="DE584" s="74">
        <v>2.3756517470015E-2</v>
      </c>
      <c r="DF584" s="74">
        <v>2.2488859316213E-2</v>
      </c>
      <c r="DG584" s="74">
        <v>2.7300685543994899E-2</v>
      </c>
      <c r="DH584" s="74">
        <v>3.0964724258189101E-2</v>
      </c>
      <c r="DI584" s="74">
        <v>2.1310409546318802E-2</v>
      </c>
      <c r="DJ584" s="74">
        <v>3.2259675671266398E-2</v>
      </c>
      <c r="DK584" s="74">
        <v>3.8217116114709203E-2</v>
      </c>
      <c r="DL584" s="74">
        <v>3.0059630478783399E-2</v>
      </c>
      <c r="DM584" s="74">
        <v>4.7944896968723602E-2</v>
      </c>
      <c r="DN584" s="74">
        <v>0.13283083520550401</v>
      </c>
      <c r="DO584" s="74">
        <v>1.3627812936443899</v>
      </c>
      <c r="DP584" s="74">
        <v>0.118288559598866</v>
      </c>
      <c r="DQ584" s="74">
        <v>5.1066537631793502E-2</v>
      </c>
      <c r="DR584" s="74">
        <v>3.1229464072149202E-2</v>
      </c>
      <c r="DS584" s="74">
        <v>5.7243053410435202E-2</v>
      </c>
      <c r="DT584" s="74">
        <v>5.4396633699977999E-2</v>
      </c>
      <c r="DU584" s="74">
        <v>2.1326773951467901E-2</v>
      </c>
      <c r="DV584" s="74">
        <v>1.9637143975644599E-2</v>
      </c>
      <c r="DW584" s="74">
        <v>1.7000248656832199E-2</v>
      </c>
      <c r="DX584" s="74">
        <v>2.4006392673050499E-2</v>
      </c>
      <c r="DY584" s="74">
        <v>2.35467106412727E-2</v>
      </c>
      <c r="DZ584" s="74">
        <v>2.4265211504730901E-2</v>
      </c>
      <c r="EA584" s="74">
        <v>2.4290198395912E-2</v>
      </c>
      <c r="EB584" s="74">
        <v>5.5659565029234297E-2</v>
      </c>
      <c r="EC584" s="74">
        <v>1.4249069495119599E-2</v>
      </c>
      <c r="ED584" s="74">
        <v>9.3014383113986295E-3</v>
      </c>
      <c r="EE584" s="74">
        <v>2.8990681009855399E-2</v>
      </c>
      <c r="EF584" s="74">
        <v>2.9381620728643199E-2</v>
      </c>
      <c r="EG584" s="74">
        <v>1.46973808357636E-2</v>
      </c>
      <c r="EH584" s="74">
        <v>3.7148840701248603E-2</v>
      </c>
      <c r="EI584" s="74">
        <v>2.2964614789669699E-2</v>
      </c>
      <c r="EJ584" s="74">
        <v>3.3591926807744299E-3</v>
      </c>
      <c r="EK584" s="73">
        <v>1.2699641976274399E-2</v>
      </c>
      <c r="EL584" s="73">
        <v>2.3686617755973499E-2</v>
      </c>
      <c r="EM584" s="73">
        <v>2.08549270199022E-2</v>
      </c>
      <c r="EN584" s="73">
        <v>2.67987144962465E-2</v>
      </c>
      <c r="EO584" s="73">
        <v>2.5219581694896701E-2</v>
      </c>
      <c r="EP584" s="73">
        <v>2.80416309607232E-2</v>
      </c>
      <c r="EQ584" s="73">
        <v>3.3271856391758697E-2</v>
      </c>
      <c r="ER584" s="73">
        <v>2.26344031917937E-2</v>
      </c>
      <c r="ES584" s="73">
        <v>3.4554263429706897E-2</v>
      </c>
      <c r="ET584" s="73">
        <v>4.1817708869949302E-2</v>
      </c>
      <c r="EU584" s="73">
        <v>3.2437895429758501E-2</v>
      </c>
      <c r="EV584" s="73">
        <v>5.0617260867782198E-2</v>
      </c>
      <c r="EW584" s="73">
        <v>0.14807253950885901</v>
      </c>
      <c r="EX584" s="73">
        <v>1.3927582796543601</v>
      </c>
      <c r="EY584" s="73">
        <v>0.1277388796459</v>
      </c>
      <c r="EZ584" s="73">
        <v>4.8924258830270601E-2</v>
      </c>
      <c r="FA584" s="73">
        <v>3.3811858948883097E-2</v>
      </c>
      <c r="FB584" s="73">
        <v>6.0353617831565398E-2</v>
      </c>
      <c r="FC584" s="73">
        <v>5.8998502266852097E-2</v>
      </c>
      <c r="FD584" s="73">
        <v>2.2826355800177799E-2</v>
      </c>
      <c r="FE584" s="73">
        <v>2.1488911704347701E-2</v>
      </c>
      <c r="FF584" s="73">
        <v>1.8247057021781699E-2</v>
      </c>
      <c r="FG584" s="73">
        <v>2.5521752620233599E-2</v>
      </c>
      <c r="FH584" s="73">
        <v>2.5595394210973899E-2</v>
      </c>
      <c r="FI584" s="73">
        <v>2.6090783720292901E-2</v>
      </c>
      <c r="FJ584" s="73">
        <v>2.56445975304735E-2</v>
      </c>
      <c r="FK584" s="73">
        <v>6.6231863255325998E-2</v>
      </c>
      <c r="FL584" s="73">
        <v>1.6044748417249802E-2</v>
      </c>
      <c r="FM584" s="73">
        <v>9.9658991222091493E-3</v>
      </c>
      <c r="FN584" s="73">
        <v>3.2091845188240903E-2</v>
      </c>
      <c r="FO584" s="73">
        <v>3.1072424703204E-2</v>
      </c>
      <c r="FP584" s="73">
        <v>1.57583711566123E-2</v>
      </c>
      <c r="FQ584" s="73">
        <v>3.9034081463729303E-2</v>
      </c>
      <c r="FR584" s="73">
        <v>2.5704257081184199E-2</v>
      </c>
      <c r="FS584" s="73">
        <v>3.6116959112423202E-3</v>
      </c>
      <c r="FT584" s="74">
        <v>1.41639462572244E-2</v>
      </c>
      <c r="FU584" s="74">
        <v>2.3023178816218501E-2</v>
      </c>
      <c r="FV584" s="74">
        <v>2.3541687028201801E-2</v>
      </c>
      <c r="FW584" s="74">
        <v>3.1066677396741401E-2</v>
      </c>
      <c r="FX584" s="74">
        <v>2.8584397225255399E-2</v>
      </c>
      <c r="FY584" s="74">
        <v>3.1682883201252003E-2</v>
      </c>
      <c r="FZ584" s="74">
        <v>3.7612938808098399E-2</v>
      </c>
      <c r="GA584" s="74">
        <v>2.30612302307233E-2</v>
      </c>
      <c r="GB584" s="74">
        <v>3.7051511733056E-2</v>
      </c>
      <c r="GC584" s="74">
        <v>4.6453249696011702E-2</v>
      </c>
      <c r="GD584" s="74">
        <v>3.6609646684920498E-2</v>
      </c>
      <c r="GE584" s="74">
        <v>5.6091346838004499E-2</v>
      </c>
      <c r="GF584" s="74">
        <v>0.160834464225209</v>
      </c>
      <c r="GG584" s="74">
        <v>1.4348061299647401</v>
      </c>
      <c r="GH584" s="74">
        <v>0.13820685270422001</v>
      </c>
      <c r="GI584" s="74">
        <v>6.0663741693060297E-2</v>
      </c>
      <c r="GJ584" s="74">
        <v>3.74834646154905E-2</v>
      </c>
      <c r="GK584" s="74">
        <v>6.7556131014423704E-2</v>
      </c>
      <c r="GL584" s="74">
        <v>6.5442581710780504E-2</v>
      </c>
      <c r="GM584" s="74">
        <v>2.59079855365952E-2</v>
      </c>
      <c r="GN584" s="74">
        <v>2.3388890966158801E-2</v>
      </c>
      <c r="GO584" s="74">
        <v>2.08935005024521E-2</v>
      </c>
      <c r="GP584" s="74">
        <v>2.76641754621068E-2</v>
      </c>
      <c r="GQ584" s="74">
        <v>2.8498247417155901E-2</v>
      </c>
      <c r="GR584" s="74">
        <v>2.8864991177105899E-2</v>
      </c>
      <c r="GS584" s="74">
        <v>2.88626929617277E-2</v>
      </c>
      <c r="GT584" s="74">
        <v>7.9549713665846997E-2</v>
      </c>
      <c r="GU584" s="74">
        <v>1.7990821543631502E-2</v>
      </c>
      <c r="GV584" s="74">
        <v>1.08730501420422E-2</v>
      </c>
      <c r="GW584" s="74">
        <v>3.5444832798457601E-2</v>
      </c>
      <c r="GX584" s="74">
        <v>3.48773106196167E-2</v>
      </c>
      <c r="GY584" s="74">
        <v>1.6734282844165501E-2</v>
      </c>
      <c r="GZ584" s="74">
        <v>4.1544629277036602E-2</v>
      </c>
      <c r="HA584" s="74">
        <v>2.92562086239283E-2</v>
      </c>
      <c r="HB584" s="74">
        <v>3.2495497658931801E-3</v>
      </c>
      <c r="HC584" s="73">
        <v>1.3936120680723999E-2</v>
      </c>
      <c r="HD584" s="73">
        <v>2.3537465290343201E-2</v>
      </c>
      <c r="HE584" s="73">
        <v>2.2820529138740199E-2</v>
      </c>
      <c r="HF584" s="73">
        <v>3.0637085092611201E-2</v>
      </c>
      <c r="HG584" s="73">
        <v>2.8866133154863399E-2</v>
      </c>
      <c r="HH584" s="73">
        <v>2.9905047427544601E-2</v>
      </c>
      <c r="HI584" s="73">
        <v>3.5490058821343602E-2</v>
      </c>
      <c r="HJ584" s="73">
        <v>2.4625674745190701E-2</v>
      </c>
      <c r="HK584" s="73">
        <v>3.5441384521552398E-2</v>
      </c>
      <c r="HL584" s="73">
        <v>4.4782222151560601E-2</v>
      </c>
      <c r="HM584" s="73">
        <v>3.6643771523209398E-2</v>
      </c>
      <c r="HN584" s="73">
        <v>5.3654938654082503E-2</v>
      </c>
      <c r="HO584" s="73">
        <v>0.15948573528939</v>
      </c>
      <c r="HP584" s="73">
        <v>1.4378476448817401</v>
      </c>
      <c r="HQ584" s="73">
        <v>0.13488580420318899</v>
      </c>
      <c r="HR584" s="73">
        <v>5.6485104241779299E-2</v>
      </c>
      <c r="HS584" s="73">
        <v>3.9996190848471599E-2</v>
      </c>
      <c r="HT584" s="73">
        <v>6.8427578154952901E-2</v>
      </c>
      <c r="HU584" s="73">
        <v>6.20142073976011E-2</v>
      </c>
      <c r="HV584" s="73">
        <v>2.4088700998683099E-2</v>
      </c>
      <c r="HW584" s="73">
        <v>2.1066802092071998E-2</v>
      </c>
      <c r="HX584" s="73">
        <v>2.0043080459053501E-2</v>
      </c>
      <c r="HY584" s="73">
        <v>2.7587903046637999E-2</v>
      </c>
      <c r="HZ584" s="73">
        <v>2.9123974791490599E-2</v>
      </c>
      <c r="IA584" s="73">
        <v>2.9485504696122801E-2</v>
      </c>
      <c r="IB584" s="73">
        <v>2.9171036112792901E-2</v>
      </c>
      <c r="IC584" s="73">
        <v>7.5225463232145698E-2</v>
      </c>
      <c r="ID584" s="73">
        <v>1.7543859602084801E-2</v>
      </c>
      <c r="IE584" s="73">
        <v>1.08168604586143E-2</v>
      </c>
      <c r="IF584" s="73">
        <v>3.5676189868455797E-2</v>
      </c>
      <c r="IG584" s="73">
        <v>3.4253583099544502E-2</v>
      </c>
      <c r="IH584" s="73">
        <v>1.7157484634205099E-2</v>
      </c>
      <c r="II584" s="73">
        <v>4.2285432201876298E-2</v>
      </c>
      <c r="IJ584" s="73">
        <v>2.9359389387751601E-2</v>
      </c>
      <c r="IK584" s="73">
        <v>3.1437456426118399E-3</v>
      </c>
      <c r="IL584" s="74">
        <v>1.4330927379701E-2</v>
      </c>
      <c r="IM584" s="74">
        <v>2.28789404670274E-2</v>
      </c>
      <c r="IN584" s="74">
        <v>2.2992344179077299E-2</v>
      </c>
      <c r="IO584" s="74">
        <v>3.09412450097643E-2</v>
      </c>
      <c r="IP584" s="74">
        <v>2.9089611372379202E-2</v>
      </c>
      <c r="IQ584" s="74">
        <v>3.0818616971694801E-2</v>
      </c>
      <c r="IR584" s="74">
        <v>3.6163045908871698E-2</v>
      </c>
      <c r="IS584" s="74">
        <v>2.59986133092968E-2</v>
      </c>
      <c r="IT584" s="74">
        <v>3.6240048220771301E-2</v>
      </c>
      <c r="IU584" s="74">
        <v>4.5666505410817397E-2</v>
      </c>
      <c r="IV584" s="74">
        <v>3.8325291564706897E-2</v>
      </c>
      <c r="IW584" s="74">
        <v>5.4098478798987902E-2</v>
      </c>
      <c r="IX584" s="74">
        <v>0.16858122943809001</v>
      </c>
      <c r="IY584" s="74">
        <v>1.45515893033623</v>
      </c>
      <c r="IZ584" s="74">
        <v>0.13826763683159099</v>
      </c>
      <c r="JA584" s="74">
        <v>5.1360171417938201E-2</v>
      </c>
      <c r="JB584" s="74">
        <v>4.0212124071716801E-2</v>
      </c>
      <c r="JC584" s="74">
        <v>6.8911065492561402E-2</v>
      </c>
      <c r="JD584" s="74">
        <v>6.4565188682588703E-2</v>
      </c>
      <c r="JE584" s="74">
        <v>2.4085024501033801E-2</v>
      </c>
      <c r="JF584" s="74">
        <v>2.1057823011465301E-2</v>
      </c>
      <c r="JG584" s="74">
        <v>1.98781162627608E-2</v>
      </c>
      <c r="JH584" s="74">
        <v>2.84811069722096E-2</v>
      </c>
      <c r="JI584" s="74">
        <v>2.98615914122131E-2</v>
      </c>
      <c r="JJ584" s="74">
        <v>2.9478942915031101E-2</v>
      </c>
      <c r="JK584" s="74">
        <v>2.9329610049863099E-2</v>
      </c>
      <c r="JL584" s="74">
        <v>7.39184660545084E-2</v>
      </c>
      <c r="JM584" s="74">
        <v>1.7634771378326499E-2</v>
      </c>
      <c r="JN584" s="74">
        <v>1.0906380680425E-2</v>
      </c>
      <c r="JO584" s="74">
        <v>3.5686601023526998E-2</v>
      </c>
      <c r="JP584" s="74">
        <v>3.5005405800677403E-2</v>
      </c>
      <c r="JQ584" s="74">
        <v>1.72994510570997E-2</v>
      </c>
      <c r="JR584" s="74">
        <v>4.3128551253625302E-2</v>
      </c>
      <c r="JS584" s="74">
        <v>2.9550933072615301E-2</v>
      </c>
      <c r="JT584" s="74">
        <v>3.1244002989146802E-3</v>
      </c>
      <c r="JU584" s="73">
        <v>1.4721481714981499E-2</v>
      </c>
      <c r="JV584" s="73">
        <v>2.4224436965584299E-2</v>
      </c>
      <c r="JW584" s="73">
        <v>2.3963191651576701E-2</v>
      </c>
      <c r="JX584" s="73">
        <v>3.3320920505351702E-2</v>
      </c>
      <c r="JY584" s="73">
        <v>3.0639217093543801E-2</v>
      </c>
      <c r="JZ584" s="73">
        <v>3.27033556482106E-2</v>
      </c>
      <c r="KA584" s="73">
        <v>3.8091085223855702E-2</v>
      </c>
      <c r="KB584" s="73">
        <v>2.5107244618677999E-2</v>
      </c>
      <c r="KC584" s="73">
        <v>3.77329828085506E-2</v>
      </c>
      <c r="KD584" s="73">
        <v>4.7299279014828097E-2</v>
      </c>
      <c r="KE584" s="73">
        <v>4.0079792253004898E-2</v>
      </c>
      <c r="KF584" s="73">
        <v>5.7826636602246399E-2</v>
      </c>
      <c r="KG584" s="73">
        <v>0.181688451940031</v>
      </c>
      <c r="KH584" s="73">
        <v>1.4829884030928</v>
      </c>
      <c r="KI584" s="73">
        <v>0.15227977739027701</v>
      </c>
      <c r="KJ584" s="73">
        <v>5.7031076936202303E-2</v>
      </c>
      <c r="KK584" s="73">
        <v>4.3803057283668498E-2</v>
      </c>
      <c r="KL584" s="73">
        <v>7.4556416076391893E-2</v>
      </c>
      <c r="KM584" s="73">
        <v>7.1953722311766999E-2</v>
      </c>
      <c r="KN584" s="73">
        <v>2.4392126542148899E-2</v>
      </c>
      <c r="KO584" s="73">
        <v>2.21595910096502E-2</v>
      </c>
      <c r="KP584" s="73">
        <v>2.11063045439507E-2</v>
      </c>
      <c r="KQ584" s="73">
        <v>3.0339851772398198E-2</v>
      </c>
      <c r="KR584" s="73">
        <v>3.0911588203932298E-2</v>
      </c>
      <c r="KS584" s="73">
        <v>3.1603781229310297E-2</v>
      </c>
      <c r="KT584" s="73">
        <v>3.2347844542819602E-2</v>
      </c>
      <c r="KU584" s="73">
        <v>7.6741600623088504E-2</v>
      </c>
      <c r="KV584" s="73">
        <v>1.8174075296762002E-2</v>
      </c>
      <c r="KW584" s="73">
        <v>1.1355024820872301E-2</v>
      </c>
      <c r="KX584" s="73">
        <v>3.7329064831798799E-2</v>
      </c>
      <c r="KY584" s="73">
        <v>3.8591198830875903E-2</v>
      </c>
      <c r="KZ584" s="73">
        <v>1.9783749852834199E-2</v>
      </c>
      <c r="LA584" s="73">
        <v>4.6622113003887002E-2</v>
      </c>
      <c r="LB584" s="73">
        <v>3.2246509389385801E-2</v>
      </c>
      <c r="LC584" s="73">
        <v>3.3151009456960398E-3</v>
      </c>
      <c r="LD584" s="74">
        <v>1.6008220796807401E-2</v>
      </c>
      <c r="LE584" s="74">
        <v>2.6664303885607098E-2</v>
      </c>
      <c r="LF584" s="74">
        <v>2.5981655172169001E-2</v>
      </c>
      <c r="LG584" s="74">
        <v>3.4831105200886198E-2</v>
      </c>
      <c r="LH584" s="74">
        <v>3.3106382619961801E-2</v>
      </c>
      <c r="LI584" s="74">
        <v>3.5437770838674103E-2</v>
      </c>
      <c r="LJ584" s="74">
        <v>4.0633739838487198E-2</v>
      </c>
      <c r="LK584" s="74">
        <v>2.68437149903583E-2</v>
      </c>
      <c r="LL584" s="74">
        <v>3.99166512915686E-2</v>
      </c>
      <c r="LM584" s="74">
        <v>4.9510736088820798E-2</v>
      </c>
      <c r="LN584" s="74">
        <v>4.2840520826597499E-2</v>
      </c>
      <c r="LO584" s="74">
        <v>6.1216533489873999E-2</v>
      </c>
      <c r="LP584" s="74">
        <v>0.19818086956154601</v>
      </c>
      <c r="LQ584" s="74">
        <v>1.51587110393899</v>
      </c>
      <c r="LR584" s="74">
        <v>0.16333546492141501</v>
      </c>
      <c r="LS584" s="74">
        <v>6.0958261749938403E-2</v>
      </c>
      <c r="LT584" s="74">
        <v>4.9937174405127099E-2</v>
      </c>
      <c r="LU584" s="74">
        <v>8.0391309008820605E-2</v>
      </c>
      <c r="LV584" s="74">
        <v>7.9282203508204904E-2</v>
      </c>
      <c r="LW584" s="74">
        <v>2.52475796041573E-2</v>
      </c>
      <c r="LX584" s="74">
        <v>2.4470391054003102E-2</v>
      </c>
      <c r="LY584" s="74">
        <v>2.3216502204436499E-2</v>
      </c>
      <c r="LZ584" s="74">
        <v>3.2762834787206402E-2</v>
      </c>
      <c r="MA584" s="74">
        <v>3.13892690288535E-2</v>
      </c>
      <c r="MB584" s="74">
        <v>3.3619742253665201E-2</v>
      </c>
      <c r="MC584" s="74">
        <v>3.6453641589045599E-2</v>
      </c>
      <c r="MD584" s="74">
        <v>8.0927354667384002E-2</v>
      </c>
      <c r="ME584" s="74">
        <v>1.9924769490980002E-2</v>
      </c>
      <c r="MF584" s="74">
        <v>1.2883020591583E-2</v>
      </c>
      <c r="MG584" s="74">
        <v>4.0422479312918598E-2</v>
      </c>
      <c r="MH584" s="74">
        <v>4.2664271566124401E-2</v>
      </c>
      <c r="MI584" s="74">
        <v>2.25750042898973E-2</v>
      </c>
      <c r="MJ584" s="74">
        <v>5.0655485575069499E-2</v>
      </c>
      <c r="MK584" s="74">
        <v>3.5838095166961299E-2</v>
      </c>
      <c r="ML584" s="74">
        <v>3.8017864086663899E-3</v>
      </c>
      <c r="MM584" s="73">
        <v>1.69832371585582E-2</v>
      </c>
      <c r="MN584" s="73">
        <v>2.6528015624395999E-2</v>
      </c>
      <c r="MO584" s="73">
        <v>2.8020065160857501E-2</v>
      </c>
      <c r="MP584" s="73">
        <v>3.9048173286229899E-2</v>
      </c>
      <c r="MQ584" s="73">
        <v>3.5446434348506001E-2</v>
      </c>
      <c r="MR584" s="73">
        <v>3.8536789707285302E-2</v>
      </c>
      <c r="MS584" s="73">
        <v>4.3448103031711503E-2</v>
      </c>
      <c r="MT584" s="73">
        <v>2.96582766348901E-2</v>
      </c>
      <c r="MU584" s="73">
        <v>4.3466649145942303E-2</v>
      </c>
      <c r="MV584" s="73">
        <v>5.3555912377410302E-2</v>
      </c>
      <c r="MW584" s="73">
        <v>4.7323971494687901E-2</v>
      </c>
      <c r="MX584" s="73">
        <v>6.7254099264347805E-2</v>
      </c>
      <c r="MY584" s="73">
        <v>0.21250264915713099</v>
      </c>
      <c r="MZ584" s="73">
        <v>1.56254709823454</v>
      </c>
      <c r="NA584" s="73">
        <v>0.17530025552898501</v>
      </c>
      <c r="NB584" s="73">
        <v>6.8265641467740695E-2</v>
      </c>
      <c r="NC584" s="73">
        <v>5.6034624917550999E-2</v>
      </c>
      <c r="ND584" s="73">
        <v>8.8242472295289795E-2</v>
      </c>
      <c r="NE584" s="73">
        <v>8.3991125023169605E-2</v>
      </c>
      <c r="NF584" s="73">
        <v>2.6140796029295699E-2</v>
      </c>
      <c r="NG584" s="73">
        <v>2.6711751938732101E-2</v>
      </c>
      <c r="NH584" s="73">
        <v>2.5268711738029501E-2</v>
      </c>
      <c r="NI584" s="73">
        <v>3.6011564017717698E-2</v>
      </c>
      <c r="NJ584" s="73">
        <v>3.2580939876539698E-2</v>
      </c>
      <c r="NK584" s="73">
        <v>3.6570321928394302E-2</v>
      </c>
      <c r="NL584" s="73">
        <v>3.9734125178627899E-2</v>
      </c>
      <c r="NM584" s="73">
        <v>8.6651623895391994E-2</v>
      </c>
      <c r="NN584" s="73">
        <v>2.18118161903487E-2</v>
      </c>
      <c r="NO584" s="73">
        <v>1.4310661230390801E-2</v>
      </c>
      <c r="NP584" s="73">
        <v>4.31523614642393E-2</v>
      </c>
      <c r="NQ584" s="73">
        <v>4.5341356266419698E-2</v>
      </c>
      <c r="NR584" s="73">
        <v>2.5329002515200299E-2</v>
      </c>
      <c r="NS584" s="73">
        <v>5.4578629651612698E-2</v>
      </c>
      <c r="NT584" s="73">
        <v>3.9389970446255203E-2</v>
      </c>
      <c r="NU584" s="73">
        <v>4.2116569040600701E-3</v>
      </c>
      <c r="NV584" s="74">
        <v>1.90921840944159E-2</v>
      </c>
      <c r="NW584" s="74">
        <v>2.9626796515833598E-2</v>
      </c>
      <c r="NX584" s="74">
        <v>3.09445336360335E-2</v>
      </c>
      <c r="NY584" s="74">
        <v>4.44395689164983E-2</v>
      </c>
      <c r="NZ584" s="74">
        <v>4.0063757713131302E-2</v>
      </c>
      <c r="OA584" s="74">
        <v>4.4076981712091401E-2</v>
      </c>
      <c r="OB584" s="74">
        <v>4.8258074350829197E-2</v>
      </c>
      <c r="OC584" s="74">
        <v>3.5779280702376501E-2</v>
      </c>
      <c r="OD584" s="74">
        <v>4.8447697793494997E-2</v>
      </c>
      <c r="OE584" s="74">
        <v>6.0317126294299001E-2</v>
      </c>
      <c r="OF584" s="74">
        <v>5.4499464535181202E-2</v>
      </c>
      <c r="OG584" s="74">
        <v>7.5857944551444595E-2</v>
      </c>
      <c r="OH584" s="74">
        <v>0.23753012325210801</v>
      </c>
      <c r="OI584" s="74">
        <v>1.62521368670559</v>
      </c>
      <c r="OJ584" s="74">
        <v>0.19118495722211901</v>
      </c>
      <c r="OK584" s="74">
        <v>8.1806492073492498E-2</v>
      </c>
      <c r="OL584" s="74">
        <v>6.5044504609544598E-2</v>
      </c>
      <c r="OM584" s="74">
        <v>0.101077130661229</v>
      </c>
      <c r="ON584" s="74">
        <v>8.8193181855641803E-2</v>
      </c>
      <c r="OO584" s="74">
        <v>2.8475998956349301E-2</v>
      </c>
      <c r="OP584" s="74">
        <v>2.8692054656423702E-2</v>
      </c>
      <c r="OQ584" s="74">
        <v>2.8511108292661999E-2</v>
      </c>
      <c r="OR584" s="74">
        <v>4.0644051412439701E-2</v>
      </c>
      <c r="OS584" s="74">
        <v>3.7678925300542301E-2</v>
      </c>
      <c r="OT584" s="74">
        <v>4.2049990916060001E-2</v>
      </c>
      <c r="OU584" s="74">
        <v>4.4961749803235397E-2</v>
      </c>
      <c r="OV584" s="74">
        <v>9.2702378309921202E-2</v>
      </c>
      <c r="OW584" s="74">
        <v>2.32577733628711E-2</v>
      </c>
      <c r="OX584" s="74">
        <v>1.5914799107668399E-2</v>
      </c>
      <c r="OY584" s="74">
        <v>4.8482929321829203E-2</v>
      </c>
      <c r="OZ584" s="74">
        <v>5.0804611788798103E-2</v>
      </c>
      <c r="PA584" s="74">
        <v>3.0476827377714798E-2</v>
      </c>
      <c r="PB584" s="74">
        <v>6.0267284519562203E-2</v>
      </c>
      <c r="PC584" s="74">
        <v>4.4490984191668199E-2</v>
      </c>
      <c r="PD584" s="74">
        <v>5.1530435153490997E-3</v>
      </c>
      <c r="PE584" s="73">
        <v>2.1102049278198601E-2</v>
      </c>
      <c r="PF584" s="73">
        <v>3.5384967368811603E-2</v>
      </c>
      <c r="PG584" s="73">
        <v>3.3821394097461301E-2</v>
      </c>
      <c r="PH584" s="73">
        <v>4.83851134948819E-2</v>
      </c>
      <c r="PI584" s="73">
        <v>4.3581330349988401E-2</v>
      </c>
      <c r="PJ584" s="73">
        <v>4.7614071654913603E-2</v>
      </c>
      <c r="PK584" s="73">
        <v>5.2574598433047702E-2</v>
      </c>
      <c r="PL584" s="73">
        <v>4.1307745547079201E-2</v>
      </c>
      <c r="PM584" s="73">
        <v>5.3611197368465903E-2</v>
      </c>
      <c r="PN584" s="73">
        <v>6.3074543312699502E-2</v>
      </c>
      <c r="PO584" s="73">
        <v>6.0570881062567097E-2</v>
      </c>
      <c r="PP584" s="73">
        <v>8.2398544502636298E-2</v>
      </c>
      <c r="PQ584" s="73">
        <v>0.25413981138483599</v>
      </c>
      <c r="PR584" s="73">
        <v>1.67276579156312</v>
      </c>
      <c r="PS584" s="73">
        <v>0.20641761558820701</v>
      </c>
      <c r="PT584" s="73">
        <v>9.0807326215554401E-2</v>
      </c>
      <c r="PU584" s="73">
        <v>7.9758206117741995E-2</v>
      </c>
      <c r="PV584" s="73">
        <v>0.11227849479237099</v>
      </c>
      <c r="PW584" s="73">
        <v>9.4388142943644796E-2</v>
      </c>
      <c r="PX584" s="73">
        <v>3.0807687580446198E-2</v>
      </c>
      <c r="PY584" s="73">
        <v>2.9646423730672399E-2</v>
      </c>
      <c r="PZ584" s="73">
        <v>3.1535730914415597E-2</v>
      </c>
      <c r="QA584" s="73">
        <v>4.5748037564458E-2</v>
      </c>
      <c r="QB584" s="73">
        <v>3.9873124756290998E-2</v>
      </c>
      <c r="QC584" s="73">
        <v>4.76726295593956E-2</v>
      </c>
      <c r="QD584" s="73">
        <v>5.08162987843239E-2</v>
      </c>
      <c r="QE584" s="73">
        <v>0.100653643219554</v>
      </c>
      <c r="QF584" s="73">
        <v>2.7298461433563501E-2</v>
      </c>
      <c r="QG584" s="73">
        <v>1.7051720952538998E-2</v>
      </c>
      <c r="QH584" s="73">
        <v>5.6499517332764003E-2</v>
      </c>
      <c r="QI584" s="73">
        <v>5.9029287743998397E-2</v>
      </c>
      <c r="QJ584" s="73">
        <v>3.5906770575262099E-2</v>
      </c>
      <c r="QK584" s="73">
        <v>6.7481206331889698E-2</v>
      </c>
      <c r="QL584" s="73">
        <v>5.2311215096107699E-2</v>
      </c>
      <c r="QM584" s="73">
        <v>5.3344111925201498E-3</v>
      </c>
      <c r="QN584" s="74">
        <v>2.2467111960891899E-2</v>
      </c>
      <c r="QO584" s="74">
        <v>3.1314276275764601E-2</v>
      </c>
      <c r="QP584" s="74">
        <v>3.6304014638802902E-2</v>
      </c>
      <c r="QQ584" s="74">
        <v>5.2239379643817002E-2</v>
      </c>
      <c r="QR584" s="74">
        <v>4.6411689122448703E-2</v>
      </c>
      <c r="QS584" s="74">
        <v>5.0106456666890301E-2</v>
      </c>
      <c r="QT584" s="74">
        <v>5.57067215241197E-2</v>
      </c>
      <c r="QU584" s="74">
        <v>4.5189229470724498E-2</v>
      </c>
      <c r="QV584" s="74">
        <v>5.6846109123053802E-2</v>
      </c>
      <c r="QW584" s="74">
        <v>6.6826146242443707E-2</v>
      </c>
      <c r="QX584" s="74">
        <v>6.4169602203538206E-2</v>
      </c>
      <c r="QY584" s="74">
        <v>8.4201106028121406E-2</v>
      </c>
      <c r="QZ584" s="74">
        <v>0.26112801149321302</v>
      </c>
      <c r="RA584" s="74">
        <v>1.7063260975964301</v>
      </c>
      <c r="RB584" s="74">
        <v>0.22285529154417499</v>
      </c>
      <c r="RC584" s="74">
        <v>9.6403513251487799E-2</v>
      </c>
      <c r="RD584" s="74">
        <v>8.22835700658473E-2</v>
      </c>
      <c r="RE584" s="74">
        <v>0.119459089263056</v>
      </c>
      <c r="RF584" s="74">
        <v>9.7485529756525094E-2</v>
      </c>
      <c r="RG584" s="74">
        <v>3.31603274447397E-2</v>
      </c>
      <c r="RH584" s="74">
        <v>3.0266013649894299E-2</v>
      </c>
      <c r="RI584" s="74">
        <v>3.4131398166759898E-2</v>
      </c>
      <c r="RJ584" s="74">
        <v>4.9318490294489703E-2</v>
      </c>
      <c r="RK584" s="74">
        <v>4.1845489543882397E-2</v>
      </c>
      <c r="RL584" s="74">
        <v>5.3679738931716098E-2</v>
      </c>
      <c r="RM584" s="74">
        <v>5.5328229982632503E-2</v>
      </c>
      <c r="RN584" s="74">
        <v>0.101324313063665</v>
      </c>
      <c r="RO584" s="74">
        <v>2.9428257374811199E-2</v>
      </c>
      <c r="RP584" s="74">
        <v>1.69535292912481E-2</v>
      </c>
      <c r="RQ584" s="74">
        <v>6.0384632648951199E-2</v>
      </c>
      <c r="RR584" s="74">
        <v>6.3527342747907001E-2</v>
      </c>
      <c r="RS584" s="74">
        <v>3.9270302292448801E-2</v>
      </c>
      <c r="RT584" s="74">
        <v>7.19327473849002E-2</v>
      </c>
      <c r="RU584" s="74">
        <v>5.6977535349095297E-2</v>
      </c>
      <c r="RV584" s="74">
        <v>5.3875729344659501E-3</v>
      </c>
      <c r="RW584" s="73">
        <v>2.18976140972236E-2</v>
      </c>
      <c r="RX584" s="73">
        <v>3.4839204913371502E-2</v>
      </c>
      <c r="RY584" s="73">
        <v>3.6267543736919303E-2</v>
      </c>
      <c r="RZ584" s="73">
        <v>5.2932030075622499E-2</v>
      </c>
      <c r="SA584" s="73">
        <v>4.6378913270019202E-2</v>
      </c>
      <c r="SB584" s="73">
        <v>4.9823498896822499E-2</v>
      </c>
      <c r="SC584" s="73">
        <v>5.5899449497016002E-2</v>
      </c>
      <c r="SD584" s="73">
        <v>4.4311902744865503E-2</v>
      </c>
      <c r="SE584" s="73">
        <v>5.7065184358767902E-2</v>
      </c>
      <c r="SF584" s="73">
        <v>6.7485938455597194E-2</v>
      </c>
      <c r="SG584" s="73">
        <v>6.5155629708576898E-2</v>
      </c>
      <c r="SH584" s="73">
        <v>8.8955491765802794E-2</v>
      </c>
      <c r="SI584" s="73">
        <v>0.27142578793358502</v>
      </c>
      <c r="SJ584" s="73">
        <v>1.7343828224145901</v>
      </c>
      <c r="SK584" s="73">
        <v>0.233820532167995</v>
      </c>
      <c r="SL584" s="73">
        <v>0.111459106186832</v>
      </c>
      <c r="SM584" s="73">
        <v>8.5408022098765704E-2</v>
      </c>
      <c r="SN584" s="73">
        <v>0.121932721813025</v>
      </c>
      <c r="SO584" s="73">
        <v>9.5056860781529806E-2</v>
      </c>
      <c r="SP584" s="73">
        <v>3.16408625276247E-2</v>
      </c>
      <c r="SQ584" s="73">
        <v>3.04169385008565E-2</v>
      </c>
      <c r="SR584" s="73">
        <v>3.43552203332982E-2</v>
      </c>
      <c r="SS584" s="73">
        <v>5.0501810553717698E-2</v>
      </c>
      <c r="ST584" s="73">
        <v>4.4462757276225999E-2</v>
      </c>
      <c r="SU584" s="73">
        <v>5.3252434279073599E-2</v>
      </c>
      <c r="SV584" s="73">
        <v>5.4455093784692703E-2</v>
      </c>
      <c r="SW584" s="73">
        <v>0.10018216479983399</v>
      </c>
      <c r="SX584" s="73">
        <v>2.8012910791107098E-2</v>
      </c>
      <c r="SY584" s="73">
        <v>1.6879642849974199E-2</v>
      </c>
      <c r="SZ584" s="73">
        <v>6.3773021389185697E-2</v>
      </c>
      <c r="TA584" s="73">
        <v>6.3080306538499401E-2</v>
      </c>
      <c r="TB584" s="73">
        <v>3.9471333045784797E-2</v>
      </c>
      <c r="TC584" s="73">
        <v>7.0103908602600004E-2</v>
      </c>
      <c r="TD584" s="73">
        <v>5.8060900990455397E-2</v>
      </c>
      <c r="TE584" s="73">
        <v>5.7783087922796397E-3</v>
      </c>
    </row>
    <row r="585" spans="1:525" x14ac:dyDescent="0.25">
      <c r="A585" s="73">
        <v>1.1576785949828999E-2</v>
      </c>
      <c r="B585" s="73">
        <v>1.54796477873994E-2</v>
      </c>
      <c r="C585" s="73">
        <v>1.28616636661553E-2</v>
      </c>
      <c r="D585" s="73">
        <v>1.33595598127722E-2</v>
      </c>
      <c r="E585" s="73">
        <v>1.4090746177029E-2</v>
      </c>
      <c r="F585" s="73">
        <v>1.4881158290686499E-2</v>
      </c>
      <c r="G585" s="73">
        <v>1.1249947610775799E-2</v>
      </c>
      <c r="H585" s="73">
        <v>1.4292032155965599E-2</v>
      </c>
      <c r="I585" s="73">
        <v>1.2680989462423501E-2</v>
      </c>
      <c r="J585" s="73">
        <v>1.4494142392733901E-2</v>
      </c>
      <c r="K585" s="73">
        <v>1.5522059349316299E-2</v>
      </c>
      <c r="L585" s="73">
        <v>1.91327967696545E-2</v>
      </c>
      <c r="M585" s="73">
        <v>3.14711606358117E-2</v>
      </c>
      <c r="N585" s="73">
        <v>1.7921353121817401E-2</v>
      </c>
      <c r="O585" s="73">
        <v>1.4170174883527999</v>
      </c>
      <c r="P585" s="73">
        <v>1.68166478988276E-2</v>
      </c>
      <c r="Q585" s="73">
        <v>1.01857705970986E-2</v>
      </c>
      <c r="R585" s="73">
        <v>1.5476153793735001E-2</v>
      </c>
      <c r="S585" s="73">
        <v>0.132429652727138</v>
      </c>
      <c r="T585" s="73">
        <v>1.3733594333648701E-2</v>
      </c>
      <c r="U585" s="73">
        <v>1.0836741041912399E-2</v>
      </c>
      <c r="V585" s="73">
        <v>8.8846187040583693E-3</v>
      </c>
      <c r="W585" s="73">
        <v>4.7580702902462399E-2</v>
      </c>
      <c r="X585" s="73">
        <v>6.4656505850845397E-2</v>
      </c>
      <c r="Y585" s="73">
        <v>7.5914960274039003E-2</v>
      </c>
      <c r="Z585" s="73">
        <v>2.3253902199644599E-2</v>
      </c>
      <c r="AA585" s="73">
        <v>9.32190849322952E-3</v>
      </c>
      <c r="AB585" s="73">
        <v>5.2803170455658797E-3</v>
      </c>
      <c r="AC585" s="73">
        <v>3.1627912784869699E-3</v>
      </c>
      <c r="AD585" s="73">
        <v>9.6319862805071006E-3</v>
      </c>
      <c r="AE585" s="73">
        <v>3.0749106838295501E-2</v>
      </c>
      <c r="AF585" s="73">
        <v>4.6432460762846003E-3</v>
      </c>
      <c r="AG585" s="73">
        <v>6.7929237680064902E-3</v>
      </c>
      <c r="AH585" s="73">
        <v>1.0941758696942401E-2</v>
      </c>
      <c r="AI585" s="73">
        <v>1.6899277357679801E-3</v>
      </c>
      <c r="AJ585" s="74">
        <v>1.1678171868245E-2</v>
      </c>
      <c r="AK585" s="74">
        <v>1.58578696671565E-2</v>
      </c>
      <c r="AL585" s="74">
        <v>1.32095136539852E-2</v>
      </c>
      <c r="AM585" s="74">
        <v>1.3665859156541799E-2</v>
      </c>
      <c r="AN585" s="74">
        <v>1.4410063827240501E-2</v>
      </c>
      <c r="AO585" s="74">
        <v>1.51760344263483E-2</v>
      </c>
      <c r="AP585" s="74">
        <v>1.1352623710578999E-2</v>
      </c>
      <c r="AQ585" s="74">
        <v>1.3519630820540701E-2</v>
      </c>
      <c r="AR585" s="74">
        <v>1.2994107316647199E-2</v>
      </c>
      <c r="AS585" s="74">
        <v>1.4963485517500499E-2</v>
      </c>
      <c r="AT585" s="74">
        <v>1.59612433310268E-2</v>
      </c>
      <c r="AU585" s="74">
        <v>1.9146601365927399E-2</v>
      </c>
      <c r="AV585" s="74">
        <v>3.1963274686776302E-2</v>
      </c>
      <c r="AW585" s="74">
        <v>1.8052693596520401E-2</v>
      </c>
      <c r="AX585" s="74">
        <v>1.4224003734874699</v>
      </c>
      <c r="AY585" s="74">
        <v>1.67772695450863E-2</v>
      </c>
      <c r="AZ585" s="74">
        <v>1.01733620332056E-2</v>
      </c>
      <c r="BA585" s="74">
        <v>1.5638457777377698E-2</v>
      </c>
      <c r="BB585" s="74">
        <v>0.13338169283235299</v>
      </c>
      <c r="BC585" s="74">
        <v>1.31675101060547E-2</v>
      </c>
      <c r="BD585" s="74">
        <v>1.07225190887135E-2</v>
      </c>
      <c r="BE585" s="74">
        <v>8.9811287843067703E-3</v>
      </c>
      <c r="BF585" s="74">
        <v>5.0700959560571003E-2</v>
      </c>
      <c r="BG585" s="74">
        <v>7.2483126649664303E-2</v>
      </c>
      <c r="BH585" s="74">
        <v>7.3694320086087201E-2</v>
      </c>
      <c r="BI585" s="74">
        <v>2.50959629503834E-2</v>
      </c>
      <c r="BJ585" s="74">
        <v>9.2780336882712297E-3</v>
      </c>
      <c r="BK585" s="74">
        <v>5.1942581577177601E-3</v>
      </c>
      <c r="BL585" s="74">
        <v>3.1808643885098799E-3</v>
      </c>
      <c r="BM585" s="74">
        <v>9.6091810706659397E-3</v>
      </c>
      <c r="BN585" s="74">
        <v>3.0784425472693201E-2</v>
      </c>
      <c r="BO585" s="74">
        <v>4.8913427298365904E-3</v>
      </c>
      <c r="BP585" s="74">
        <v>6.93402073995347E-3</v>
      </c>
      <c r="BQ585" s="74">
        <v>1.0732262825033799E-2</v>
      </c>
      <c r="BR585" s="74">
        <v>1.6396601083926499E-3</v>
      </c>
      <c r="BS585" s="73">
        <v>1.2348704540014599E-2</v>
      </c>
      <c r="BT585" s="73">
        <v>1.5632458952777199E-2</v>
      </c>
      <c r="BU585" s="73">
        <v>1.35285207211832E-2</v>
      </c>
      <c r="BV585" s="73">
        <v>1.38437481320764E-2</v>
      </c>
      <c r="BW585" s="73">
        <v>1.4633058931106399E-2</v>
      </c>
      <c r="BX585" s="73">
        <v>1.54414174293095E-2</v>
      </c>
      <c r="BY585" s="73">
        <v>1.14944460585746E-2</v>
      </c>
      <c r="BZ585" s="73">
        <v>1.32006009474316E-2</v>
      </c>
      <c r="CA585" s="73">
        <v>1.30901669394284E-2</v>
      </c>
      <c r="CB585" s="73">
        <v>1.49937424407613E-2</v>
      </c>
      <c r="CC585" s="73">
        <v>1.5838028446140202E-2</v>
      </c>
      <c r="CD585" s="73">
        <v>1.94314522139215E-2</v>
      </c>
      <c r="CE585" s="73">
        <v>3.22979088248821E-2</v>
      </c>
      <c r="CF585" s="73">
        <v>1.82404801114208E-2</v>
      </c>
      <c r="CG585" s="73">
        <v>1.42394951736123</v>
      </c>
      <c r="CH585" s="73">
        <v>1.6959611254798699E-2</v>
      </c>
      <c r="CI585" s="73">
        <v>1.0320601361482299E-2</v>
      </c>
      <c r="CJ585" s="73">
        <v>1.6060580841954799E-2</v>
      </c>
      <c r="CK585" s="73">
        <v>0.12825533795358901</v>
      </c>
      <c r="CL585" s="73">
        <v>1.26370336661657E-2</v>
      </c>
      <c r="CM585" s="73">
        <v>1.04441398046173E-2</v>
      </c>
      <c r="CN585" s="73">
        <v>8.9016771316051992E-3</v>
      </c>
      <c r="CO585" s="73">
        <v>5.2491111651083798E-2</v>
      </c>
      <c r="CP585" s="73">
        <v>7.4503680441938197E-2</v>
      </c>
      <c r="CQ585" s="73">
        <v>7.52892506126044E-2</v>
      </c>
      <c r="CR585" s="73">
        <v>2.54489504282382E-2</v>
      </c>
      <c r="CS585" s="73">
        <v>9.7178769641144899E-3</v>
      </c>
      <c r="CT585" s="73">
        <v>5.1621913739560796E-3</v>
      </c>
      <c r="CU585" s="73">
        <v>3.23978273940261E-3</v>
      </c>
      <c r="CV585" s="73">
        <v>9.55299839195148E-3</v>
      </c>
      <c r="CW585" s="73">
        <v>3.1391452244208598E-2</v>
      </c>
      <c r="CX585" s="73">
        <v>5.0014832519837396E-3</v>
      </c>
      <c r="CY585" s="73">
        <v>7.1092842960929197E-3</v>
      </c>
      <c r="CZ585" s="73">
        <v>1.08459161664751E-2</v>
      </c>
      <c r="DA585" s="73">
        <v>1.4025301175584601E-3</v>
      </c>
      <c r="DB585" s="74">
        <v>1.24089900376575E-2</v>
      </c>
      <c r="DC585" s="74">
        <v>1.6652252155150801E-2</v>
      </c>
      <c r="DD585" s="74">
        <v>1.3948749755613299E-2</v>
      </c>
      <c r="DE585" s="74">
        <v>1.44046161978539E-2</v>
      </c>
      <c r="DF585" s="74">
        <v>1.5143876320605701E-2</v>
      </c>
      <c r="DG585" s="74">
        <v>1.6429875714793801E-2</v>
      </c>
      <c r="DH585" s="74">
        <v>1.22208208206224E-2</v>
      </c>
      <c r="DI585" s="74">
        <v>1.37998642446415E-2</v>
      </c>
      <c r="DJ585" s="74">
        <v>1.3491045568782599E-2</v>
      </c>
      <c r="DK585" s="74">
        <v>1.54191269382061E-2</v>
      </c>
      <c r="DL585" s="74">
        <v>1.6166457162138801E-2</v>
      </c>
      <c r="DM585" s="74">
        <v>2.0442726537214101E-2</v>
      </c>
      <c r="DN585" s="74">
        <v>3.2133258087142798E-2</v>
      </c>
      <c r="DO585" s="74">
        <v>1.8530643029264701E-2</v>
      </c>
      <c r="DP585" s="74">
        <v>1.40524701844925</v>
      </c>
      <c r="DQ585" s="74">
        <v>1.85336129201693E-2</v>
      </c>
      <c r="DR585" s="74">
        <v>1.1114153162872099E-2</v>
      </c>
      <c r="DS585" s="74">
        <v>1.69089541019408E-2</v>
      </c>
      <c r="DT585" s="74">
        <v>0.128414085397904</v>
      </c>
      <c r="DU585" s="74">
        <v>1.29349688394106E-2</v>
      </c>
      <c r="DV585" s="74">
        <v>1.05379838947075E-2</v>
      </c>
      <c r="DW585" s="74">
        <v>9.3224885358173405E-3</v>
      </c>
      <c r="DX585" s="74">
        <v>5.4895099543113897E-2</v>
      </c>
      <c r="DY585" s="74">
        <v>7.0003786007714702E-2</v>
      </c>
      <c r="DZ585" s="74">
        <v>7.6345023671513301E-2</v>
      </c>
      <c r="EA585" s="74">
        <v>2.9571477136028802E-2</v>
      </c>
      <c r="EB585" s="74">
        <v>1.06588577226099E-2</v>
      </c>
      <c r="EC585" s="74">
        <v>5.64436355992564E-3</v>
      </c>
      <c r="ED585" s="74">
        <v>4.1815175568327796E-3</v>
      </c>
      <c r="EE585" s="74">
        <v>1.0174909160524E-2</v>
      </c>
      <c r="EF585" s="74">
        <v>3.0746820582761999E-2</v>
      </c>
      <c r="EG585" s="74">
        <v>5.3464210738691604E-3</v>
      </c>
      <c r="EH585" s="74">
        <v>7.5863388141041398E-3</v>
      </c>
      <c r="EI585" s="74">
        <v>1.1359973439985901E-2</v>
      </c>
      <c r="EJ585" s="74">
        <v>1.8021803076449499E-3</v>
      </c>
      <c r="EK585" s="73">
        <v>1.22151616994186E-2</v>
      </c>
      <c r="EL585" s="73">
        <v>1.6700120053471001E-2</v>
      </c>
      <c r="EM585" s="73">
        <v>1.41549901201994E-2</v>
      </c>
      <c r="EN585" s="73">
        <v>1.4568338845052599E-2</v>
      </c>
      <c r="EO585" s="73">
        <v>1.58907371099044E-2</v>
      </c>
      <c r="EP585" s="73">
        <v>1.6007287242538599E-2</v>
      </c>
      <c r="EQ585" s="73">
        <v>1.24455361667504E-2</v>
      </c>
      <c r="ER585" s="73">
        <v>1.3955717612350101E-2</v>
      </c>
      <c r="ES585" s="73">
        <v>1.3557728229579499E-2</v>
      </c>
      <c r="ET585" s="73">
        <v>1.5854089819914399E-2</v>
      </c>
      <c r="EU585" s="73">
        <v>1.60868922541554E-2</v>
      </c>
      <c r="EV585" s="73">
        <v>1.9916391677277701E-2</v>
      </c>
      <c r="EW585" s="73">
        <v>3.2163734404761002E-2</v>
      </c>
      <c r="EX585" s="73">
        <v>1.80924556588406E-2</v>
      </c>
      <c r="EY585" s="73">
        <v>1.4128126536719601</v>
      </c>
      <c r="EZ585" s="73">
        <v>1.6702306513243299E-2</v>
      </c>
      <c r="FA585" s="73">
        <v>1.1220412121332899E-2</v>
      </c>
      <c r="FB585" s="73">
        <v>1.6522265256883401E-2</v>
      </c>
      <c r="FC585" s="73">
        <v>0.13404748726733301</v>
      </c>
      <c r="FD585" s="73">
        <v>1.31968747630832E-2</v>
      </c>
      <c r="FE585" s="73">
        <v>1.0862484084148799E-2</v>
      </c>
      <c r="FF585" s="73">
        <v>9.2598701079841198E-3</v>
      </c>
      <c r="FG585" s="73">
        <v>5.5377738692569997E-2</v>
      </c>
      <c r="FH585" s="73">
        <v>7.1871157933699206E-2</v>
      </c>
      <c r="FI585" s="73">
        <v>7.7173257097966297E-2</v>
      </c>
      <c r="FJ585" s="73">
        <v>2.7066855301585899E-2</v>
      </c>
      <c r="FK585" s="73">
        <v>1.1180210292310601E-2</v>
      </c>
      <c r="FL585" s="73">
        <v>5.9701630266578501E-3</v>
      </c>
      <c r="FM585" s="73">
        <v>4.3184524699502597E-3</v>
      </c>
      <c r="FN585" s="73">
        <v>1.09683697195761E-2</v>
      </c>
      <c r="FO585" s="73">
        <v>2.97254009733765E-2</v>
      </c>
      <c r="FP585" s="73">
        <v>5.7094718861190503E-3</v>
      </c>
      <c r="FQ585" s="73">
        <v>7.57783338273513E-3</v>
      </c>
      <c r="FR585" s="73">
        <v>1.14991979758699E-2</v>
      </c>
      <c r="FS585" s="73">
        <v>1.89738693391304E-3</v>
      </c>
      <c r="FT585" s="74">
        <v>1.2788828285635099E-2</v>
      </c>
      <c r="FU585" s="74">
        <v>1.6221419083845601E-2</v>
      </c>
      <c r="FV585" s="74">
        <v>1.51671285025938E-2</v>
      </c>
      <c r="FW585" s="74">
        <v>1.5606384205943199E-2</v>
      </c>
      <c r="FX585" s="74">
        <v>1.6484062014815198E-2</v>
      </c>
      <c r="FY585" s="74">
        <v>1.7191305574423599E-2</v>
      </c>
      <c r="FZ585" s="74">
        <v>1.3357269540110499E-2</v>
      </c>
      <c r="GA585" s="74">
        <v>1.3555923110929799E-2</v>
      </c>
      <c r="GB585" s="74">
        <v>1.42914987329979E-2</v>
      </c>
      <c r="GC585" s="74">
        <v>1.7089108612139001E-2</v>
      </c>
      <c r="GD585" s="74">
        <v>1.67996771701532E-2</v>
      </c>
      <c r="GE585" s="74">
        <v>2.0383372447889399E-2</v>
      </c>
      <c r="GF585" s="74">
        <v>3.2054623252639997E-2</v>
      </c>
      <c r="GG585" s="74">
        <v>1.78978906412132E-2</v>
      </c>
      <c r="GH585" s="74">
        <v>1.42598515681994</v>
      </c>
      <c r="GI585" s="74">
        <v>1.7897456356458601E-2</v>
      </c>
      <c r="GJ585" s="74">
        <v>1.14677422378066E-2</v>
      </c>
      <c r="GK585" s="74">
        <v>1.7175826253742098E-2</v>
      </c>
      <c r="GL585" s="74">
        <v>0.13696004205826601</v>
      </c>
      <c r="GM585" s="74">
        <v>1.4286415839545199E-2</v>
      </c>
      <c r="GN585" s="74">
        <v>1.1629506504023101E-2</v>
      </c>
      <c r="GO585" s="74">
        <v>9.7156353654580495E-3</v>
      </c>
      <c r="GP585" s="74">
        <v>5.6830135513383402E-2</v>
      </c>
      <c r="GQ585" s="74">
        <v>7.3618077314539898E-2</v>
      </c>
      <c r="GR585" s="74">
        <v>8.0979179908545307E-2</v>
      </c>
      <c r="GS585" s="74">
        <v>3.0364480987899001E-2</v>
      </c>
      <c r="GT585" s="74">
        <v>1.14897599481898E-2</v>
      </c>
      <c r="GU585" s="74">
        <v>6.2435455841316698E-3</v>
      </c>
      <c r="GV585" s="74">
        <v>4.2775144387960599E-3</v>
      </c>
      <c r="GW585" s="74">
        <v>1.1678557082846101E-2</v>
      </c>
      <c r="GX585" s="74">
        <v>3.0435219501945901E-2</v>
      </c>
      <c r="GY585" s="74">
        <v>5.9668216481341E-3</v>
      </c>
      <c r="GZ585" s="74">
        <v>7.7014046757169202E-3</v>
      </c>
      <c r="HA585" s="74">
        <v>1.20847231357718E-2</v>
      </c>
      <c r="HB585" s="74">
        <v>1.7836596723206301E-3</v>
      </c>
      <c r="HC585" s="73">
        <v>1.31367902175634E-2</v>
      </c>
      <c r="HD585" s="73">
        <v>1.6236929607819701E-2</v>
      </c>
      <c r="HE585" s="73">
        <v>1.5432907364766201E-2</v>
      </c>
      <c r="HF585" s="73">
        <v>1.5957951410429199E-2</v>
      </c>
      <c r="HG585" s="73">
        <v>1.6588013072017599E-2</v>
      </c>
      <c r="HH585" s="73">
        <v>1.7455161268825702E-2</v>
      </c>
      <c r="HI585" s="73">
        <v>1.3630729681220401E-2</v>
      </c>
      <c r="HJ585" s="73">
        <v>1.42610541375634E-2</v>
      </c>
      <c r="HK585" s="73">
        <v>1.4040892942526299E-2</v>
      </c>
      <c r="HL585" s="73">
        <v>1.7606947333227301E-2</v>
      </c>
      <c r="HM585" s="73">
        <v>1.7302140420444301E-2</v>
      </c>
      <c r="HN585" s="73">
        <v>2.09998720119185E-2</v>
      </c>
      <c r="HO585" s="73">
        <v>3.3031133278813303E-2</v>
      </c>
      <c r="HP585" s="73">
        <v>1.92002727233208E-2</v>
      </c>
      <c r="HQ585" s="73">
        <v>1.43068146263083</v>
      </c>
      <c r="HR585" s="73">
        <v>1.81999158520799E-2</v>
      </c>
      <c r="HS585" s="73">
        <v>1.20324968809804E-2</v>
      </c>
      <c r="HT585" s="73">
        <v>1.7458981092203198E-2</v>
      </c>
      <c r="HU585" s="73">
        <v>0.129681510399316</v>
      </c>
      <c r="HV585" s="73">
        <v>1.40821350783947E-2</v>
      </c>
      <c r="HW585" s="73">
        <v>1.05918834913412E-2</v>
      </c>
      <c r="HX585" s="73">
        <v>9.7348787363488003E-3</v>
      </c>
      <c r="HY585" s="73">
        <v>5.80651710960155E-2</v>
      </c>
      <c r="HZ585" s="73">
        <v>8.0721376424086597E-2</v>
      </c>
      <c r="IA585" s="73">
        <v>8.5031043032519599E-2</v>
      </c>
      <c r="IB585" s="73">
        <v>3.0067452406142298E-2</v>
      </c>
      <c r="IC585" s="73">
        <v>1.153994950498E-2</v>
      </c>
      <c r="ID585" s="73">
        <v>6.3939993448106401E-3</v>
      </c>
      <c r="IE585" s="73">
        <v>4.4656079206648403E-3</v>
      </c>
      <c r="IF585" s="73">
        <v>1.18619795743138E-2</v>
      </c>
      <c r="IG585" s="73">
        <v>2.86379811202013E-2</v>
      </c>
      <c r="IH585" s="73">
        <v>6.1836734877538302E-3</v>
      </c>
      <c r="II585" s="73">
        <v>7.56743638319274E-3</v>
      </c>
      <c r="IJ585" s="73">
        <v>1.4026495936102499E-2</v>
      </c>
      <c r="IK585" s="73">
        <v>1.7650988650981E-3</v>
      </c>
      <c r="IL585" s="74">
        <v>1.39863521762442E-2</v>
      </c>
      <c r="IM585" s="74">
        <v>1.6135530178888E-2</v>
      </c>
      <c r="IN585" s="74">
        <v>1.6343146656611199E-2</v>
      </c>
      <c r="IO585" s="74">
        <v>1.6775798761891302E-2</v>
      </c>
      <c r="IP585" s="74">
        <v>1.7574253352052E-2</v>
      </c>
      <c r="IQ585" s="74">
        <v>1.8546818034748499E-2</v>
      </c>
      <c r="IR585" s="74">
        <v>1.4554047432150099E-2</v>
      </c>
      <c r="IS585" s="74">
        <v>1.5361180730913301E-2</v>
      </c>
      <c r="IT585" s="74">
        <v>1.46952259365584E-2</v>
      </c>
      <c r="IU585" s="74">
        <v>1.8947836272216599E-2</v>
      </c>
      <c r="IV585" s="74">
        <v>1.83011096122189E-2</v>
      </c>
      <c r="IW585" s="74">
        <v>2.24138496172176E-2</v>
      </c>
      <c r="IX585" s="74">
        <v>3.5799671458431999E-2</v>
      </c>
      <c r="IY585" s="74">
        <v>2.0110289018069001E-2</v>
      </c>
      <c r="IZ585" s="74">
        <v>1.4414202816888899</v>
      </c>
      <c r="JA585" s="74">
        <v>1.7897962181583599E-2</v>
      </c>
      <c r="JB585" s="74">
        <v>1.21290993422834E-2</v>
      </c>
      <c r="JC585" s="74">
        <v>1.8652212635545201E-2</v>
      </c>
      <c r="JD585" s="74">
        <v>0.135992743138448</v>
      </c>
      <c r="JE585" s="74">
        <v>1.48699493159405E-2</v>
      </c>
      <c r="JF585" s="74">
        <v>1.1392525869627501E-2</v>
      </c>
      <c r="JG585" s="74">
        <v>1.02596801984743E-2</v>
      </c>
      <c r="JH585" s="74">
        <v>6.20921337690689E-2</v>
      </c>
      <c r="JI585" s="74">
        <v>7.9373684587418905E-2</v>
      </c>
      <c r="JJ585" s="74">
        <v>8.7693225480608802E-2</v>
      </c>
      <c r="JK585" s="74">
        <v>3.06029136765089E-2</v>
      </c>
      <c r="JL585" s="74">
        <v>1.24922779933225E-2</v>
      </c>
      <c r="JM585" s="74">
        <v>6.7363755483359601E-3</v>
      </c>
      <c r="JN585" s="74">
        <v>4.6010063288385904E-3</v>
      </c>
      <c r="JO585" s="74">
        <v>1.2669334135029801E-2</v>
      </c>
      <c r="JP585" s="74">
        <v>2.9842493462063899E-2</v>
      </c>
      <c r="JQ585" s="74">
        <v>6.5219097898723899E-3</v>
      </c>
      <c r="JR585" s="74">
        <v>7.8930246328040594E-3</v>
      </c>
      <c r="JS585" s="74">
        <v>1.53876680427056E-2</v>
      </c>
      <c r="JT585" s="74">
        <v>1.7659965165292401E-3</v>
      </c>
      <c r="JU585" s="73">
        <v>1.3861662580375401E-2</v>
      </c>
      <c r="JV585" s="73">
        <v>1.59277058887029E-2</v>
      </c>
      <c r="JW585" s="73">
        <v>1.6036023145118199E-2</v>
      </c>
      <c r="JX585" s="73">
        <v>1.7062466272040201E-2</v>
      </c>
      <c r="JY585" s="73">
        <v>1.76832003966437E-2</v>
      </c>
      <c r="JZ585" s="73">
        <v>1.8774823633648501E-2</v>
      </c>
      <c r="KA585" s="73">
        <v>1.5028367997292799E-2</v>
      </c>
      <c r="KB585" s="73">
        <v>1.5035737226777601E-2</v>
      </c>
      <c r="KC585" s="73">
        <v>1.50013275010559E-2</v>
      </c>
      <c r="KD585" s="73">
        <v>1.9485562825771199E-2</v>
      </c>
      <c r="KE585" s="73">
        <v>1.9600879981832901E-2</v>
      </c>
      <c r="KF585" s="73">
        <v>2.3591228907031501E-2</v>
      </c>
      <c r="KG585" s="73">
        <v>3.76456313874034E-2</v>
      </c>
      <c r="KH585" s="73">
        <v>2.00273237850471E-2</v>
      </c>
      <c r="KI585" s="73">
        <v>1.4527105883765401</v>
      </c>
      <c r="KJ585" s="73">
        <v>1.8991290228571399E-2</v>
      </c>
      <c r="KK585" s="73">
        <v>1.2519030074377701E-2</v>
      </c>
      <c r="KL585" s="73">
        <v>1.9689991696725199E-2</v>
      </c>
      <c r="KM585" s="73">
        <v>0.13495769335333799</v>
      </c>
      <c r="KN585" s="73">
        <v>1.4307709350639301E-2</v>
      </c>
      <c r="KO585" s="73">
        <v>1.09881551458543E-2</v>
      </c>
      <c r="KP585" s="73">
        <v>1.0462838887910501E-2</v>
      </c>
      <c r="KQ585" s="73">
        <v>6.3854575739844002E-2</v>
      </c>
      <c r="KR585" s="73">
        <v>7.9148041506660105E-2</v>
      </c>
      <c r="KS585" s="73">
        <v>8.5271847397119599E-2</v>
      </c>
      <c r="KT585" s="73">
        <v>3.1257018215226397E-2</v>
      </c>
      <c r="KU585" s="73">
        <v>1.2716478070766399E-2</v>
      </c>
      <c r="KV585" s="73">
        <v>6.7105394259784398E-3</v>
      </c>
      <c r="KW585" s="73">
        <v>4.4666467355913703E-3</v>
      </c>
      <c r="KX585" s="73">
        <v>1.26827063458432E-2</v>
      </c>
      <c r="KY585" s="73">
        <v>3.1621913917818698E-2</v>
      </c>
      <c r="KZ585" s="73">
        <v>7.0198590171360702E-3</v>
      </c>
      <c r="LA585" s="73">
        <v>8.0058354318866699E-3</v>
      </c>
      <c r="LB585" s="73">
        <v>1.7153093234040202E-2</v>
      </c>
      <c r="LC585" s="73">
        <v>1.74960013558716E-3</v>
      </c>
      <c r="LD585" s="74">
        <v>1.37137908763226E-2</v>
      </c>
      <c r="LE585" s="74">
        <v>1.5982776731556701E-2</v>
      </c>
      <c r="LF585" s="74">
        <v>1.6051408477540899E-2</v>
      </c>
      <c r="LG585" s="74">
        <v>1.6939352758434799E-2</v>
      </c>
      <c r="LH585" s="74">
        <v>1.7735383517150399E-2</v>
      </c>
      <c r="LI585" s="74">
        <v>1.8834592426034399E-2</v>
      </c>
      <c r="LJ585" s="74">
        <v>1.52969079810297E-2</v>
      </c>
      <c r="LK585" s="74">
        <v>1.50127363102881E-2</v>
      </c>
      <c r="LL585" s="74">
        <v>1.48077572983624E-2</v>
      </c>
      <c r="LM585" s="74">
        <v>1.9252828721668301E-2</v>
      </c>
      <c r="LN585" s="74">
        <v>2.00116454701658E-2</v>
      </c>
      <c r="LO585" s="74">
        <v>2.4064711210252401E-2</v>
      </c>
      <c r="LP585" s="74">
        <v>3.8675544336797499E-2</v>
      </c>
      <c r="LQ585" s="74">
        <v>1.9664401847066099E-2</v>
      </c>
      <c r="LR585" s="74">
        <v>1.45455151383645</v>
      </c>
      <c r="LS585" s="74">
        <v>2.0091518060470302E-2</v>
      </c>
      <c r="LT585" s="74">
        <v>1.2864801113369099E-2</v>
      </c>
      <c r="LU585" s="74">
        <v>2.0150864659561899E-2</v>
      </c>
      <c r="LV585" s="74">
        <v>0.13627274676644099</v>
      </c>
      <c r="LW585" s="74">
        <v>1.34527336274594E-2</v>
      </c>
      <c r="LX585" s="74">
        <v>1.1248255512884E-2</v>
      </c>
      <c r="LY585" s="74">
        <v>1.0799938113685801E-2</v>
      </c>
      <c r="LZ585" s="74">
        <v>6.4175228273316995E-2</v>
      </c>
      <c r="MA585" s="74">
        <v>7.0317200371998304E-2</v>
      </c>
      <c r="MB585" s="74">
        <v>8.26468358407699E-2</v>
      </c>
      <c r="MC585" s="74">
        <v>3.3111701427279601E-2</v>
      </c>
      <c r="MD585" s="74">
        <v>1.22303478108843E-2</v>
      </c>
      <c r="ME585" s="74">
        <v>6.8048965270118399E-3</v>
      </c>
      <c r="MF585" s="74">
        <v>4.8449896147951897E-3</v>
      </c>
      <c r="MG585" s="74">
        <v>1.27522535342351E-2</v>
      </c>
      <c r="MH585" s="74">
        <v>3.1432312188669903E-2</v>
      </c>
      <c r="MI585" s="74">
        <v>7.2923469512421899E-3</v>
      </c>
      <c r="MJ585" s="74">
        <v>8.2727403763189905E-3</v>
      </c>
      <c r="MK585" s="74">
        <v>1.8497437124468701E-2</v>
      </c>
      <c r="ML585" s="74">
        <v>1.85069963217347E-3</v>
      </c>
      <c r="MM585" s="73">
        <v>1.39504161841391E-2</v>
      </c>
      <c r="MN585" s="73">
        <v>1.51264675039611E-2</v>
      </c>
      <c r="MO585" s="73">
        <v>1.6286028535131999E-2</v>
      </c>
      <c r="MP585" s="73">
        <v>1.78430759749711E-2</v>
      </c>
      <c r="MQ585" s="73">
        <v>1.80446755883082E-2</v>
      </c>
      <c r="MR585" s="73">
        <v>1.97753140344799E-2</v>
      </c>
      <c r="MS585" s="73">
        <v>1.5984351852077399E-2</v>
      </c>
      <c r="MT585" s="73">
        <v>1.5524610045249999E-2</v>
      </c>
      <c r="MU585" s="73">
        <v>1.53020675117663E-2</v>
      </c>
      <c r="MV585" s="73">
        <v>1.9797152075599001E-2</v>
      </c>
      <c r="MW585" s="73">
        <v>2.1558505866642701E-2</v>
      </c>
      <c r="MX585" s="73">
        <v>2.5016310444555202E-2</v>
      </c>
      <c r="MY585" s="73">
        <v>4.05595690812851E-2</v>
      </c>
      <c r="MZ585" s="73">
        <v>2.06750163332017E-2</v>
      </c>
      <c r="NA585" s="73">
        <v>1.4638717910672401</v>
      </c>
      <c r="NB585" s="73">
        <v>2.1192770048958299E-2</v>
      </c>
      <c r="NC585" s="73">
        <v>1.3486064779417301E-2</v>
      </c>
      <c r="ND585" s="73">
        <v>2.12683457282931E-2</v>
      </c>
      <c r="NE585" s="73">
        <v>0.13365019811644899</v>
      </c>
      <c r="NF585" s="73">
        <v>1.2706365943792E-2</v>
      </c>
      <c r="NG585" s="73">
        <v>1.2290600420240799E-2</v>
      </c>
      <c r="NH585" s="73">
        <v>1.12515190301113E-2</v>
      </c>
      <c r="NI585" s="73">
        <v>6.5280385556751294E-2</v>
      </c>
      <c r="NJ585" s="73">
        <v>7.22065443854112E-2</v>
      </c>
      <c r="NK585" s="73">
        <v>8.6397422226674001E-2</v>
      </c>
      <c r="NL585" s="73">
        <v>3.53109805819109E-2</v>
      </c>
      <c r="NM585" s="73">
        <v>1.2349441418614601E-2</v>
      </c>
      <c r="NN585" s="73">
        <v>7.0621208625681999E-3</v>
      </c>
      <c r="NO585" s="73">
        <v>5.0922644504262796E-3</v>
      </c>
      <c r="NP585" s="73">
        <v>1.2844771031472401E-2</v>
      </c>
      <c r="NQ585" s="73">
        <v>3.2287720568265399E-2</v>
      </c>
      <c r="NR585" s="73">
        <v>7.7775965607636997E-3</v>
      </c>
      <c r="NS585" s="73">
        <v>8.8945131691332297E-3</v>
      </c>
      <c r="NT585" s="73">
        <v>1.9648200762961001E-2</v>
      </c>
      <c r="NU585" s="73">
        <v>1.8777444081516E-3</v>
      </c>
      <c r="NV585" s="74">
        <v>1.4960984347476799E-2</v>
      </c>
      <c r="NW585" s="74">
        <v>1.48598391259463E-2</v>
      </c>
      <c r="NX585" s="74">
        <v>1.6972012283008601E-2</v>
      </c>
      <c r="NY585" s="74">
        <v>1.8871021391499401E-2</v>
      </c>
      <c r="NZ585" s="74">
        <v>1.90290477888958E-2</v>
      </c>
      <c r="OA585" s="74">
        <v>2.1351227057361599E-2</v>
      </c>
      <c r="OB585" s="74">
        <v>1.7477282057932399E-2</v>
      </c>
      <c r="OC585" s="74">
        <v>1.73340472347112E-2</v>
      </c>
      <c r="OD585" s="74">
        <v>1.6195841658862401E-2</v>
      </c>
      <c r="OE585" s="74">
        <v>2.1162000385843701E-2</v>
      </c>
      <c r="OF585" s="74">
        <v>2.3786977395566001E-2</v>
      </c>
      <c r="OG585" s="74">
        <v>2.77137874722054E-2</v>
      </c>
      <c r="OH585" s="74">
        <v>4.2609031872057598E-2</v>
      </c>
      <c r="OI585" s="74">
        <v>2.1595873775595902E-2</v>
      </c>
      <c r="OJ585" s="74">
        <v>1.4720137911473301</v>
      </c>
      <c r="OK585" s="74">
        <v>2.3640236632944501E-2</v>
      </c>
      <c r="OL585" s="74">
        <v>1.45145678590217E-2</v>
      </c>
      <c r="OM585" s="74">
        <v>2.29012382065302E-2</v>
      </c>
      <c r="ON585" s="74">
        <v>0.127857648581431</v>
      </c>
      <c r="OO585" s="74">
        <v>1.32402830854747E-2</v>
      </c>
      <c r="OP585" s="74">
        <v>1.24560159358279E-2</v>
      </c>
      <c r="OQ585" s="74">
        <v>1.18947427723749E-2</v>
      </c>
      <c r="OR585" s="74">
        <v>6.8479890888408501E-2</v>
      </c>
      <c r="OS585" s="74">
        <v>7.9231992714578994E-2</v>
      </c>
      <c r="OT585" s="74">
        <v>9.1671204338077406E-2</v>
      </c>
      <c r="OU585" s="74">
        <v>3.9538954839778803E-2</v>
      </c>
      <c r="OV585" s="74">
        <v>1.2052315262489101E-2</v>
      </c>
      <c r="OW585" s="74">
        <v>7.08517014229724E-3</v>
      </c>
      <c r="OX585" s="74">
        <v>5.3214294348962604E-3</v>
      </c>
      <c r="OY585" s="74">
        <v>1.3145574019103001E-2</v>
      </c>
      <c r="OZ585" s="74">
        <v>3.2527872857863703E-2</v>
      </c>
      <c r="PA585" s="74">
        <v>8.5211120479883606E-3</v>
      </c>
      <c r="PB585" s="74">
        <v>9.28535302064897E-3</v>
      </c>
      <c r="PC585" s="74">
        <v>2.0366588337615499E-2</v>
      </c>
      <c r="PD585" s="74">
        <v>2.0558192971788002E-3</v>
      </c>
      <c r="PE585" s="73">
        <v>1.6599510113777201E-2</v>
      </c>
      <c r="PF585" s="73">
        <v>1.6852441396177299E-2</v>
      </c>
      <c r="PG585" s="73">
        <v>1.8504501482960199E-2</v>
      </c>
      <c r="PH585" s="73">
        <v>2.1189553644805799E-2</v>
      </c>
      <c r="PI585" s="73">
        <v>2.1039137431079401E-2</v>
      </c>
      <c r="PJ585" s="73">
        <v>2.4350325372848501E-2</v>
      </c>
      <c r="PK585" s="73">
        <v>2.04062673879324E-2</v>
      </c>
      <c r="PL585" s="73">
        <v>1.95146484480304E-2</v>
      </c>
      <c r="PM585" s="73">
        <v>1.7831681446570099E-2</v>
      </c>
      <c r="PN585" s="73">
        <v>2.3474684882972E-2</v>
      </c>
      <c r="PO585" s="73">
        <v>2.8241324429581102E-2</v>
      </c>
      <c r="PP585" s="73">
        <v>3.1757821532883299E-2</v>
      </c>
      <c r="PQ585" s="73">
        <v>4.8486419159233102E-2</v>
      </c>
      <c r="PR585" s="73">
        <v>2.3653408534426001E-2</v>
      </c>
      <c r="PS585" s="73">
        <v>1.4939335744093201</v>
      </c>
      <c r="PT585" s="73">
        <v>2.7055181867316602E-2</v>
      </c>
      <c r="PU585" s="73">
        <v>1.74002932750222E-2</v>
      </c>
      <c r="PV585" s="73">
        <v>2.6019936592949301E-2</v>
      </c>
      <c r="PW585" s="73">
        <v>0.13009901440413699</v>
      </c>
      <c r="PX585" s="73">
        <v>1.53286635693132E-2</v>
      </c>
      <c r="PY585" s="73">
        <v>1.24248789360221E-2</v>
      </c>
      <c r="PZ585" s="73">
        <v>1.30554188457347E-2</v>
      </c>
      <c r="QA585" s="73">
        <v>7.45280357147068E-2</v>
      </c>
      <c r="QB585" s="73">
        <v>8.2895479124697205E-2</v>
      </c>
      <c r="QC585" s="73">
        <v>0.102971911036256</v>
      </c>
      <c r="QD585" s="73">
        <v>4.5330803818614998E-2</v>
      </c>
      <c r="QE585" s="73">
        <v>1.2972558088031E-2</v>
      </c>
      <c r="QF585" s="73">
        <v>7.9085026158828807E-3</v>
      </c>
      <c r="QG585" s="73">
        <v>5.87909946383123E-3</v>
      </c>
      <c r="QH585" s="73">
        <v>1.43485625033849E-2</v>
      </c>
      <c r="QI585" s="73">
        <v>3.7588290563800399E-2</v>
      </c>
      <c r="QJ585" s="73">
        <v>9.8396630162614403E-3</v>
      </c>
      <c r="QK585" s="73">
        <v>1.02084409087839E-2</v>
      </c>
      <c r="QL585" s="73">
        <v>2.23152870778793E-2</v>
      </c>
      <c r="QM585" s="73">
        <v>2.17726512727938E-3</v>
      </c>
      <c r="QN585" s="74">
        <v>1.67941281501383E-2</v>
      </c>
      <c r="QO585" s="74">
        <v>1.39864065274697E-2</v>
      </c>
      <c r="QP585" s="74">
        <v>1.88933573170674E-2</v>
      </c>
      <c r="QQ585" s="74">
        <v>2.2006974130776302E-2</v>
      </c>
      <c r="QR585" s="74">
        <v>2.1418569589761401E-2</v>
      </c>
      <c r="QS585" s="74">
        <v>2.5196304936497198E-2</v>
      </c>
      <c r="QT585" s="74">
        <v>2.13127077222569E-2</v>
      </c>
      <c r="QU585" s="74">
        <v>2.0459015439277198E-2</v>
      </c>
      <c r="QV585" s="74">
        <v>1.8407827946454802E-2</v>
      </c>
      <c r="QW585" s="74">
        <v>2.4386703672958799E-2</v>
      </c>
      <c r="QX585" s="74">
        <v>2.88069648533891E-2</v>
      </c>
      <c r="QY585" s="74">
        <v>3.2312415280980798E-2</v>
      </c>
      <c r="QZ585" s="74">
        <v>4.8584382209479499E-2</v>
      </c>
      <c r="RA585" s="74">
        <v>2.4236633075334101E-2</v>
      </c>
      <c r="RB585" s="74">
        <v>1.5032765529666701</v>
      </c>
      <c r="RC585" s="74">
        <v>2.8423815269631201E-2</v>
      </c>
      <c r="RD585" s="74">
        <v>1.7048569840765498E-2</v>
      </c>
      <c r="RE585" s="74">
        <v>2.69046899673306E-2</v>
      </c>
      <c r="RF585" s="74">
        <v>0.122879089987457</v>
      </c>
      <c r="RG585" s="74">
        <v>1.6090552435042801E-2</v>
      </c>
      <c r="RH585" s="74">
        <v>1.2601491562369701E-2</v>
      </c>
      <c r="RI585" s="74">
        <v>1.34711451315646E-2</v>
      </c>
      <c r="RJ585" s="74">
        <v>7.47132290306977E-2</v>
      </c>
      <c r="RK585" s="74">
        <v>8.2398015981789696E-2</v>
      </c>
      <c r="RL585" s="74">
        <v>0.111146644201723</v>
      </c>
      <c r="RM585" s="74">
        <v>5.0614099818484901E-2</v>
      </c>
      <c r="RN585" s="74">
        <v>1.3149782810577401E-2</v>
      </c>
      <c r="RO585" s="74">
        <v>8.3166186180985494E-3</v>
      </c>
      <c r="RP585" s="74">
        <v>6.0115975558688202E-3</v>
      </c>
      <c r="RQ585" s="74">
        <v>1.4582345796736101E-2</v>
      </c>
      <c r="RR585" s="74">
        <v>3.7091123610935701E-2</v>
      </c>
      <c r="RS585" s="74">
        <v>1.00755401481011E-2</v>
      </c>
      <c r="RT585" s="74">
        <v>1.03090876374705E-2</v>
      </c>
      <c r="RU585" s="74">
        <v>2.2873254052178001E-2</v>
      </c>
      <c r="RV585" s="74">
        <v>2.02865298568512E-3</v>
      </c>
      <c r="RW585" s="73">
        <v>1.3526729256124E-2</v>
      </c>
      <c r="RX585" s="73">
        <v>1.33475893207252E-2</v>
      </c>
      <c r="RY585" s="73">
        <v>1.6503891298151201E-2</v>
      </c>
      <c r="RZ585" s="73">
        <v>2.01357960724864E-2</v>
      </c>
      <c r="SA585" s="73">
        <v>1.9131266902508399E-2</v>
      </c>
      <c r="SB585" s="73">
        <v>2.21325429812291E-2</v>
      </c>
      <c r="SC585" s="73">
        <v>2.0162548321681201E-2</v>
      </c>
      <c r="SD585" s="73">
        <v>1.7116329653582601E-2</v>
      </c>
      <c r="SE585" s="73">
        <v>1.65415885611849E-2</v>
      </c>
      <c r="SF585" s="73">
        <v>2.2594957672439801E-2</v>
      </c>
      <c r="SG585" s="73">
        <v>2.63739375823492E-2</v>
      </c>
      <c r="SH585" s="73">
        <v>3.1650144594532997E-2</v>
      </c>
      <c r="SI585" s="73">
        <v>4.5836543293122499E-2</v>
      </c>
      <c r="SJ585" s="73">
        <v>2.2765775440945098E-2</v>
      </c>
      <c r="SK585" s="73">
        <v>1.4775659654690401</v>
      </c>
      <c r="SL585" s="73">
        <v>2.94174628171801E-2</v>
      </c>
      <c r="SM585" s="73">
        <v>1.56543769177914E-2</v>
      </c>
      <c r="SN585" s="73">
        <v>2.3537929765355899E-2</v>
      </c>
      <c r="SO585" s="73">
        <v>0.110562773310709</v>
      </c>
      <c r="SP585" s="73">
        <v>1.3965425215827901E-2</v>
      </c>
      <c r="SQ585" s="73">
        <v>1.1022447799485101E-2</v>
      </c>
      <c r="SR585" s="73">
        <v>1.21553742826316E-2</v>
      </c>
      <c r="SS585" s="73">
        <v>7.0002367595830603E-2</v>
      </c>
      <c r="ST585" s="73">
        <v>8.4149569516292905E-2</v>
      </c>
      <c r="SU585" s="73">
        <v>0.100124240548389</v>
      </c>
      <c r="SV585" s="73">
        <v>3.7385137629074298E-2</v>
      </c>
      <c r="SW585" s="73">
        <v>1.1687675833581899E-2</v>
      </c>
      <c r="SX585" s="73">
        <v>7.2631240352294497E-3</v>
      </c>
      <c r="SY585" s="73">
        <v>4.7683900502395599E-3</v>
      </c>
      <c r="SZ585" s="73">
        <v>1.3918102909495699E-2</v>
      </c>
      <c r="TA585" s="73">
        <v>3.47901988127177E-2</v>
      </c>
      <c r="TB585" s="73">
        <v>9.3267864856112805E-3</v>
      </c>
      <c r="TC585" s="73">
        <v>9.0948293210109301E-3</v>
      </c>
      <c r="TD585" s="73">
        <v>2.1348950143589202E-2</v>
      </c>
      <c r="TE585" s="73">
        <v>1.9182157062039801E-3</v>
      </c>
    </row>
    <row r="586" spans="1:525" x14ac:dyDescent="0.25">
      <c r="A586" s="73">
        <v>2.5317470874486902E-3</v>
      </c>
      <c r="B586" s="73">
        <v>3.2124365751882702E-3</v>
      </c>
      <c r="C586" s="73">
        <v>3.7188403595379798E-3</v>
      </c>
      <c r="D586" s="73">
        <v>1.04179804089027E-2</v>
      </c>
      <c r="E586" s="73">
        <v>7.6039888589326697E-3</v>
      </c>
      <c r="F586" s="73">
        <v>1.0229175041090799E-2</v>
      </c>
      <c r="G586" s="73">
        <v>6.44641060675264E-3</v>
      </c>
      <c r="H586" s="73">
        <v>3.1691254335734398E-3</v>
      </c>
      <c r="I586" s="73">
        <v>4.9553595624858299E-3</v>
      </c>
      <c r="J586" s="73">
        <v>6.0431084574942198E-3</v>
      </c>
      <c r="K586" s="73">
        <v>6.3221192149667703E-3</v>
      </c>
      <c r="L586" s="73">
        <v>1.2676640664821701E-2</v>
      </c>
      <c r="M586" s="73">
        <v>8.8961122916102996E-3</v>
      </c>
      <c r="N586" s="73">
        <v>7.5610117964986902E-3</v>
      </c>
      <c r="O586" s="73">
        <v>1.14131492602611E-2</v>
      </c>
      <c r="P586" s="73">
        <v>1.03988969646744</v>
      </c>
      <c r="Q586" s="73">
        <v>2.8130943046562199E-3</v>
      </c>
      <c r="R586" s="73">
        <v>9.0908808245070295E-3</v>
      </c>
      <c r="S586" s="73">
        <v>5.0457253687617304E-3</v>
      </c>
      <c r="T586" s="73">
        <v>3.3868759922264301E-3</v>
      </c>
      <c r="U586" s="73">
        <v>3.2602413350724998E-3</v>
      </c>
      <c r="V586" s="73">
        <v>5.2737684380561502E-3</v>
      </c>
      <c r="W586" s="73">
        <v>3.3385406613180798E-3</v>
      </c>
      <c r="X586" s="73">
        <v>3.7372540564077602E-3</v>
      </c>
      <c r="Y586" s="73">
        <v>3.7541657266397699E-3</v>
      </c>
      <c r="Z586" s="73">
        <v>3.2790514304534999E-3</v>
      </c>
      <c r="AA586" s="73">
        <v>2.4335439702441401E-3</v>
      </c>
      <c r="AB586" s="73">
        <v>2.6993835604065299E-3</v>
      </c>
      <c r="AC586" s="73">
        <v>2.0684214433840699E-3</v>
      </c>
      <c r="AD586" s="73">
        <v>4.3283706194634196E-3</v>
      </c>
      <c r="AE586" s="73">
        <v>5.8108714044856997E-3</v>
      </c>
      <c r="AF586" s="73">
        <v>4.4745562719031703E-3</v>
      </c>
      <c r="AG586" s="73">
        <v>4.7267326471933501E-3</v>
      </c>
      <c r="AH586" s="73">
        <v>8.3682039997391208E-3</v>
      </c>
      <c r="AI586" s="73">
        <v>4.6151963981157498E-3</v>
      </c>
      <c r="AJ586" s="74">
        <v>2.49487283171493E-3</v>
      </c>
      <c r="AK586" s="74">
        <v>3.4974189496704499E-3</v>
      </c>
      <c r="AL586" s="74">
        <v>3.84971662192318E-3</v>
      </c>
      <c r="AM586" s="74">
        <v>1.03106097543015E-2</v>
      </c>
      <c r="AN586" s="74">
        <v>7.6202054809450699E-3</v>
      </c>
      <c r="AO586" s="74">
        <v>1.0609241856069099E-2</v>
      </c>
      <c r="AP586" s="74">
        <v>6.5544178321176099E-3</v>
      </c>
      <c r="AQ586" s="74">
        <v>3.0992338815977799E-3</v>
      </c>
      <c r="AR586" s="74">
        <v>4.9681867933583897E-3</v>
      </c>
      <c r="AS586" s="74">
        <v>6.0027442397885301E-3</v>
      </c>
      <c r="AT586" s="74">
        <v>6.6968034159829003E-3</v>
      </c>
      <c r="AU586" s="74">
        <v>1.2905412440606801E-2</v>
      </c>
      <c r="AV586" s="74">
        <v>9.0761376214017198E-3</v>
      </c>
      <c r="AW586" s="74">
        <v>7.7656291074203101E-3</v>
      </c>
      <c r="AX586" s="74">
        <v>1.1773284777733199E-2</v>
      </c>
      <c r="AY586" s="74">
        <v>1.04136702528556</v>
      </c>
      <c r="AZ586" s="74">
        <v>2.9863010873026601E-3</v>
      </c>
      <c r="BA586" s="74">
        <v>9.0129569887698099E-3</v>
      </c>
      <c r="BB586" s="74">
        <v>5.1594867454416403E-3</v>
      </c>
      <c r="BC586" s="74">
        <v>3.1667301725300098E-3</v>
      </c>
      <c r="BD586" s="74">
        <v>3.1140263799965102E-3</v>
      </c>
      <c r="BE586" s="74">
        <v>4.9978145184038404E-3</v>
      </c>
      <c r="BF586" s="74">
        <v>3.5380350823392202E-3</v>
      </c>
      <c r="BG586" s="74">
        <v>3.7808568503756202E-3</v>
      </c>
      <c r="BH586" s="74">
        <v>3.7195476276286402E-3</v>
      </c>
      <c r="BI586" s="74">
        <v>3.66290447855914E-3</v>
      </c>
      <c r="BJ586" s="74">
        <v>2.5300213010199502E-3</v>
      </c>
      <c r="BK586" s="74">
        <v>2.7049773830757802E-3</v>
      </c>
      <c r="BL586" s="74">
        <v>2.1741700672092599E-3</v>
      </c>
      <c r="BM586" s="74">
        <v>4.1344717691889198E-3</v>
      </c>
      <c r="BN586" s="74">
        <v>5.8647014338662103E-3</v>
      </c>
      <c r="BO586" s="74">
        <v>4.7975740109401097E-3</v>
      </c>
      <c r="BP586" s="74">
        <v>4.72995350154818E-3</v>
      </c>
      <c r="BQ586" s="74">
        <v>8.3656074574810606E-3</v>
      </c>
      <c r="BR586" s="74">
        <v>4.1217326871644299E-3</v>
      </c>
      <c r="BS586" s="73">
        <v>2.4869078119811802E-3</v>
      </c>
      <c r="BT586" s="73">
        <v>3.4119296005461299E-3</v>
      </c>
      <c r="BU586" s="73">
        <v>3.8824670074202E-3</v>
      </c>
      <c r="BV586" s="73">
        <v>1.0354149704389699E-2</v>
      </c>
      <c r="BW586" s="73">
        <v>7.4121990355472999E-3</v>
      </c>
      <c r="BX586" s="73">
        <v>1.0669830269188199E-2</v>
      </c>
      <c r="BY586" s="73">
        <v>6.7119539908289004E-3</v>
      </c>
      <c r="BZ586" s="73">
        <v>3.07549969711192E-3</v>
      </c>
      <c r="CA586" s="73">
        <v>5.1103707242636997E-3</v>
      </c>
      <c r="CB586" s="73">
        <v>6.1349584155494102E-3</v>
      </c>
      <c r="CC586" s="73">
        <v>6.7110041489702003E-3</v>
      </c>
      <c r="CD586" s="73">
        <v>1.3030982681983201E-2</v>
      </c>
      <c r="CE586" s="73">
        <v>9.0453833547718202E-3</v>
      </c>
      <c r="CF586" s="73">
        <v>7.4771073108156703E-3</v>
      </c>
      <c r="CG586" s="73">
        <v>1.18759553399855E-2</v>
      </c>
      <c r="CH586" s="73">
        <v>1.0407642788346301</v>
      </c>
      <c r="CI586" s="73">
        <v>3.0331298926407199E-3</v>
      </c>
      <c r="CJ586" s="73">
        <v>9.2959995046652307E-3</v>
      </c>
      <c r="CK586" s="73">
        <v>5.1488290306848199E-3</v>
      </c>
      <c r="CL586" s="73">
        <v>3.0583296723972501E-3</v>
      </c>
      <c r="CM586" s="73">
        <v>3.1694143934787298E-3</v>
      </c>
      <c r="CN586" s="73">
        <v>4.8813865590090003E-3</v>
      </c>
      <c r="CO586" s="73">
        <v>3.6117551690398801E-3</v>
      </c>
      <c r="CP586" s="73">
        <v>3.8149867894405999E-3</v>
      </c>
      <c r="CQ586" s="73">
        <v>3.62426941511755E-3</v>
      </c>
      <c r="CR586" s="73">
        <v>3.6197218815062098E-3</v>
      </c>
      <c r="CS586" s="73">
        <v>2.6239312407442998E-3</v>
      </c>
      <c r="CT586" s="73">
        <v>2.7252627367324901E-3</v>
      </c>
      <c r="CU586" s="73">
        <v>2.2621465803732001E-3</v>
      </c>
      <c r="CV586" s="73">
        <v>4.3518823102804503E-3</v>
      </c>
      <c r="CW586" s="73">
        <v>5.9879886889805502E-3</v>
      </c>
      <c r="CX586" s="73">
        <v>4.7229061842578701E-3</v>
      </c>
      <c r="CY586" s="73">
        <v>4.90671920935783E-3</v>
      </c>
      <c r="CZ586" s="73">
        <v>8.2158403047197896E-3</v>
      </c>
      <c r="DA586" s="73">
        <v>3.52061546940159E-3</v>
      </c>
      <c r="DB586" s="74">
        <v>2.3074770935107899E-3</v>
      </c>
      <c r="DC586" s="74">
        <v>3.3888415651283799E-3</v>
      </c>
      <c r="DD586" s="74">
        <v>3.8377253906163602E-3</v>
      </c>
      <c r="DE586" s="74">
        <v>1.00430192910739E-2</v>
      </c>
      <c r="DF586" s="74">
        <v>7.0668362265144799E-3</v>
      </c>
      <c r="DG586" s="74">
        <v>1.0901601593610999E-2</v>
      </c>
      <c r="DH586" s="74">
        <v>6.9383404275613503E-3</v>
      </c>
      <c r="DI586" s="74">
        <v>3.0579445454355001E-3</v>
      </c>
      <c r="DJ586" s="74">
        <v>5.1366318571184197E-3</v>
      </c>
      <c r="DK586" s="74">
        <v>6.16701873930836E-3</v>
      </c>
      <c r="DL586" s="74">
        <v>6.7743480280807299E-3</v>
      </c>
      <c r="DM586" s="74">
        <v>1.3760278327216199E-2</v>
      </c>
      <c r="DN586" s="74">
        <v>9.1594581824123601E-3</v>
      </c>
      <c r="DO586" s="74">
        <v>7.3604971783273101E-3</v>
      </c>
      <c r="DP586" s="74">
        <v>1.18900794954862E-2</v>
      </c>
      <c r="DQ586" s="74">
        <v>1.0441669569731</v>
      </c>
      <c r="DR586" s="74">
        <v>3.1029212604149498E-3</v>
      </c>
      <c r="DS586" s="74">
        <v>9.4118198323777501E-3</v>
      </c>
      <c r="DT586" s="74">
        <v>5.2944727020403301E-3</v>
      </c>
      <c r="DU586" s="74">
        <v>2.9623943392605499E-3</v>
      </c>
      <c r="DV586" s="74">
        <v>3.2097199390131001E-3</v>
      </c>
      <c r="DW586" s="74">
        <v>4.7252542068637396E-3</v>
      </c>
      <c r="DX586" s="74">
        <v>3.78702426067817E-3</v>
      </c>
      <c r="DY586" s="74">
        <v>3.6688790177754299E-3</v>
      </c>
      <c r="DZ586" s="74">
        <v>3.6991442797110899E-3</v>
      </c>
      <c r="EA586" s="74">
        <v>3.8283882138886601E-3</v>
      </c>
      <c r="EB586" s="74">
        <v>2.7004869390767302E-3</v>
      </c>
      <c r="EC586" s="74">
        <v>2.79729256350939E-3</v>
      </c>
      <c r="ED586" s="74">
        <v>2.6733845676950902E-3</v>
      </c>
      <c r="EE586" s="74">
        <v>4.37452478248598E-3</v>
      </c>
      <c r="EF586" s="74">
        <v>6.0374455711754704E-3</v>
      </c>
      <c r="EG586" s="74">
        <v>4.7223607320954599E-3</v>
      </c>
      <c r="EH586" s="74">
        <v>5.1523182865914697E-3</v>
      </c>
      <c r="EI586" s="74">
        <v>8.1103460451916395E-3</v>
      </c>
      <c r="EJ586" s="74">
        <v>4.3249173972016398E-3</v>
      </c>
      <c r="EK586" s="73">
        <v>2.2782402213365901E-3</v>
      </c>
      <c r="EL586" s="73">
        <v>3.3376770992268601E-3</v>
      </c>
      <c r="EM586" s="73">
        <v>3.83641962448037E-3</v>
      </c>
      <c r="EN586" s="73">
        <v>9.7907519806669698E-3</v>
      </c>
      <c r="EO586" s="73">
        <v>7.0751413953454604E-3</v>
      </c>
      <c r="EP586" s="73">
        <v>9.9232380934417604E-3</v>
      </c>
      <c r="EQ586" s="73">
        <v>6.9787219369786997E-3</v>
      </c>
      <c r="ER586" s="73">
        <v>3.0170145057234901E-3</v>
      </c>
      <c r="ES586" s="73">
        <v>4.9623190478195597E-3</v>
      </c>
      <c r="ET586" s="73">
        <v>6.1476512502646602E-3</v>
      </c>
      <c r="EU586" s="73">
        <v>6.4684868112907298E-3</v>
      </c>
      <c r="EV586" s="73">
        <v>1.40856148011454E-2</v>
      </c>
      <c r="EW586" s="73">
        <v>9.3220801780437099E-3</v>
      </c>
      <c r="EX586" s="73">
        <v>7.1843690240903603E-3</v>
      </c>
      <c r="EY586" s="73">
        <v>1.1917826701278399E-2</v>
      </c>
      <c r="EZ586" s="73">
        <v>1.0432076054253001</v>
      </c>
      <c r="FA586" s="73">
        <v>3.1766104197030898E-3</v>
      </c>
      <c r="FB586" s="73">
        <v>9.2292894059402605E-3</v>
      </c>
      <c r="FC586" s="73">
        <v>5.3134600534329298E-3</v>
      </c>
      <c r="FD586" s="73">
        <v>2.85689977129281E-3</v>
      </c>
      <c r="FE586" s="73">
        <v>3.0982318204293901E-3</v>
      </c>
      <c r="FF586" s="73">
        <v>4.6771577905713301E-3</v>
      </c>
      <c r="FG586" s="73">
        <v>3.8165563159154401E-3</v>
      </c>
      <c r="FH586" s="73">
        <v>3.5303688816342E-3</v>
      </c>
      <c r="FI586" s="73">
        <v>3.6733410610709501E-3</v>
      </c>
      <c r="FJ586" s="73">
        <v>3.80686958468931E-3</v>
      </c>
      <c r="FK586" s="73">
        <v>2.7852013558789901E-3</v>
      </c>
      <c r="FL586" s="73">
        <v>2.7005090243014999E-3</v>
      </c>
      <c r="FM586" s="73">
        <v>2.89311105832827E-3</v>
      </c>
      <c r="FN586" s="73">
        <v>3.9934732078049798E-3</v>
      </c>
      <c r="FO586" s="73">
        <v>5.9172439791780104E-3</v>
      </c>
      <c r="FP586" s="73">
        <v>4.6985553537529602E-3</v>
      </c>
      <c r="FQ586" s="73">
        <v>4.8282316680896701E-3</v>
      </c>
      <c r="FR586" s="73">
        <v>7.7714452990963198E-3</v>
      </c>
      <c r="FS586" s="73">
        <v>4.55475156510117E-3</v>
      </c>
      <c r="FT586" s="74">
        <v>2.3164675345173401E-3</v>
      </c>
      <c r="FU586" s="74">
        <v>3.2420554117463E-3</v>
      </c>
      <c r="FV586" s="74">
        <v>3.9625889933223501E-3</v>
      </c>
      <c r="FW586" s="74">
        <v>1.02458484277717E-2</v>
      </c>
      <c r="FX586" s="74">
        <v>7.2148419961115297E-3</v>
      </c>
      <c r="FY586" s="74">
        <v>9.3606377201085403E-3</v>
      </c>
      <c r="FZ586" s="74">
        <v>7.4531452885835498E-3</v>
      </c>
      <c r="GA586" s="74">
        <v>3.11796429180186E-3</v>
      </c>
      <c r="GB586" s="74">
        <v>4.9791918541636799E-3</v>
      </c>
      <c r="GC586" s="74">
        <v>6.36049231605605E-3</v>
      </c>
      <c r="GD586" s="74">
        <v>6.4041061878014199E-3</v>
      </c>
      <c r="GE586" s="74">
        <v>1.6758547425711701E-2</v>
      </c>
      <c r="GF586" s="74">
        <v>9.92580904104556E-3</v>
      </c>
      <c r="GG586" s="74">
        <v>7.2446599017115896E-3</v>
      </c>
      <c r="GH586" s="74">
        <v>1.1743452027978701E-2</v>
      </c>
      <c r="GI586" s="74">
        <v>1.04849235412437</v>
      </c>
      <c r="GJ586" s="74">
        <v>3.3325096090905098E-3</v>
      </c>
      <c r="GK586" s="74">
        <v>9.4922388450384594E-3</v>
      </c>
      <c r="GL586" s="74">
        <v>5.44515836969301E-3</v>
      </c>
      <c r="GM586" s="74">
        <v>2.8744319358690101E-3</v>
      </c>
      <c r="GN586" s="74">
        <v>3.0377506234580201E-3</v>
      </c>
      <c r="GO586" s="74">
        <v>4.9419051573570101E-3</v>
      </c>
      <c r="GP586" s="74">
        <v>3.9766232745800396E-3</v>
      </c>
      <c r="GQ586" s="74">
        <v>3.5786545095314098E-3</v>
      </c>
      <c r="GR586" s="74">
        <v>3.9229189730297497E-3</v>
      </c>
      <c r="GS586" s="74">
        <v>4.0887685470740202E-3</v>
      </c>
      <c r="GT586" s="74">
        <v>2.99095531572432E-3</v>
      </c>
      <c r="GU586" s="74">
        <v>2.6044068699616202E-3</v>
      </c>
      <c r="GV586" s="74">
        <v>2.6769985981740202E-3</v>
      </c>
      <c r="GW586" s="74">
        <v>3.9406763830458899E-3</v>
      </c>
      <c r="GX586" s="74">
        <v>5.9452035928666503E-3</v>
      </c>
      <c r="GY586" s="74">
        <v>4.7150235050681796E-3</v>
      </c>
      <c r="GZ586" s="74">
        <v>4.63210187548759E-3</v>
      </c>
      <c r="HA586" s="74">
        <v>8.1248273727080999E-3</v>
      </c>
      <c r="HB586" s="74">
        <v>2.7536277775186699E-3</v>
      </c>
      <c r="HC586" s="73">
        <v>2.2954447999433301E-3</v>
      </c>
      <c r="HD586" s="73">
        <v>3.1795247977826498E-3</v>
      </c>
      <c r="HE586" s="73">
        <v>3.9085009545456297E-3</v>
      </c>
      <c r="HF586" s="73">
        <v>1.0186706900914701E-2</v>
      </c>
      <c r="HG586" s="73">
        <v>7.0966348880066596E-3</v>
      </c>
      <c r="HH586" s="73">
        <v>8.9342183813481604E-3</v>
      </c>
      <c r="HI586" s="73">
        <v>7.4094463469184697E-3</v>
      </c>
      <c r="HJ586" s="73">
        <v>3.0699304743279899E-3</v>
      </c>
      <c r="HK586" s="73">
        <v>4.8962596924116402E-3</v>
      </c>
      <c r="HL586" s="73">
        <v>6.3677263636126901E-3</v>
      </c>
      <c r="HM586" s="73">
        <v>6.3519192447412803E-3</v>
      </c>
      <c r="HN586" s="73">
        <v>1.6162780834434998E-2</v>
      </c>
      <c r="HO586" s="73">
        <v>9.7827322409585592E-3</v>
      </c>
      <c r="HP586" s="73">
        <v>7.43828943816904E-3</v>
      </c>
      <c r="HQ586" s="73">
        <v>1.18884171433754E-2</v>
      </c>
      <c r="HR586" s="73">
        <v>1.05013737308372</v>
      </c>
      <c r="HS586" s="73">
        <v>3.47977979997962E-3</v>
      </c>
      <c r="HT586" s="73">
        <v>9.4083366519456604E-3</v>
      </c>
      <c r="HU586" s="73">
        <v>5.12401911313948E-3</v>
      </c>
      <c r="HV586" s="73">
        <v>2.7689763241019001E-3</v>
      </c>
      <c r="HW586" s="73">
        <v>2.8730314382729399E-3</v>
      </c>
      <c r="HX586" s="73">
        <v>4.67247009247108E-3</v>
      </c>
      <c r="HY586" s="73">
        <v>4.0787180068314203E-3</v>
      </c>
      <c r="HZ586" s="73">
        <v>3.5259493473277499E-3</v>
      </c>
      <c r="IA586" s="73">
        <v>4.06001361661339E-3</v>
      </c>
      <c r="IB586" s="73">
        <v>4.0560258837848097E-3</v>
      </c>
      <c r="IC586" s="73">
        <v>2.9399720374066402E-3</v>
      </c>
      <c r="ID586" s="73">
        <v>2.4868504609614601E-3</v>
      </c>
      <c r="IE586" s="73">
        <v>2.6951431389276698E-3</v>
      </c>
      <c r="IF586" s="73">
        <v>3.8620634514671898E-3</v>
      </c>
      <c r="IG586" s="73">
        <v>5.9719597686604901E-3</v>
      </c>
      <c r="IH586" s="73">
        <v>4.4295606321381404E-3</v>
      </c>
      <c r="II586" s="73">
        <v>4.5372610809469903E-3</v>
      </c>
      <c r="IJ586" s="73">
        <v>8.3643650479740192E-3</v>
      </c>
      <c r="IK586" s="73">
        <v>2.7677875944113199E-3</v>
      </c>
      <c r="IL586" s="74">
        <v>2.2727374961970699E-3</v>
      </c>
      <c r="IM586" s="74">
        <v>2.8239916094292502E-3</v>
      </c>
      <c r="IN586" s="74">
        <v>3.8420705038261201E-3</v>
      </c>
      <c r="IO586" s="74">
        <v>9.6056592118627E-3</v>
      </c>
      <c r="IP586" s="74">
        <v>6.9249986908978397E-3</v>
      </c>
      <c r="IQ586" s="74">
        <v>8.9005293147817795E-3</v>
      </c>
      <c r="IR586" s="74">
        <v>7.3698967957066498E-3</v>
      </c>
      <c r="IS586" s="74">
        <v>2.8972087038846499E-3</v>
      </c>
      <c r="IT586" s="74">
        <v>4.7350183672936301E-3</v>
      </c>
      <c r="IU586" s="74">
        <v>6.2635749894416701E-3</v>
      </c>
      <c r="IV586" s="74">
        <v>6.1430432665277399E-3</v>
      </c>
      <c r="IW586" s="74">
        <v>1.62938035381417E-2</v>
      </c>
      <c r="IX586" s="74">
        <v>9.9088024247697103E-3</v>
      </c>
      <c r="IY586" s="74">
        <v>7.4593025629215801E-3</v>
      </c>
      <c r="IZ586" s="74">
        <v>1.21571903762929E-2</v>
      </c>
      <c r="JA586" s="74">
        <v>1.04676592490895</v>
      </c>
      <c r="JB586" s="74">
        <v>3.2879231416187002E-3</v>
      </c>
      <c r="JC586" s="74">
        <v>9.4929180670101296E-3</v>
      </c>
      <c r="JD586" s="74">
        <v>5.2304283714825197E-3</v>
      </c>
      <c r="JE586" s="74">
        <v>2.7533285782820401E-3</v>
      </c>
      <c r="JF586" s="74">
        <v>2.88282437903104E-3</v>
      </c>
      <c r="JG586" s="74">
        <v>4.5586006215935001E-3</v>
      </c>
      <c r="JH586" s="74">
        <v>4.1276500865683602E-3</v>
      </c>
      <c r="JI586" s="74">
        <v>3.4631024530949101E-3</v>
      </c>
      <c r="JJ586" s="74">
        <v>4.0418592715639797E-3</v>
      </c>
      <c r="JK586" s="74">
        <v>4.0279732414983402E-3</v>
      </c>
      <c r="JL586" s="74">
        <v>2.9051756048900398E-3</v>
      </c>
      <c r="JM586" s="74">
        <v>2.4164710655349901E-3</v>
      </c>
      <c r="JN586" s="74">
        <v>2.8298265413836698E-3</v>
      </c>
      <c r="JO586" s="74">
        <v>3.7852373504792501E-3</v>
      </c>
      <c r="JP586" s="74">
        <v>5.9734758870664999E-3</v>
      </c>
      <c r="JQ586" s="74">
        <v>4.3727471469756102E-3</v>
      </c>
      <c r="JR586" s="74">
        <v>4.6781233174342397E-3</v>
      </c>
      <c r="JS586" s="74">
        <v>8.0395987994969602E-3</v>
      </c>
      <c r="JT586" s="74">
        <v>2.4250082687568199E-3</v>
      </c>
      <c r="JU586" s="73">
        <v>2.3368788121753202E-3</v>
      </c>
      <c r="JV586" s="73">
        <v>2.5813833729826999E-3</v>
      </c>
      <c r="JW586" s="73">
        <v>3.6278968940348199E-3</v>
      </c>
      <c r="JX586" s="73">
        <v>8.9196017064849999E-3</v>
      </c>
      <c r="JY586" s="73">
        <v>6.6425412869607903E-3</v>
      </c>
      <c r="JZ586" s="73">
        <v>8.6048759231782401E-3</v>
      </c>
      <c r="KA586" s="73">
        <v>7.2325042069327104E-3</v>
      </c>
      <c r="KB586" s="73">
        <v>2.6572741658109299E-3</v>
      </c>
      <c r="KC586" s="73">
        <v>4.5816634946210201E-3</v>
      </c>
      <c r="KD586" s="73">
        <v>6.1961082478763398E-3</v>
      </c>
      <c r="KE586" s="73">
        <v>6.1932621063427598E-3</v>
      </c>
      <c r="KF586" s="73">
        <v>1.6273343996261801E-2</v>
      </c>
      <c r="KG586" s="73">
        <v>9.7143014535550996E-3</v>
      </c>
      <c r="KH586" s="73">
        <v>7.1549524484986601E-3</v>
      </c>
      <c r="KI586" s="73">
        <v>1.2089617827342599E-2</v>
      </c>
      <c r="KJ586" s="73">
        <v>1.05017044268922</v>
      </c>
      <c r="KK586" s="73">
        <v>3.04145980393019E-3</v>
      </c>
      <c r="KL586" s="73">
        <v>9.4393105649604996E-3</v>
      </c>
      <c r="KM586" s="73">
        <v>4.8486123575040597E-3</v>
      </c>
      <c r="KN586" s="73">
        <v>2.5578493078830698E-3</v>
      </c>
      <c r="KO586" s="73">
        <v>2.7192624365566099E-3</v>
      </c>
      <c r="KP586" s="73">
        <v>4.3010198260096302E-3</v>
      </c>
      <c r="KQ586" s="73">
        <v>4.12719669628131E-3</v>
      </c>
      <c r="KR586" s="73">
        <v>3.2526467692352099E-3</v>
      </c>
      <c r="KS586" s="73">
        <v>4.0726439461144896E-3</v>
      </c>
      <c r="KT586" s="73">
        <v>3.7642876962955601E-3</v>
      </c>
      <c r="KU586" s="73">
        <v>2.75410875937716E-3</v>
      </c>
      <c r="KV586" s="73">
        <v>2.2888829771345802E-3</v>
      </c>
      <c r="KW586" s="73">
        <v>2.2811966355444002E-3</v>
      </c>
      <c r="KX586" s="73">
        <v>3.5615048394201502E-3</v>
      </c>
      <c r="KY586" s="73">
        <v>5.7985116688080698E-3</v>
      </c>
      <c r="KZ586" s="73">
        <v>4.15831940117725E-3</v>
      </c>
      <c r="LA586" s="73">
        <v>4.6783998200158597E-3</v>
      </c>
      <c r="LB586" s="73">
        <v>7.3852905183406196E-3</v>
      </c>
      <c r="LC586" s="73">
        <v>2.4845115318254999E-3</v>
      </c>
      <c r="LD586" s="74">
        <v>2.0390182990055301E-3</v>
      </c>
      <c r="LE586" s="74">
        <v>2.46830525992311E-3</v>
      </c>
      <c r="LF586" s="74">
        <v>3.487154917403E-3</v>
      </c>
      <c r="LG586" s="74">
        <v>9.1670175013114103E-3</v>
      </c>
      <c r="LH586" s="74">
        <v>6.8267442897354596E-3</v>
      </c>
      <c r="LI586" s="74">
        <v>8.3116764379367793E-3</v>
      </c>
      <c r="LJ586" s="74">
        <v>7.1263494445064001E-3</v>
      </c>
      <c r="LK586" s="74">
        <v>2.6605300515123598E-3</v>
      </c>
      <c r="LL586" s="74">
        <v>4.52551062088433E-3</v>
      </c>
      <c r="LM586" s="74">
        <v>6.11057538151986E-3</v>
      </c>
      <c r="LN586" s="74">
        <v>6.0605223624336799E-3</v>
      </c>
      <c r="LO586" s="74">
        <v>1.5691854104314701E-2</v>
      </c>
      <c r="LP586" s="74">
        <v>9.6599228520819497E-3</v>
      </c>
      <c r="LQ586" s="74">
        <v>6.9300634493556197E-3</v>
      </c>
      <c r="LR586" s="74">
        <v>1.2271377245108499E-2</v>
      </c>
      <c r="LS586" s="74">
        <v>1.0512640345516</v>
      </c>
      <c r="LT586" s="74">
        <v>3.1257188932205999E-3</v>
      </c>
      <c r="LU586" s="74">
        <v>9.5042998387347196E-3</v>
      </c>
      <c r="LV586" s="74">
        <v>4.9270057285530303E-3</v>
      </c>
      <c r="LW586" s="74">
        <v>2.5555402222757501E-3</v>
      </c>
      <c r="LX586" s="74">
        <v>2.8350712323502399E-3</v>
      </c>
      <c r="LY586" s="74">
        <v>4.2914560915821099E-3</v>
      </c>
      <c r="LZ586" s="74">
        <v>4.5634809650909099E-3</v>
      </c>
      <c r="MA586" s="74">
        <v>3.1928612612698699E-3</v>
      </c>
      <c r="MB586" s="74">
        <v>4.3530300073115801E-3</v>
      </c>
      <c r="MC586" s="74">
        <v>3.9263331886294E-3</v>
      </c>
      <c r="MD586" s="74">
        <v>2.712166406607E-3</v>
      </c>
      <c r="ME586" s="74">
        <v>2.1816183703132698E-3</v>
      </c>
      <c r="MF586" s="74">
        <v>2.4965389219447701E-3</v>
      </c>
      <c r="MG586" s="74">
        <v>3.5259444244880298E-3</v>
      </c>
      <c r="MH586" s="74">
        <v>5.7290846717489704E-3</v>
      </c>
      <c r="MI586" s="74">
        <v>4.14668053431279E-3</v>
      </c>
      <c r="MJ586" s="74">
        <v>4.6859741472257497E-3</v>
      </c>
      <c r="MK586" s="74">
        <v>7.3682734222929097E-3</v>
      </c>
      <c r="ML586" s="74">
        <v>2.47039998179851E-3</v>
      </c>
      <c r="MM586" s="73">
        <v>2.0081580225252901E-3</v>
      </c>
      <c r="MN586" s="73">
        <v>2.3488548062211099E-3</v>
      </c>
      <c r="MO586" s="73">
        <v>3.41847823095375E-3</v>
      </c>
      <c r="MP586" s="73">
        <v>9.8804924595142507E-3</v>
      </c>
      <c r="MQ586" s="73">
        <v>6.8835102912206403E-3</v>
      </c>
      <c r="MR586" s="73">
        <v>8.1982490909767395E-3</v>
      </c>
      <c r="MS586" s="73">
        <v>6.8701005597677301E-3</v>
      </c>
      <c r="MT586" s="73">
        <v>2.8198018461932399E-3</v>
      </c>
      <c r="MU586" s="73">
        <v>4.6574193002620204E-3</v>
      </c>
      <c r="MV586" s="73">
        <v>6.2769177197019898E-3</v>
      </c>
      <c r="MW586" s="73">
        <v>6.2225062363592196E-3</v>
      </c>
      <c r="MX586" s="73">
        <v>1.5221536124344799E-2</v>
      </c>
      <c r="MY586" s="73">
        <v>9.6628936062536797E-3</v>
      </c>
      <c r="MZ586" s="73">
        <v>7.1243247410921404E-3</v>
      </c>
      <c r="NA586" s="73">
        <v>1.22397492033962E-2</v>
      </c>
      <c r="NB586" s="73">
        <v>1.0520829690582501</v>
      </c>
      <c r="NC586" s="73">
        <v>3.4072248783806802E-3</v>
      </c>
      <c r="ND586" s="73">
        <v>9.5778734969717508E-3</v>
      </c>
      <c r="NE586" s="73">
        <v>4.80506467307199E-3</v>
      </c>
      <c r="NF586" s="73">
        <v>2.44530132326356E-3</v>
      </c>
      <c r="NG586" s="73">
        <v>2.8310396536094001E-3</v>
      </c>
      <c r="NH586" s="73">
        <v>4.2303646179993803E-3</v>
      </c>
      <c r="NI586" s="73">
        <v>5.1034830545516599E-3</v>
      </c>
      <c r="NJ586" s="73">
        <v>3.1110104727208399E-3</v>
      </c>
      <c r="NK586" s="73">
        <v>4.5168047106772498E-3</v>
      </c>
      <c r="NL586" s="73">
        <v>3.8906928645742801E-3</v>
      </c>
      <c r="NM586" s="73">
        <v>2.8327494413597199E-3</v>
      </c>
      <c r="NN586" s="73">
        <v>2.1938654381872601E-3</v>
      </c>
      <c r="NO586" s="73">
        <v>2.50460309404308E-3</v>
      </c>
      <c r="NP586" s="73">
        <v>3.4510097273064101E-3</v>
      </c>
      <c r="NQ586" s="73">
        <v>5.6499031062791196E-3</v>
      </c>
      <c r="NR586" s="73">
        <v>4.3224297279697201E-3</v>
      </c>
      <c r="NS586" s="73">
        <v>4.8398530239193603E-3</v>
      </c>
      <c r="NT586" s="73">
        <v>7.5539350511033597E-3</v>
      </c>
      <c r="NU586" s="73">
        <v>2.5151695192624501E-3</v>
      </c>
      <c r="NV586" s="74">
        <v>2.1589252649013399E-3</v>
      </c>
      <c r="NW586" s="74">
        <v>2.5092009116401302E-3</v>
      </c>
      <c r="NX586" s="74">
        <v>3.64203282638118E-3</v>
      </c>
      <c r="NY586" s="74">
        <v>9.6304154930931304E-3</v>
      </c>
      <c r="NZ586" s="74">
        <v>6.8970802223899102E-3</v>
      </c>
      <c r="OA586" s="74">
        <v>8.2313518102950494E-3</v>
      </c>
      <c r="OB586" s="74">
        <v>8.1377227748613296E-3</v>
      </c>
      <c r="OC586" s="74">
        <v>3.1803657920416199E-3</v>
      </c>
      <c r="OD586" s="74">
        <v>4.7632358932975898E-3</v>
      </c>
      <c r="OE586" s="74">
        <v>6.8322474831966603E-3</v>
      </c>
      <c r="OF586" s="74">
        <v>6.9132610024559499E-3</v>
      </c>
      <c r="OG586" s="74">
        <v>1.7398883065601198E-2</v>
      </c>
      <c r="OH586" s="74">
        <v>1.0158305470372201E-2</v>
      </c>
      <c r="OI586" s="74">
        <v>7.35592214165319E-3</v>
      </c>
      <c r="OJ586" s="74">
        <v>1.22722663148069E-2</v>
      </c>
      <c r="OK586" s="74">
        <v>1.05263325906702</v>
      </c>
      <c r="OL586" s="74">
        <v>3.4513460612541399E-3</v>
      </c>
      <c r="OM586" s="74">
        <v>9.7604966172612807E-3</v>
      </c>
      <c r="ON586" s="74">
        <v>4.7563126953842601E-3</v>
      </c>
      <c r="OO586" s="74">
        <v>2.4772185689860798E-3</v>
      </c>
      <c r="OP586" s="74">
        <v>2.7831546962915001E-3</v>
      </c>
      <c r="OQ586" s="74">
        <v>4.3155526626413596E-3</v>
      </c>
      <c r="OR586" s="74">
        <v>4.9159083629458896E-3</v>
      </c>
      <c r="OS586" s="74">
        <v>3.29905392496661E-3</v>
      </c>
      <c r="OT586" s="74">
        <v>4.5132140836288397E-3</v>
      </c>
      <c r="OU586" s="74">
        <v>4.1067478108089504E-3</v>
      </c>
      <c r="OV586" s="74">
        <v>2.7567470694620198E-3</v>
      </c>
      <c r="OW586" s="74">
        <v>2.17199051194578E-3</v>
      </c>
      <c r="OX586" s="74">
        <v>2.5812127912030599E-3</v>
      </c>
      <c r="OY586" s="74">
        <v>3.4555225821855501E-3</v>
      </c>
      <c r="OZ586" s="74">
        <v>5.8041892613229697E-3</v>
      </c>
      <c r="PA586" s="74">
        <v>4.8588773051491396E-3</v>
      </c>
      <c r="PB586" s="74">
        <v>4.9694838601752498E-3</v>
      </c>
      <c r="PC586" s="74">
        <v>7.6644594345877297E-3</v>
      </c>
      <c r="PD586" s="74">
        <v>2.1916785200536701E-3</v>
      </c>
      <c r="PE586" s="73">
        <v>2.2581475291357702E-3</v>
      </c>
      <c r="PF586" s="73">
        <v>2.7587497831054598E-3</v>
      </c>
      <c r="PG586" s="73">
        <v>3.8091465416363701E-3</v>
      </c>
      <c r="PH586" s="73">
        <v>9.9879311141417397E-3</v>
      </c>
      <c r="PI586" s="73">
        <v>7.3953194918013896E-3</v>
      </c>
      <c r="PJ586" s="73">
        <v>8.4475359428528001E-3</v>
      </c>
      <c r="PK586" s="73">
        <v>8.76500674995454E-3</v>
      </c>
      <c r="PL586" s="73">
        <v>3.4708664752621998E-3</v>
      </c>
      <c r="PM586" s="73">
        <v>4.9705198557222696E-3</v>
      </c>
      <c r="PN586" s="73">
        <v>7.17396593811524E-3</v>
      </c>
      <c r="PO586" s="73">
        <v>7.7000257233668604E-3</v>
      </c>
      <c r="PP586" s="73">
        <v>1.8311467659983999E-2</v>
      </c>
      <c r="PQ586" s="73">
        <v>1.0752366983609899E-2</v>
      </c>
      <c r="PR586" s="73">
        <v>7.6524724317867899E-3</v>
      </c>
      <c r="PS586" s="73">
        <v>1.2603207191429201E-2</v>
      </c>
      <c r="PT586" s="73">
        <v>1.05750787125348</v>
      </c>
      <c r="PU586" s="73">
        <v>3.8317564614675798E-3</v>
      </c>
      <c r="PV586" s="73">
        <v>9.9825166129384295E-3</v>
      </c>
      <c r="PW586" s="73">
        <v>4.7859058021010601E-3</v>
      </c>
      <c r="PX586" s="73">
        <v>2.53214368644189E-3</v>
      </c>
      <c r="PY586" s="73">
        <v>2.8144857020909598E-3</v>
      </c>
      <c r="PZ586" s="73">
        <v>4.4941857724466201E-3</v>
      </c>
      <c r="QA586" s="73">
        <v>5.2178995205629597E-3</v>
      </c>
      <c r="QB586" s="73">
        <v>3.3150115754994498E-3</v>
      </c>
      <c r="QC586" s="73">
        <v>4.8376151978378502E-3</v>
      </c>
      <c r="QD586" s="73">
        <v>4.3177452784020302E-3</v>
      </c>
      <c r="QE586" s="73">
        <v>2.9430046960268299E-3</v>
      </c>
      <c r="QF586" s="73">
        <v>2.42434048854933E-3</v>
      </c>
      <c r="QG586" s="73">
        <v>2.5524490721794799E-3</v>
      </c>
      <c r="QH586" s="73">
        <v>3.6393446346516399E-3</v>
      </c>
      <c r="QI586" s="73">
        <v>5.9398132266329298E-3</v>
      </c>
      <c r="QJ586" s="73">
        <v>5.34136472912308E-3</v>
      </c>
      <c r="QK586" s="73">
        <v>5.20417030589382E-3</v>
      </c>
      <c r="QL586" s="73">
        <v>7.9801904315728606E-3</v>
      </c>
      <c r="QM586" s="73">
        <v>1.8682345941531801E-3</v>
      </c>
      <c r="QN586" s="74">
        <v>2.3941295825345198E-3</v>
      </c>
      <c r="QO586" s="74">
        <v>2.3001196835669901E-3</v>
      </c>
      <c r="QP586" s="74">
        <v>3.9109338322757103E-3</v>
      </c>
      <c r="QQ586" s="74">
        <v>1.11880520432253E-2</v>
      </c>
      <c r="QR586" s="74">
        <v>7.7997953926317396E-3</v>
      </c>
      <c r="QS586" s="74">
        <v>8.3929482792696603E-3</v>
      </c>
      <c r="QT586" s="74">
        <v>8.6031670651372308E-3</v>
      </c>
      <c r="QU586" s="74">
        <v>3.6797937935477399E-3</v>
      </c>
      <c r="QV586" s="74">
        <v>5.13339133634832E-3</v>
      </c>
      <c r="QW586" s="74">
        <v>7.2701483910228796E-3</v>
      </c>
      <c r="QX586" s="74">
        <v>7.9985164216286493E-3</v>
      </c>
      <c r="QY586" s="74">
        <v>1.7853622471142101E-2</v>
      </c>
      <c r="QZ586" s="74">
        <v>1.0586342588264901E-2</v>
      </c>
      <c r="RA586" s="74">
        <v>7.7793921105115101E-3</v>
      </c>
      <c r="RB586" s="74">
        <v>1.3217108999374E-2</v>
      </c>
      <c r="RC586" s="74">
        <v>1.0625476045206299</v>
      </c>
      <c r="RD586" s="74">
        <v>4.0144035376867698E-3</v>
      </c>
      <c r="RE586" s="74">
        <v>9.7736795254381708E-3</v>
      </c>
      <c r="RF586" s="74">
        <v>4.6541449255452696E-3</v>
      </c>
      <c r="RG586" s="74">
        <v>2.5897851845993001E-3</v>
      </c>
      <c r="RH586" s="74">
        <v>2.8242916707326301E-3</v>
      </c>
      <c r="RI586" s="74">
        <v>4.6369969254443696E-3</v>
      </c>
      <c r="RJ586" s="74">
        <v>6.1312121487170999E-3</v>
      </c>
      <c r="RK586" s="74">
        <v>3.3066694337889201E-3</v>
      </c>
      <c r="RL586" s="74">
        <v>5.2167009910468196E-3</v>
      </c>
      <c r="RM586" s="74">
        <v>4.42466425562735E-3</v>
      </c>
      <c r="RN586" s="74">
        <v>3.2470657609623001E-3</v>
      </c>
      <c r="RO586" s="74">
        <v>2.4725092277772202E-3</v>
      </c>
      <c r="RP586" s="74">
        <v>2.3456031674267898E-3</v>
      </c>
      <c r="RQ586" s="74">
        <v>3.6980817232901198E-3</v>
      </c>
      <c r="RR586" s="74">
        <v>5.76199572594553E-3</v>
      </c>
      <c r="RS586" s="74">
        <v>5.2946545412287096E-3</v>
      </c>
      <c r="RT586" s="74">
        <v>5.3188250430628199E-3</v>
      </c>
      <c r="RU586" s="74">
        <v>7.9554636799420101E-3</v>
      </c>
      <c r="RV586" s="74">
        <v>2.1047363625888499E-3</v>
      </c>
      <c r="RW586" s="73">
        <v>2.2633081603838502E-3</v>
      </c>
      <c r="RX586" s="73">
        <v>2.3772052044212801E-3</v>
      </c>
      <c r="RY586" s="73">
        <v>3.8960484313391502E-3</v>
      </c>
      <c r="RZ586" s="73">
        <v>1.2210479301489399E-2</v>
      </c>
      <c r="SA586" s="73">
        <v>8.4510416814383392E-3</v>
      </c>
      <c r="SB586" s="73">
        <v>8.1525172652501601E-3</v>
      </c>
      <c r="SC586" s="73">
        <v>8.9961759515415299E-3</v>
      </c>
      <c r="SD586" s="73">
        <v>3.7169789295413299E-3</v>
      </c>
      <c r="SE586" s="73">
        <v>5.1947548040542401E-3</v>
      </c>
      <c r="SF586" s="73">
        <v>7.3554612536608898E-3</v>
      </c>
      <c r="SG586" s="73">
        <v>8.0560195871578998E-3</v>
      </c>
      <c r="SH586" s="73">
        <v>1.6421668725170299E-2</v>
      </c>
      <c r="SI586" s="73">
        <v>1.0920042177979501E-2</v>
      </c>
      <c r="SJ586" s="73">
        <v>7.8597680907578904E-3</v>
      </c>
      <c r="SK586" s="73">
        <v>1.40355452256918E-2</v>
      </c>
      <c r="SL586" s="73">
        <v>1.0759023358512101</v>
      </c>
      <c r="SM586" s="73">
        <v>4.4343613479403904E-3</v>
      </c>
      <c r="SN586" s="73">
        <v>9.39349569486711E-3</v>
      </c>
      <c r="SO586" s="73">
        <v>4.3683292534920396E-3</v>
      </c>
      <c r="SP586" s="73">
        <v>2.4491551699493599E-3</v>
      </c>
      <c r="SQ586" s="73">
        <v>2.7771625377682298E-3</v>
      </c>
      <c r="SR586" s="73">
        <v>4.5933561876355103E-3</v>
      </c>
      <c r="SS586" s="73">
        <v>7.0226795434286601E-3</v>
      </c>
      <c r="ST586" s="73">
        <v>3.50386071983717E-3</v>
      </c>
      <c r="SU586" s="73">
        <v>5.5271389023809998E-3</v>
      </c>
      <c r="SV586" s="73">
        <v>4.4473608481132498E-3</v>
      </c>
      <c r="SW586" s="73">
        <v>3.4693117206357001E-3</v>
      </c>
      <c r="SX586" s="73">
        <v>2.4739427111668999E-3</v>
      </c>
      <c r="SY586" s="73">
        <v>2.26388881132454E-3</v>
      </c>
      <c r="SZ586" s="73">
        <v>3.8197689780925101E-3</v>
      </c>
      <c r="TA586" s="73">
        <v>5.46246535419202E-3</v>
      </c>
      <c r="TB586" s="73">
        <v>5.1961016126802397E-3</v>
      </c>
      <c r="TC586" s="73">
        <v>4.95983029934786E-3</v>
      </c>
      <c r="TD586" s="73">
        <v>7.6463720031795298E-3</v>
      </c>
      <c r="TE586" s="73">
        <v>2.3389331072139101E-3</v>
      </c>
    </row>
    <row r="587" spans="1:525" x14ac:dyDescent="0.25">
      <c r="A587" s="73">
        <v>2.1669615917618401E-2</v>
      </c>
      <c r="B587" s="73">
        <v>3.7659107003537202E-2</v>
      </c>
      <c r="C587" s="73">
        <v>3.1412021235535603E-2</v>
      </c>
      <c r="D587" s="73">
        <v>4.1244354209663603E-2</v>
      </c>
      <c r="E587" s="73">
        <v>2.9564272836715699E-2</v>
      </c>
      <c r="F587" s="73">
        <v>3.7198454995079101E-2</v>
      </c>
      <c r="G587" s="73">
        <v>4.3020400103067902E-2</v>
      </c>
      <c r="H587" s="73">
        <v>4.04112135457982E-2</v>
      </c>
      <c r="I587" s="73">
        <v>5.5460677851625097E-2</v>
      </c>
      <c r="J587" s="73">
        <v>4.9428115967121301E-2</v>
      </c>
      <c r="K587" s="73">
        <v>6.1879487502712001E-2</v>
      </c>
      <c r="L587" s="73">
        <v>5.6836558364281198E-2</v>
      </c>
      <c r="M587" s="73">
        <v>3.5310606755496E-2</v>
      </c>
      <c r="N587" s="73">
        <v>3.2642159617255799E-2</v>
      </c>
      <c r="O587" s="73">
        <v>3.5331486655331999E-2</v>
      </c>
      <c r="P587" s="73">
        <v>3.4055622129714802E-2</v>
      </c>
      <c r="Q587" s="73">
        <v>1.11332954382684</v>
      </c>
      <c r="R587" s="73">
        <v>2.6326977049415799E-2</v>
      </c>
      <c r="S587" s="73">
        <v>2.3472785291177401E-2</v>
      </c>
      <c r="T587" s="73">
        <v>1.5960919345552299E-2</v>
      </c>
      <c r="U587" s="73">
        <v>2.25054243771831E-2</v>
      </c>
      <c r="V587" s="73">
        <v>3.9075529255809802E-2</v>
      </c>
      <c r="W587" s="73">
        <v>2.8883546603838201E-2</v>
      </c>
      <c r="X587" s="73">
        <v>1.9809943911356601E-2</v>
      </c>
      <c r="Y587" s="73">
        <v>1.8623052534600101E-2</v>
      </c>
      <c r="Z587" s="73">
        <v>2.6240283473367099E-2</v>
      </c>
      <c r="AA587" s="73">
        <v>1.6557457255816099E-2</v>
      </c>
      <c r="AB587" s="73">
        <v>1.2016945684401301E-2</v>
      </c>
      <c r="AC587" s="73">
        <v>1.35358692940367E-2</v>
      </c>
      <c r="AD587" s="73">
        <v>1.54145491732128E-2</v>
      </c>
      <c r="AE587" s="73">
        <v>2.4769025076331101E-2</v>
      </c>
      <c r="AF587" s="73">
        <v>2.5406576459257601E-2</v>
      </c>
      <c r="AG587" s="73">
        <v>2.47597100859797E-2</v>
      </c>
      <c r="AH587" s="73">
        <v>2.8569667370798201E-2</v>
      </c>
      <c r="AI587" s="73">
        <v>3.614880311145E-3</v>
      </c>
      <c r="AJ587" s="74">
        <v>2.17211904093569E-2</v>
      </c>
      <c r="AK587" s="74">
        <v>4.0520232014960397E-2</v>
      </c>
      <c r="AL587" s="74">
        <v>3.1673067445947597E-2</v>
      </c>
      <c r="AM587" s="74">
        <v>4.1158657196630699E-2</v>
      </c>
      <c r="AN587" s="74">
        <v>2.9493152742916501E-2</v>
      </c>
      <c r="AO587" s="74">
        <v>3.7716474164453499E-2</v>
      </c>
      <c r="AP587" s="74">
        <v>4.4381606881795398E-2</v>
      </c>
      <c r="AQ587" s="74">
        <v>4.0333244903744001E-2</v>
      </c>
      <c r="AR587" s="74">
        <v>5.6835724148850901E-2</v>
      </c>
      <c r="AS587" s="74">
        <v>5.0109667768911202E-2</v>
      </c>
      <c r="AT587" s="74">
        <v>6.2747456323852896E-2</v>
      </c>
      <c r="AU587" s="74">
        <v>5.8472143391135899E-2</v>
      </c>
      <c r="AV587" s="74">
        <v>3.6329618615254397E-2</v>
      </c>
      <c r="AW587" s="74">
        <v>3.3430835949289001E-2</v>
      </c>
      <c r="AX587" s="74">
        <v>3.59345855269659E-2</v>
      </c>
      <c r="AY587" s="74">
        <v>3.51389106116392E-2</v>
      </c>
      <c r="AZ587" s="74">
        <v>1.11491704276707</v>
      </c>
      <c r="BA587" s="74">
        <v>2.6981106285425899E-2</v>
      </c>
      <c r="BB587" s="74">
        <v>2.42998815390323E-2</v>
      </c>
      <c r="BC587" s="74">
        <v>1.5692303681456701E-2</v>
      </c>
      <c r="BD587" s="74">
        <v>2.2746413901689501E-2</v>
      </c>
      <c r="BE587" s="74">
        <v>3.8904201375056603E-2</v>
      </c>
      <c r="BF587" s="74">
        <v>2.9204093506022901E-2</v>
      </c>
      <c r="BG587" s="74">
        <v>2.0167572489030599E-2</v>
      </c>
      <c r="BH587" s="74">
        <v>1.8734179814652301E-2</v>
      </c>
      <c r="BI587" s="74">
        <v>2.76826999893942E-2</v>
      </c>
      <c r="BJ587" s="74">
        <v>1.6924398106734399E-2</v>
      </c>
      <c r="BK587" s="74">
        <v>1.21166394160051E-2</v>
      </c>
      <c r="BL587" s="74">
        <v>1.37290338319656E-2</v>
      </c>
      <c r="BM587" s="74">
        <v>1.5852403478636999E-2</v>
      </c>
      <c r="BN587" s="74">
        <v>2.5562989101279E-2</v>
      </c>
      <c r="BO587" s="74">
        <v>2.7025377709842101E-2</v>
      </c>
      <c r="BP587" s="74">
        <v>2.55635071200612E-2</v>
      </c>
      <c r="BQ587" s="74">
        <v>2.8347553134298899E-2</v>
      </c>
      <c r="BR587" s="74">
        <v>3.6917442381359002E-3</v>
      </c>
      <c r="BS587" s="73">
        <v>2.1033892459647201E-2</v>
      </c>
      <c r="BT587" s="73">
        <v>3.6840866526014197E-2</v>
      </c>
      <c r="BU587" s="73">
        <v>3.07955670308021E-2</v>
      </c>
      <c r="BV587" s="73">
        <v>4.1202980609747003E-2</v>
      </c>
      <c r="BW587" s="73">
        <v>2.86535556515016E-2</v>
      </c>
      <c r="BX587" s="73">
        <v>3.6496773354991602E-2</v>
      </c>
      <c r="BY587" s="73">
        <v>4.2257125692689003E-2</v>
      </c>
      <c r="BZ587" s="73">
        <v>3.6898074639534199E-2</v>
      </c>
      <c r="CA587" s="73">
        <v>5.4360151952993603E-2</v>
      </c>
      <c r="CB587" s="73">
        <v>4.8330322333517799E-2</v>
      </c>
      <c r="CC587" s="73">
        <v>5.9476643547971997E-2</v>
      </c>
      <c r="CD587" s="73">
        <v>5.6113824525016898E-2</v>
      </c>
      <c r="CE587" s="73">
        <v>3.44894460670866E-2</v>
      </c>
      <c r="CF587" s="73">
        <v>3.1224621403580101E-2</v>
      </c>
      <c r="CG587" s="73">
        <v>3.5038159661903899E-2</v>
      </c>
      <c r="CH587" s="73">
        <v>3.3120463040852297E-2</v>
      </c>
      <c r="CI587" s="73">
        <v>1.11635308381526</v>
      </c>
      <c r="CJ587" s="73">
        <v>2.5841183012938401E-2</v>
      </c>
      <c r="CK587" s="73">
        <v>2.31440465878841E-2</v>
      </c>
      <c r="CL587" s="73">
        <v>1.42147785475094E-2</v>
      </c>
      <c r="CM587" s="73">
        <v>2.1143417601644399E-2</v>
      </c>
      <c r="CN587" s="73">
        <v>3.74036315641504E-2</v>
      </c>
      <c r="CO587" s="73">
        <v>2.7585169772102101E-2</v>
      </c>
      <c r="CP587" s="73">
        <v>1.8999710345037099E-2</v>
      </c>
      <c r="CQ587" s="73">
        <v>1.7540576562699702E-2</v>
      </c>
      <c r="CR587" s="73">
        <v>2.5390489117211298E-2</v>
      </c>
      <c r="CS587" s="73">
        <v>1.7028793834015801E-2</v>
      </c>
      <c r="CT587" s="73">
        <v>1.1656968336189099E-2</v>
      </c>
      <c r="CU587" s="73">
        <v>1.32694778891064E-2</v>
      </c>
      <c r="CV587" s="73">
        <v>1.5117936562542201E-2</v>
      </c>
      <c r="CW587" s="73">
        <v>2.4618829128120402E-2</v>
      </c>
      <c r="CX587" s="73">
        <v>2.60022014285223E-2</v>
      </c>
      <c r="CY587" s="73">
        <v>2.4614041520460699E-2</v>
      </c>
      <c r="CZ587" s="73">
        <v>2.7459872445280201E-2</v>
      </c>
      <c r="DA587" s="73">
        <v>2.92851545679564E-3</v>
      </c>
      <c r="DB587" s="74">
        <v>2.0960504819412199E-2</v>
      </c>
      <c r="DC587" s="74">
        <v>3.5522066639708597E-2</v>
      </c>
      <c r="DD587" s="74">
        <v>3.0866905812704799E-2</v>
      </c>
      <c r="DE587" s="74">
        <v>4.1135357582048497E-2</v>
      </c>
      <c r="DF587" s="74">
        <v>2.86305752715444E-2</v>
      </c>
      <c r="DG587" s="74">
        <v>3.7468323898462198E-2</v>
      </c>
      <c r="DH587" s="74">
        <v>4.2281508596899199E-2</v>
      </c>
      <c r="DI587" s="74">
        <v>3.6946172281379003E-2</v>
      </c>
      <c r="DJ587" s="74">
        <v>5.4797072921950997E-2</v>
      </c>
      <c r="DK587" s="74">
        <v>4.8525791650913197E-2</v>
      </c>
      <c r="DL587" s="74">
        <v>5.9953790907035898E-2</v>
      </c>
      <c r="DM587" s="74">
        <v>5.7041139556558797E-2</v>
      </c>
      <c r="DN587" s="74">
        <v>3.4860494153359498E-2</v>
      </c>
      <c r="DO587" s="74">
        <v>3.0645967798795901E-2</v>
      </c>
      <c r="DP587" s="74">
        <v>3.4305769834124498E-2</v>
      </c>
      <c r="DQ587" s="74">
        <v>3.5309701504790798E-2</v>
      </c>
      <c r="DR587" s="74">
        <v>1.1203173748247499</v>
      </c>
      <c r="DS587" s="74">
        <v>2.61179224601732E-2</v>
      </c>
      <c r="DT587" s="74">
        <v>2.3087905522909201E-2</v>
      </c>
      <c r="DU587" s="74">
        <v>1.41261522158657E-2</v>
      </c>
      <c r="DV587" s="74">
        <v>2.1549757881765701E-2</v>
      </c>
      <c r="DW587" s="74">
        <v>3.71016184426654E-2</v>
      </c>
      <c r="DX587" s="74">
        <v>2.7866052551803501E-2</v>
      </c>
      <c r="DY587" s="74">
        <v>1.8773540405833299E-2</v>
      </c>
      <c r="DZ587" s="74">
        <v>1.7982165604561E-2</v>
      </c>
      <c r="EA587" s="74">
        <v>2.58659953084594E-2</v>
      </c>
      <c r="EB587" s="74">
        <v>1.72447889188178E-2</v>
      </c>
      <c r="EC587" s="74">
        <v>1.20456260933483E-2</v>
      </c>
      <c r="ED587" s="74">
        <v>1.5080125370639101E-2</v>
      </c>
      <c r="EE587" s="74">
        <v>1.52011662382026E-2</v>
      </c>
      <c r="EF587" s="74">
        <v>2.5388793114929101E-2</v>
      </c>
      <c r="EG587" s="74">
        <v>2.60468996562521E-2</v>
      </c>
      <c r="EH587" s="74">
        <v>2.4950795973538002E-2</v>
      </c>
      <c r="EI587" s="74">
        <v>2.7269332026671599E-2</v>
      </c>
      <c r="EJ587" s="74">
        <v>3.5131481519963701E-3</v>
      </c>
      <c r="EK587" s="73">
        <v>2.1426638468286699E-2</v>
      </c>
      <c r="EL587" s="73">
        <v>3.7277564329244499E-2</v>
      </c>
      <c r="EM587" s="73">
        <v>3.10131073982137E-2</v>
      </c>
      <c r="EN587" s="73">
        <v>4.2038565054379501E-2</v>
      </c>
      <c r="EO587" s="73">
        <v>2.94072246936826E-2</v>
      </c>
      <c r="EP587" s="73">
        <v>3.6949526490458698E-2</v>
      </c>
      <c r="EQ587" s="73">
        <v>4.3116897856655803E-2</v>
      </c>
      <c r="ER587" s="73">
        <v>3.8388632106767399E-2</v>
      </c>
      <c r="ES587" s="73">
        <v>5.4278805345220497E-2</v>
      </c>
      <c r="ET587" s="73">
        <v>4.9159948722440699E-2</v>
      </c>
      <c r="EU587" s="73">
        <v>5.8981747298619401E-2</v>
      </c>
      <c r="EV587" s="73">
        <v>5.6106825597527603E-2</v>
      </c>
      <c r="EW587" s="73">
        <v>3.5449610260299601E-2</v>
      </c>
      <c r="EX587" s="73">
        <v>3.0127800711080399E-2</v>
      </c>
      <c r="EY587" s="73">
        <v>3.4162032381672702E-2</v>
      </c>
      <c r="EZ587" s="73">
        <v>3.0471983165509899E-2</v>
      </c>
      <c r="FA587" s="73">
        <v>1.1059084480494199</v>
      </c>
      <c r="FB587" s="73">
        <v>2.63078670881625E-2</v>
      </c>
      <c r="FC587" s="73">
        <v>2.3073091272998499E-2</v>
      </c>
      <c r="FD587" s="73">
        <v>1.44207036867183E-2</v>
      </c>
      <c r="FE587" s="73">
        <v>2.2693016974580101E-2</v>
      </c>
      <c r="FF587" s="73">
        <v>3.8267415072492303E-2</v>
      </c>
      <c r="FG587" s="73">
        <v>2.7491172188205501E-2</v>
      </c>
      <c r="FH587" s="73">
        <v>1.9248620520852699E-2</v>
      </c>
      <c r="FI587" s="73">
        <v>1.8296685326759699E-2</v>
      </c>
      <c r="FJ587" s="73">
        <v>2.5966417958999101E-2</v>
      </c>
      <c r="FK587" s="73">
        <v>1.8245676986783199E-2</v>
      </c>
      <c r="FL587" s="73">
        <v>1.26298746226051E-2</v>
      </c>
      <c r="FM587" s="73">
        <v>1.6475591351816199E-2</v>
      </c>
      <c r="FN587" s="73">
        <v>1.6114791643701599E-2</v>
      </c>
      <c r="FO587" s="73">
        <v>2.6277944498995801E-2</v>
      </c>
      <c r="FP587" s="73">
        <v>2.6274460825867499E-2</v>
      </c>
      <c r="FQ587" s="73">
        <v>2.5127923514232899E-2</v>
      </c>
      <c r="FR587" s="73">
        <v>2.7145883000231599E-2</v>
      </c>
      <c r="FS587" s="73">
        <v>3.82249768442311E-3</v>
      </c>
      <c r="FT587" s="74">
        <v>2.2696000384220299E-2</v>
      </c>
      <c r="FU587" s="74">
        <v>3.9695322177738301E-2</v>
      </c>
      <c r="FV587" s="74">
        <v>3.3305578230763203E-2</v>
      </c>
      <c r="FW587" s="74">
        <v>4.4004140971765401E-2</v>
      </c>
      <c r="FX587" s="74">
        <v>3.09873475126956E-2</v>
      </c>
      <c r="FY587" s="74">
        <v>4.1520766861123402E-2</v>
      </c>
      <c r="FZ587" s="74">
        <v>4.58244265861543E-2</v>
      </c>
      <c r="GA587" s="74">
        <v>3.7606755943806101E-2</v>
      </c>
      <c r="GB587" s="74">
        <v>5.4887485844403103E-2</v>
      </c>
      <c r="GC587" s="74">
        <v>5.07850375110502E-2</v>
      </c>
      <c r="GD587" s="74">
        <v>6.2477145331322398E-2</v>
      </c>
      <c r="GE587" s="74">
        <v>5.7641951972683403E-2</v>
      </c>
      <c r="GF587" s="74">
        <v>3.5764884356585598E-2</v>
      </c>
      <c r="GG587" s="74">
        <v>2.9441299644962102E-2</v>
      </c>
      <c r="GH587" s="74">
        <v>3.5370629803452298E-2</v>
      </c>
      <c r="GI587" s="74">
        <v>3.32269089122025E-2</v>
      </c>
      <c r="GJ587" s="74">
        <v>1.11041089204191</v>
      </c>
      <c r="GK587" s="74">
        <v>2.76724180587123E-2</v>
      </c>
      <c r="GL587" s="74">
        <v>2.3644615005235702E-2</v>
      </c>
      <c r="GM587" s="74">
        <v>1.49088594460779E-2</v>
      </c>
      <c r="GN587" s="74">
        <v>2.3329232997169099E-2</v>
      </c>
      <c r="GO587" s="74">
        <v>3.9819295214077101E-2</v>
      </c>
      <c r="GP587" s="74">
        <v>2.8169903283987999E-2</v>
      </c>
      <c r="GQ587" s="74">
        <v>1.97170639820205E-2</v>
      </c>
      <c r="GR587" s="74">
        <v>1.86711493960241E-2</v>
      </c>
      <c r="GS587" s="74">
        <v>2.70659160403218E-2</v>
      </c>
      <c r="GT587" s="74">
        <v>1.9431309879401299E-2</v>
      </c>
      <c r="GU587" s="74">
        <v>1.29417677752343E-2</v>
      </c>
      <c r="GV587" s="74">
        <v>1.7920522799796199E-2</v>
      </c>
      <c r="GW587" s="74">
        <v>1.6682680564699098E-2</v>
      </c>
      <c r="GX587" s="74">
        <v>2.6899498673957301E-2</v>
      </c>
      <c r="GY587" s="74">
        <v>2.77999705440761E-2</v>
      </c>
      <c r="GZ587" s="74">
        <v>2.6243638595813999E-2</v>
      </c>
      <c r="HA587" s="74">
        <v>2.8623763631405799E-2</v>
      </c>
      <c r="HB587" s="74">
        <v>3.5865967665210901E-3</v>
      </c>
      <c r="HC587" s="73">
        <v>2.4136898212382699E-2</v>
      </c>
      <c r="HD587" s="73">
        <v>4.1879424615240003E-2</v>
      </c>
      <c r="HE587" s="73">
        <v>3.5643196310707302E-2</v>
      </c>
      <c r="HF587" s="73">
        <v>4.5869497108755201E-2</v>
      </c>
      <c r="HG587" s="73">
        <v>3.2400837342916898E-2</v>
      </c>
      <c r="HH587" s="73">
        <v>4.3172182069355101E-2</v>
      </c>
      <c r="HI587" s="73">
        <v>4.8731197213058901E-2</v>
      </c>
      <c r="HJ587" s="73">
        <v>4.0553898062646303E-2</v>
      </c>
      <c r="HK587" s="73">
        <v>5.6164520605536901E-2</v>
      </c>
      <c r="HL587" s="73">
        <v>5.40214690876991E-2</v>
      </c>
      <c r="HM587" s="73">
        <v>6.6584506115834705E-2</v>
      </c>
      <c r="HN587" s="73">
        <v>6.1304351776881802E-2</v>
      </c>
      <c r="HO587" s="73">
        <v>3.8068414423041999E-2</v>
      </c>
      <c r="HP587" s="73">
        <v>3.1727079402887E-2</v>
      </c>
      <c r="HQ587" s="73">
        <v>3.7187200409490598E-2</v>
      </c>
      <c r="HR587" s="73">
        <v>3.4212659469212099E-2</v>
      </c>
      <c r="HS587" s="73">
        <v>1.11063837685881</v>
      </c>
      <c r="HT587" s="73">
        <v>2.9548959208540299E-2</v>
      </c>
      <c r="HU587" s="73">
        <v>2.4683993008454998E-2</v>
      </c>
      <c r="HV587" s="73">
        <v>1.49589673584097E-2</v>
      </c>
      <c r="HW587" s="73">
        <v>2.36473024637134E-2</v>
      </c>
      <c r="HX587" s="73">
        <v>4.2336232033926897E-2</v>
      </c>
      <c r="HY587" s="73">
        <v>2.8864878706523201E-2</v>
      </c>
      <c r="HZ587" s="73">
        <v>2.0496039282026101E-2</v>
      </c>
      <c r="IA587" s="73">
        <v>2.0360762126286298E-2</v>
      </c>
      <c r="IB587" s="73">
        <v>2.8883973421704599E-2</v>
      </c>
      <c r="IC587" s="73">
        <v>2.0460447725251001E-2</v>
      </c>
      <c r="ID587" s="73">
        <v>1.30668082087072E-2</v>
      </c>
      <c r="IE587" s="73">
        <v>1.9336212956033001E-2</v>
      </c>
      <c r="IF587" s="73">
        <v>1.73091977521658E-2</v>
      </c>
      <c r="IG587" s="73">
        <v>2.7988609373818401E-2</v>
      </c>
      <c r="IH587" s="73">
        <v>2.89727831825215E-2</v>
      </c>
      <c r="II587" s="73">
        <v>2.7241779903537201E-2</v>
      </c>
      <c r="IJ587" s="73">
        <v>3.04551641350966E-2</v>
      </c>
      <c r="IK587" s="73">
        <v>3.7297052037377899E-3</v>
      </c>
      <c r="IL587" s="74">
        <v>2.36871254300716E-2</v>
      </c>
      <c r="IM587" s="74">
        <v>4.0607787498543303E-2</v>
      </c>
      <c r="IN587" s="74">
        <v>3.4491040888526302E-2</v>
      </c>
      <c r="IO587" s="74">
        <v>4.4833139540564601E-2</v>
      </c>
      <c r="IP587" s="74">
        <v>3.1980503170647302E-2</v>
      </c>
      <c r="IQ587" s="74">
        <v>4.0878261902737301E-2</v>
      </c>
      <c r="IR587" s="74">
        <v>4.6560551131184798E-2</v>
      </c>
      <c r="IS587" s="74">
        <v>4.0682400191058503E-2</v>
      </c>
      <c r="IT587" s="74">
        <v>5.2803749215963598E-2</v>
      </c>
      <c r="IU587" s="74">
        <v>5.0315429648481597E-2</v>
      </c>
      <c r="IV587" s="74">
        <v>6.4824564133307006E-2</v>
      </c>
      <c r="IW587" s="74">
        <v>6.0249000465895299E-2</v>
      </c>
      <c r="IX587" s="74">
        <v>3.7744952643292098E-2</v>
      </c>
      <c r="IY587" s="74">
        <v>2.98406510507115E-2</v>
      </c>
      <c r="IZ587" s="74">
        <v>3.5629014454519402E-2</v>
      </c>
      <c r="JA587" s="74">
        <v>2.9624681470872501E-2</v>
      </c>
      <c r="JB587" s="74">
        <v>1.1187992231372501</v>
      </c>
      <c r="JC587" s="74">
        <v>2.8578976565817302E-2</v>
      </c>
      <c r="JD587" s="74">
        <v>2.3563770470630602E-2</v>
      </c>
      <c r="JE587" s="74">
        <v>1.45004762857851E-2</v>
      </c>
      <c r="JF587" s="74">
        <v>2.19306189401593E-2</v>
      </c>
      <c r="JG587" s="74">
        <v>3.88862233269682E-2</v>
      </c>
      <c r="JH587" s="74">
        <v>2.8491025684806999E-2</v>
      </c>
      <c r="JI587" s="74">
        <v>1.97524355898844E-2</v>
      </c>
      <c r="JJ587" s="74">
        <v>1.90836616750681E-2</v>
      </c>
      <c r="JK587" s="74">
        <v>2.79602488634784E-2</v>
      </c>
      <c r="JL587" s="74">
        <v>1.9311080603668099E-2</v>
      </c>
      <c r="JM587" s="74">
        <v>1.1828418719165699E-2</v>
      </c>
      <c r="JN587" s="74">
        <v>1.56681594272986E-2</v>
      </c>
      <c r="JO587" s="74">
        <v>1.53423841541333E-2</v>
      </c>
      <c r="JP587" s="74">
        <v>2.6493989336802599E-2</v>
      </c>
      <c r="JQ587" s="74">
        <v>2.8049439163843601E-2</v>
      </c>
      <c r="JR587" s="74">
        <v>2.4857672329459998E-2</v>
      </c>
      <c r="JS587" s="74">
        <v>2.8490235888073302E-2</v>
      </c>
      <c r="JT587" s="74">
        <v>3.5666524153607701E-3</v>
      </c>
      <c r="JU587" s="73">
        <v>2.3802087286978701E-2</v>
      </c>
      <c r="JV587" s="73">
        <v>4.4810479977211201E-2</v>
      </c>
      <c r="JW587" s="73">
        <v>3.4828982703960301E-2</v>
      </c>
      <c r="JX587" s="73">
        <v>4.5977560615612999E-2</v>
      </c>
      <c r="JY587" s="73">
        <v>3.2816894296090797E-2</v>
      </c>
      <c r="JZ587" s="73">
        <v>4.1669730860930197E-2</v>
      </c>
      <c r="KA587" s="73">
        <v>4.7387891696785603E-2</v>
      </c>
      <c r="KB587" s="73">
        <v>4.2920734506364598E-2</v>
      </c>
      <c r="KC587" s="73">
        <v>5.31241743781233E-2</v>
      </c>
      <c r="KD587" s="73">
        <v>5.0066027724602599E-2</v>
      </c>
      <c r="KE587" s="73">
        <v>6.7417609111535895E-2</v>
      </c>
      <c r="KF587" s="73">
        <v>6.1170350980228501E-2</v>
      </c>
      <c r="KG587" s="73">
        <v>3.7821152890158402E-2</v>
      </c>
      <c r="KH587" s="73">
        <v>2.9689867116581201E-2</v>
      </c>
      <c r="KI587" s="73">
        <v>3.6362464690543599E-2</v>
      </c>
      <c r="KJ587" s="73">
        <v>3.0061436505050498E-2</v>
      </c>
      <c r="KK587" s="73">
        <v>1.1285096972533299</v>
      </c>
      <c r="KL587" s="73">
        <v>3.00421707649191E-2</v>
      </c>
      <c r="KM587" s="73">
        <v>2.3773743901881202E-2</v>
      </c>
      <c r="KN587" s="73">
        <v>1.45330546991023E-2</v>
      </c>
      <c r="KO587" s="73">
        <v>2.2042769612877901E-2</v>
      </c>
      <c r="KP587" s="73">
        <v>3.9006019429336798E-2</v>
      </c>
      <c r="KQ587" s="73">
        <v>2.8983827892579899E-2</v>
      </c>
      <c r="KR587" s="73">
        <v>2.0102052528744901E-2</v>
      </c>
      <c r="KS587" s="73">
        <v>2.05229569753273E-2</v>
      </c>
      <c r="KT587" s="73">
        <v>2.9257788980138099E-2</v>
      </c>
      <c r="KU587" s="73">
        <v>1.97257119305005E-2</v>
      </c>
      <c r="KV587" s="73">
        <v>1.2097814399584799E-2</v>
      </c>
      <c r="KW587" s="73">
        <v>1.4205945616714901E-2</v>
      </c>
      <c r="KX587" s="73">
        <v>1.53107143876172E-2</v>
      </c>
      <c r="KY587" s="73">
        <v>2.6898606937032599E-2</v>
      </c>
      <c r="KZ587" s="73">
        <v>2.8890091114414599E-2</v>
      </c>
      <c r="LA587" s="73">
        <v>2.4452408070715401E-2</v>
      </c>
      <c r="LB587" s="73">
        <v>2.8645882117013601E-2</v>
      </c>
      <c r="LC587" s="73">
        <v>3.7878437584965802E-3</v>
      </c>
      <c r="LD587" s="74">
        <v>2.44009696359134E-2</v>
      </c>
      <c r="LE587" s="74">
        <v>4.7673323673685701E-2</v>
      </c>
      <c r="LF587" s="74">
        <v>3.6090442840281102E-2</v>
      </c>
      <c r="LG587" s="74">
        <v>4.7358204633847802E-2</v>
      </c>
      <c r="LH587" s="74">
        <v>3.4712121563252603E-2</v>
      </c>
      <c r="LI587" s="74">
        <v>4.2989691211134003E-2</v>
      </c>
      <c r="LJ587" s="74">
        <v>4.7739801218410698E-2</v>
      </c>
      <c r="LK587" s="74">
        <v>4.7665883604044397E-2</v>
      </c>
      <c r="LL587" s="74">
        <v>5.3616992021456998E-2</v>
      </c>
      <c r="LM587" s="74">
        <v>5.03295324073261E-2</v>
      </c>
      <c r="LN587" s="74">
        <v>7.1280860118044798E-2</v>
      </c>
      <c r="LO587" s="74">
        <v>6.3772280515517296E-2</v>
      </c>
      <c r="LP587" s="74">
        <v>3.9894833265549302E-2</v>
      </c>
      <c r="LQ587" s="74">
        <v>3.05891279704909E-2</v>
      </c>
      <c r="LR587" s="74">
        <v>3.75565083627852E-2</v>
      </c>
      <c r="LS587" s="74">
        <v>3.12322341241325E-2</v>
      </c>
      <c r="LT587" s="74">
        <v>1.1391381496394499</v>
      </c>
      <c r="LU587" s="74">
        <v>3.1404564838224798E-2</v>
      </c>
      <c r="LV587" s="74">
        <v>2.5756714913474501E-2</v>
      </c>
      <c r="LW587" s="74">
        <v>1.47779719122593E-2</v>
      </c>
      <c r="LX587" s="74">
        <v>2.31795051239129E-2</v>
      </c>
      <c r="LY587" s="74">
        <v>3.9646889981508102E-2</v>
      </c>
      <c r="LZ587" s="74">
        <v>3.07400152395754E-2</v>
      </c>
      <c r="MA587" s="74">
        <v>2.0431653819550099E-2</v>
      </c>
      <c r="MB587" s="74">
        <v>2.1362592439971101E-2</v>
      </c>
      <c r="MC587" s="74">
        <v>3.07659095184055E-2</v>
      </c>
      <c r="MD587" s="74">
        <v>1.9965931150084201E-2</v>
      </c>
      <c r="ME587" s="74">
        <v>1.22760643330759E-2</v>
      </c>
      <c r="MF587" s="74">
        <v>1.6022507087833201E-2</v>
      </c>
      <c r="MG587" s="74">
        <v>1.5678235928598998E-2</v>
      </c>
      <c r="MH587" s="74">
        <v>2.7027701035001999E-2</v>
      </c>
      <c r="MI587" s="74">
        <v>2.9803028425579001E-2</v>
      </c>
      <c r="MJ587" s="74">
        <v>2.4927468271010798E-2</v>
      </c>
      <c r="MK587" s="74">
        <v>2.9677824630828801E-2</v>
      </c>
      <c r="ML587" s="74">
        <v>4.1065899159922203E-3</v>
      </c>
      <c r="MM587" s="73">
        <v>2.5439568844782601E-2</v>
      </c>
      <c r="MN587" s="73">
        <v>4.7167716661753303E-2</v>
      </c>
      <c r="MO587" s="73">
        <v>3.8025497321479501E-2</v>
      </c>
      <c r="MP587" s="73">
        <v>5.02713130686291E-2</v>
      </c>
      <c r="MQ587" s="73">
        <v>3.6354980209472101E-2</v>
      </c>
      <c r="MR587" s="73">
        <v>4.5281415428549798E-2</v>
      </c>
      <c r="MS587" s="73">
        <v>4.9849333862051697E-2</v>
      </c>
      <c r="MT587" s="73">
        <v>5.79098639162927E-2</v>
      </c>
      <c r="MU587" s="73">
        <v>5.7202413933162201E-2</v>
      </c>
      <c r="MV587" s="73">
        <v>5.3496366872289897E-2</v>
      </c>
      <c r="MW587" s="73">
        <v>7.7076785085408897E-2</v>
      </c>
      <c r="MX587" s="73">
        <v>6.8381078200616396E-2</v>
      </c>
      <c r="MY587" s="73">
        <v>4.2108305859362198E-2</v>
      </c>
      <c r="MZ587" s="73">
        <v>3.2433421303205402E-2</v>
      </c>
      <c r="NA587" s="73">
        <v>3.8708329371777102E-2</v>
      </c>
      <c r="NB587" s="73">
        <v>3.2462106531412599E-2</v>
      </c>
      <c r="NC587" s="73">
        <v>1.15277415786016</v>
      </c>
      <c r="ND587" s="73">
        <v>3.4132885970593697E-2</v>
      </c>
      <c r="NE587" s="73">
        <v>2.6668630148184502E-2</v>
      </c>
      <c r="NF587" s="73">
        <v>1.5075853478957801E-2</v>
      </c>
      <c r="NG587" s="73">
        <v>2.3709756183316E-2</v>
      </c>
      <c r="NH587" s="73">
        <v>4.2134345070747502E-2</v>
      </c>
      <c r="NI587" s="73">
        <v>3.24881273060834E-2</v>
      </c>
      <c r="NJ587" s="73">
        <v>2.14261891950004E-2</v>
      </c>
      <c r="NK587" s="73">
        <v>2.3593981612112201E-2</v>
      </c>
      <c r="NL587" s="73">
        <v>3.2983682040807899E-2</v>
      </c>
      <c r="NM587" s="73">
        <v>2.1147360028413099E-2</v>
      </c>
      <c r="NN587" s="73">
        <v>1.3078234860871099E-2</v>
      </c>
      <c r="NO587" s="73">
        <v>1.7458298324978399E-2</v>
      </c>
      <c r="NP587" s="73">
        <v>1.6293308611348499E-2</v>
      </c>
      <c r="NQ587" s="73">
        <v>2.7672787818760401E-2</v>
      </c>
      <c r="NR587" s="73">
        <v>3.1383601044401403E-2</v>
      </c>
      <c r="NS587" s="73">
        <v>2.6586133556974301E-2</v>
      </c>
      <c r="NT587" s="73">
        <v>3.08547340255227E-2</v>
      </c>
      <c r="NU587" s="73">
        <v>4.1993441705004903E-3</v>
      </c>
      <c r="NV587" s="74">
        <v>2.54348162690285E-2</v>
      </c>
      <c r="NW587" s="74">
        <v>4.4356712659161197E-2</v>
      </c>
      <c r="NX587" s="74">
        <v>3.7337334074194803E-2</v>
      </c>
      <c r="NY587" s="74">
        <v>4.9694989070174701E-2</v>
      </c>
      <c r="NZ587" s="74">
        <v>3.6371832097434602E-2</v>
      </c>
      <c r="OA587" s="74">
        <v>4.4990176440471798E-2</v>
      </c>
      <c r="OB587" s="74">
        <v>5.0203942656493597E-2</v>
      </c>
      <c r="OC587" s="74">
        <v>6.8746752496037206E-2</v>
      </c>
      <c r="OD587" s="74">
        <v>5.6851485020743803E-2</v>
      </c>
      <c r="OE587" s="74">
        <v>5.33938909245169E-2</v>
      </c>
      <c r="OF587" s="74">
        <v>7.6971338528813896E-2</v>
      </c>
      <c r="OG587" s="74">
        <v>6.6980047823977096E-2</v>
      </c>
      <c r="OH587" s="74">
        <v>4.0826039858172999E-2</v>
      </c>
      <c r="OI587" s="74">
        <v>3.1721009907717798E-2</v>
      </c>
      <c r="OJ587" s="74">
        <v>3.7541357775303798E-2</v>
      </c>
      <c r="OK587" s="74">
        <v>3.3125318328606303E-2</v>
      </c>
      <c r="OL587" s="74">
        <v>1.16549988509224</v>
      </c>
      <c r="OM587" s="74">
        <v>3.4294848249730503E-2</v>
      </c>
      <c r="ON587" s="74">
        <v>2.6302723281470899E-2</v>
      </c>
      <c r="OO587" s="74">
        <v>1.49744233802672E-2</v>
      </c>
      <c r="OP587" s="74">
        <v>2.26663196042294E-2</v>
      </c>
      <c r="OQ587" s="74">
        <v>4.11821766129849E-2</v>
      </c>
      <c r="OR587" s="74">
        <v>3.2994252870738899E-2</v>
      </c>
      <c r="OS587" s="74">
        <v>2.2735445291920599E-2</v>
      </c>
      <c r="OT587" s="74">
        <v>2.5574914364848999E-2</v>
      </c>
      <c r="OU587" s="74">
        <v>3.4821502437452002E-2</v>
      </c>
      <c r="OV587" s="74">
        <v>2.0394393952615102E-2</v>
      </c>
      <c r="OW587" s="74">
        <v>1.22851882815309E-2</v>
      </c>
      <c r="OX587" s="74">
        <v>1.6652678560541999E-2</v>
      </c>
      <c r="OY587" s="74">
        <v>1.5971347916835899E-2</v>
      </c>
      <c r="OZ587" s="74">
        <v>2.7119899131538099E-2</v>
      </c>
      <c r="PA587" s="74">
        <v>3.1031248109239899E-2</v>
      </c>
      <c r="PB587" s="74">
        <v>2.6394574825164399E-2</v>
      </c>
      <c r="PC587" s="74">
        <v>3.06110055880119E-2</v>
      </c>
      <c r="PD587" s="74">
        <v>4.2099476215049997E-3</v>
      </c>
      <c r="PE587" s="73">
        <v>2.5704068531340201E-2</v>
      </c>
      <c r="PF587" s="73">
        <v>4.8342396212152798E-2</v>
      </c>
      <c r="PG587" s="73">
        <v>3.8253030061158599E-2</v>
      </c>
      <c r="PH587" s="73">
        <v>5.1959141789248098E-2</v>
      </c>
      <c r="PI587" s="73">
        <v>3.7194184386139799E-2</v>
      </c>
      <c r="PJ587" s="73">
        <v>4.6971160393813202E-2</v>
      </c>
      <c r="PK587" s="73">
        <v>5.2376023958097803E-2</v>
      </c>
      <c r="PL587" s="73">
        <v>7.2350347054775305E-2</v>
      </c>
      <c r="PM587" s="73">
        <v>5.9518558612494298E-2</v>
      </c>
      <c r="PN587" s="73">
        <v>5.5827211858331303E-2</v>
      </c>
      <c r="PO587" s="73">
        <v>8.0196435282950396E-2</v>
      </c>
      <c r="PP587" s="73">
        <v>6.9727692627778601E-2</v>
      </c>
      <c r="PQ587" s="73">
        <v>4.2487941311092001E-2</v>
      </c>
      <c r="PR587" s="73">
        <v>3.3394466833695999E-2</v>
      </c>
      <c r="PS587" s="73">
        <v>3.83182884675402E-2</v>
      </c>
      <c r="PT587" s="73">
        <v>3.49979001164889E-2</v>
      </c>
      <c r="PU587" s="73">
        <v>1.1822267520379</v>
      </c>
      <c r="PV587" s="73">
        <v>3.6411000560212001E-2</v>
      </c>
      <c r="PW587" s="73">
        <v>2.6814218009176799E-2</v>
      </c>
      <c r="PX587" s="73">
        <v>1.50974278069912E-2</v>
      </c>
      <c r="PY587" s="73">
        <v>2.2633724408098101E-2</v>
      </c>
      <c r="PZ587" s="73">
        <v>4.1740756842967401E-2</v>
      </c>
      <c r="QA587" s="73">
        <v>3.3832264521775901E-2</v>
      </c>
      <c r="QB587" s="73">
        <v>2.1851023998041699E-2</v>
      </c>
      <c r="QC587" s="73">
        <v>2.6638947568532901E-2</v>
      </c>
      <c r="QD587" s="73">
        <v>3.5265308907891299E-2</v>
      </c>
      <c r="QE587" s="73">
        <v>2.0923104752395501E-2</v>
      </c>
      <c r="QF587" s="73">
        <v>1.2942816641610001E-2</v>
      </c>
      <c r="QG587" s="73">
        <v>1.4751592201813201E-2</v>
      </c>
      <c r="QH587" s="73">
        <v>1.6327570570172999E-2</v>
      </c>
      <c r="QI587" s="73">
        <v>2.8603457600852401E-2</v>
      </c>
      <c r="QJ587" s="73">
        <v>3.2312695575106298E-2</v>
      </c>
      <c r="QK587" s="73">
        <v>2.69965564271126E-2</v>
      </c>
      <c r="QL587" s="73">
        <v>3.1070035986542701E-2</v>
      </c>
      <c r="QM587" s="73">
        <v>4.4996348968293102E-3</v>
      </c>
      <c r="QN587" s="74">
        <v>2.7865500175609799E-2</v>
      </c>
      <c r="QO587" s="74">
        <v>4.39569074046815E-2</v>
      </c>
      <c r="QP587" s="74">
        <v>4.2007106115735299E-2</v>
      </c>
      <c r="QQ587" s="74">
        <v>5.7222233727279602E-2</v>
      </c>
      <c r="QR587" s="74">
        <v>4.0396037109070103E-2</v>
      </c>
      <c r="QS587" s="74">
        <v>5.1392861802386697E-2</v>
      </c>
      <c r="QT587" s="74">
        <v>5.7003098881576897E-2</v>
      </c>
      <c r="QU587" s="74">
        <v>0.10126683340010501</v>
      </c>
      <c r="QV587" s="74">
        <v>6.6719006733408401E-2</v>
      </c>
      <c r="QW587" s="74">
        <v>6.1504673403591802E-2</v>
      </c>
      <c r="QX587" s="74">
        <v>8.6342562579927104E-2</v>
      </c>
      <c r="QY587" s="74">
        <v>7.3870581409901798E-2</v>
      </c>
      <c r="QZ587" s="74">
        <v>4.5458793976165403E-2</v>
      </c>
      <c r="RA587" s="74">
        <v>3.7015187891827103E-2</v>
      </c>
      <c r="RB587" s="74">
        <v>4.2443611604882102E-2</v>
      </c>
      <c r="RC587" s="74">
        <v>3.9335558347777501E-2</v>
      </c>
      <c r="RD587" s="74">
        <v>1.1911900147235099</v>
      </c>
      <c r="RE587" s="74">
        <v>3.9855866134819402E-2</v>
      </c>
      <c r="RF587" s="74">
        <v>2.8421984681344499E-2</v>
      </c>
      <c r="RG587" s="74">
        <v>1.6720312402845199E-2</v>
      </c>
      <c r="RH587" s="74">
        <v>2.4269939482928601E-2</v>
      </c>
      <c r="RI587" s="74">
        <v>4.5708718687237901E-2</v>
      </c>
      <c r="RJ587" s="74">
        <v>3.7888389764445099E-2</v>
      </c>
      <c r="RK587" s="74">
        <v>2.54881331409407E-2</v>
      </c>
      <c r="RL587" s="74">
        <v>3.4747499966807399E-2</v>
      </c>
      <c r="RM587" s="74">
        <v>3.9797656812722702E-2</v>
      </c>
      <c r="RN587" s="74">
        <v>2.2523090407842301E-2</v>
      </c>
      <c r="RO587" s="74">
        <v>1.4454084115318301E-2</v>
      </c>
      <c r="RP587" s="74">
        <v>1.46698119746855E-2</v>
      </c>
      <c r="RQ587" s="74">
        <v>1.7906235900687701E-2</v>
      </c>
      <c r="RR587" s="74">
        <v>2.9595472538494701E-2</v>
      </c>
      <c r="RS587" s="74">
        <v>3.4698985736601198E-2</v>
      </c>
      <c r="RT587" s="74">
        <v>2.8837899262337499E-2</v>
      </c>
      <c r="RU587" s="74">
        <v>3.3446754601798599E-2</v>
      </c>
      <c r="RV587" s="74">
        <v>4.41707834791047E-3</v>
      </c>
      <c r="RW587" s="73">
        <v>2.5467586144522499E-2</v>
      </c>
      <c r="RX587" s="73">
        <v>4.4022314284627002E-2</v>
      </c>
      <c r="RY587" s="73">
        <v>3.9317713543799003E-2</v>
      </c>
      <c r="RZ587" s="73">
        <v>5.4280482696072503E-2</v>
      </c>
      <c r="SA587" s="73">
        <v>3.7667962845016903E-2</v>
      </c>
      <c r="SB587" s="73">
        <v>4.8515002055879199E-2</v>
      </c>
      <c r="SC587" s="73">
        <v>5.2882184007750001E-2</v>
      </c>
      <c r="SD587" s="73">
        <v>6.3508155448431206E-2</v>
      </c>
      <c r="SE587" s="73">
        <v>5.9579299607078001E-2</v>
      </c>
      <c r="SF587" s="73">
        <v>5.8150576356697702E-2</v>
      </c>
      <c r="SG587" s="73">
        <v>8.2685094119483396E-2</v>
      </c>
      <c r="SH587" s="73">
        <v>7.3693320423507597E-2</v>
      </c>
      <c r="SI587" s="73">
        <v>4.5808334433805498E-2</v>
      </c>
      <c r="SJ587" s="73">
        <v>3.6130990410360601E-2</v>
      </c>
      <c r="SK587" s="73">
        <v>4.1818397357621301E-2</v>
      </c>
      <c r="SL587" s="73">
        <v>3.7159412550756103E-2</v>
      </c>
      <c r="SM587" s="73">
        <v>1.1859900388031399</v>
      </c>
      <c r="SN587" s="73">
        <v>3.83304941241846E-2</v>
      </c>
      <c r="SO587" s="73">
        <v>2.59445599013606E-2</v>
      </c>
      <c r="SP587" s="73">
        <v>1.53648833437412E-2</v>
      </c>
      <c r="SQ587" s="73">
        <v>2.2390030018297501E-2</v>
      </c>
      <c r="SR587" s="73">
        <v>4.2597074044715397E-2</v>
      </c>
      <c r="SS587" s="73">
        <v>3.5567809105215703E-2</v>
      </c>
      <c r="ST587" s="73">
        <v>2.2867230787101601E-2</v>
      </c>
      <c r="SU587" s="73">
        <v>2.83724772780292E-2</v>
      </c>
      <c r="SV587" s="73">
        <v>3.8999308546342502E-2</v>
      </c>
      <c r="SW587" s="73">
        <v>2.0828186257696599E-2</v>
      </c>
      <c r="SX587" s="73">
        <v>1.3155795968101999E-2</v>
      </c>
      <c r="SY587" s="73">
        <v>1.48846133847759E-2</v>
      </c>
      <c r="SZ587" s="73">
        <v>1.7371990721683699E-2</v>
      </c>
      <c r="TA587" s="73">
        <v>2.8327649378661501E-2</v>
      </c>
      <c r="TB587" s="73">
        <v>3.2088095010888502E-2</v>
      </c>
      <c r="TC587" s="73">
        <v>2.63912340587097E-2</v>
      </c>
      <c r="TD587" s="73">
        <v>3.12499154839752E-2</v>
      </c>
      <c r="TE587" s="73">
        <v>4.0641562110001203E-3</v>
      </c>
    </row>
    <row r="588" spans="1:525" x14ac:dyDescent="0.25">
      <c r="A588" s="73">
        <v>9.2582024097070201E-3</v>
      </c>
      <c r="B588" s="73">
        <v>1.49834962772272E-2</v>
      </c>
      <c r="C588" s="73">
        <v>1.1369488260394999E-2</v>
      </c>
      <c r="D588" s="73">
        <v>1.14349454256703E-2</v>
      </c>
      <c r="E588" s="73">
        <v>1.1134101891118501E-2</v>
      </c>
      <c r="F588" s="73">
        <v>1.38177503880143E-2</v>
      </c>
      <c r="G588" s="73">
        <v>1.3153596347616999E-2</v>
      </c>
      <c r="H588" s="73">
        <v>1.4623603938474099E-2</v>
      </c>
      <c r="I588" s="73">
        <v>1.45264142918151E-2</v>
      </c>
      <c r="J588" s="73">
        <v>1.3604265182554901E-2</v>
      </c>
      <c r="K588" s="73">
        <v>1.7468290215792302E-2</v>
      </c>
      <c r="L588" s="73">
        <v>1.55596424808734E-2</v>
      </c>
      <c r="M588" s="73">
        <v>1.28308422524293E-2</v>
      </c>
      <c r="N588" s="73">
        <v>1.28555759823091E-2</v>
      </c>
      <c r="O588" s="73">
        <v>1.22339888388366E-2</v>
      </c>
      <c r="P588" s="73">
        <v>1.27705343603288E-2</v>
      </c>
      <c r="Q588" s="73">
        <v>3.6264626258014701E-2</v>
      </c>
      <c r="R588" s="73">
        <v>1.0463117324564599</v>
      </c>
      <c r="S588" s="73">
        <v>1.1748593162825E-2</v>
      </c>
      <c r="T588" s="73">
        <v>1.1160505603453099E-2</v>
      </c>
      <c r="U588" s="73">
        <v>1.16614438863383E-2</v>
      </c>
      <c r="V588" s="73">
        <v>1.42853435001243E-2</v>
      </c>
      <c r="W588" s="73">
        <v>1.7148640266174499E-2</v>
      </c>
      <c r="X588" s="73">
        <v>1.4586144935377E-2</v>
      </c>
      <c r="Y588" s="73">
        <v>1.19256437394594E-2</v>
      </c>
      <c r="Z588" s="73">
        <v>2.3278349868754E-2</v>
      </c>
      <c r="AA588" s="73">
        <v>1.85983184036565E-2</v>
      </c>
      <c r="AB588" s="73">
        <v>1.2119915956751199E-2</v>
      </c>
      <c r="AC588" s="73">
        <v>4.93882078184395E-2</v>
      </c>
      <c r="AD588" s="73">
        <v>1.21917885759463E-2</v>
      </c>
      <c r="AE588" s="73">
        <v>2.74621869275136E-2</v>
      </c>
      <c r="AF588" s="73">
        <v>1.8051429846499E-2</v>
      </c>
      <c r="AG588" s="73">
        <v>1.35539775361622E-2</v>
      </c>
      <c r="AH588" s="73">
        <v>2.1598751175619001E-2</v>
      </c>
      <c r="AI588" s="73">
        <v>4.6781119434331497E-3</v>
      </c>
      <c r="AJ588" s="74">
        <v>8.9719130772196991E-3</v>
      </c>
      <c r="AK588" s="74">
        <v>1.49177162687214E-2</v>
      </c>
      <c r="AL588" s="74">
        <v>1.1073319493839299E-2</v>
      </c>
      <c r="AM588" s="74">
        <v>1.11836836389219E-2</v>
      </c>
      <c r="AN588" s="74">
        <v>1.06640501419683E-2</v>
      </c>
      <c r="AO588" s="74">
        <v>1.35483281313689E-2</v>
      </c>
      <c r="AP588" s="74">
        <v>1.29121334198893E-2</v>
      </c>
      <c r="AQ588" s="74">
        <v>1.35709105561969E-2</v>
      </c>
      <c r="AR588" s="74">
        <v>1.42931726949856E-2</v>
      </c>
      <c r="AS588" s="74">
        <v>1.33564460383809E-2</v>
      </c>
      <c r="AT588" s="74">
        <v>1.7716464810323899E-2</v>
      </c>
      <c r="AU588" s="74">
        <v>1.5670678733761399E-2</v>
      </c>
      <c r="AV588" s="74">
        <v>1.27381094124318E-2</v>
      </c>
      <c r="AW588" s="74">
        <v>1.2684233621046899E-2</v>
      </c>
      <c r="AX588" s="74">
        <v>1.2075627172036699E-2</v>
      </c>
      <c r="AY588" s="74">
        <v>1.2391093732776901E-2</v>
      </c>
      <c r="AZ588" s="74">
        <v>3.5875041033636097E-2</v>
      </c>
      <c r="BA588" s="74">
        <v>1.0449925227091399</v>
      </c>
      <c r="BB588" s="74">
        <v>1.14007140770109E-2</v>
      </c>
      <c r="BC588" s="74">
        <v>1.06063946957855E-2</v>
      </c>
      <c r="BD588" s="74">
        <v>1.1465510713965101E-2</v>
      </c>
      <c r="BE588" s="74">
        <v>1.36113372275248E-2</v>
      </c>
      <c r="BF588" s="74">
        <v>1.7251351852448801E-2</v>
      </c>
      <c r="BG588" s="74">
        <v>1.47033019697315E-2</v>
      </c>
      <c r="BH588" s="74">
        <v>1.1424550859173399E-2</v>
      </c>
      <c r="BI588" s="74">
        <v>2.4882024845959201E-2</v>
      </c>
      <c r="BJ588" s="74">
        <v>1.77384090591759E-2</v>
      </c>
      <c r="BK588" s="74">
        <v>1.1970559430112699E-2</v>
      </c>
      <c r="BL588" s="74">
        <v>5.0626246962783998E-2</v>
      </c>
      <c r="BM588" s="74">
        <v>1.2010396890368201E-2</v>
      </c>
      <c r="BN588" s="74">
        <v>2.69035837909723E-2</v>
      </c>
      <c r="BO588" s="74">
        <v>1.9099389386576099E-2</v>
      </c>
      <c r="BP588" s="74">
        <v>1.3725421908423401E-2</v>
      </c>
      <c r="BQ588" s="74">
        <v>2.1121505052019499E-2</v>
      </c>
      <c r="BR588" s="74">
        <v>4.0978707355178801E-3</v>
      </c>
      <c r="BS588" s="73">
        <v>8.6506666271312302E-3</v>
      </c>
      <c r="BT588" s="73">
        <v>1.4409646966553001E-2</v>
      </c>
      <c r="BU588" s="73">
        <v>1.06756407829943E-2</v>
      </c>
      <c r="BV588" s="73">
        <v>1.08659404940709E-2</v>
      </c>
      <c r="BW588" s="73">
        <v>1.0389303200115401E-2</v>
      </c>
      <c r="BX588" s="73">
        <v>1.2896222305684E-2</v>
      </c>
      <c r="BY588" s="73">
        <v>1.2408355301574E-2</v>
      </c>
      <c r="BZ588" s="73">
        <v>1.2799353057813601E-2</v>
      </c>
      <c r="CA588" s="73">
        <v>1.35527877849207E-2</v>
      </c>
      <c r="CB588" s="73">
        <v>1.26418026010146E-2</v>
      </c>
      <c r="CC588" s="73">
        <v>1.6430707076674701E-2</v>
      </c>
      <c r="CD588" s="73">
        <v>1.4790976669457801E-2</v>
      </c>
      <c r="CE588" s="73">
        <v>1.20813386822491E-2</v>
      </c>
      <c r="CF588" s="73">
        <v>1.1736058733106E-2</v>
      </c>
      <c r="CG588" s="73">
        <v>1.1717359496434E-2</v>
      </c>
      <c r="CH588" s="73">
        <v>1.1699968399457601E-2</v>
      </c>
      <c r="CI588" s="73">
        <v>3.4962429228418301E-2</v>
      </c>
      <c r="CJ588" s="73">
        <v>1.0457413046122499</v>
      </c>
      <c r="CK588" s="73">
        <v>1.09685474209086E-2</v>
      </c>
      <c r="CL588" s="73">
        <v>9.6532258978806497E-3</v>
      </c>
      <c r="CM588" s="73">
        <v>1.07289343450141E-2</v>
      </c>
      <c r="CN588" s="73">
        <v>1.27171616269554E-2</v>
      </c>
      <c r="CO588" s="73">
        <v>1.6581582510922899E-2</v>
      </c>
      <c r="CP588" s="73">
        <v>1.38942369634085E-2</v>
      </c>
      <c r="CQ588" s="73">
        <v>1.09550497631178E-2</v>
      </c>
      <c r="CR588" s="73">
        <v>2.3807286345617198E-2</v>
      </c>
      <c r="CS588" s="73">
        <v>1.7901241260454E-2</v>
      </c>
      <c r="CT588" s="73">
        <v>1.1279723502036E-2</v>
      </c>
      <c r="CU588" s="73">
        <v>4.8079356593245699E-2</v>
      </c>
      <c r="CV588" s="73">
        <v>1.16215151735413E-2</v>
      </c>
      <c r="CW588" s="73">
        <v>2.5164494867328899E-2</v>
      </c>
      <c r="CX588" s="73">
        <v>1.7621230687494001E-2</v>
      </c>
      <c r="CY588" s="73">
        <v>1.3053659651017201E-2</v>
      </c>
      <c r="CZ588" s="73">
        <v>1.9966530442038E-2</v>
      </c>
      <c r="DA588" s="73">
        <v>3.4657068677961902E-3</v>
      </c>
      <c r="DB588" s="74">
        <v>8.5311890530073101E-3</v>
      </c>
      <c r="DC588" s="74">
        <v>1.3256369376038701E-2</v>
      </c>
      <c r="DD588" s="74">
        <v>1.06449546444963E-2</v>
      </c>
      <c r="DE588" s="74">
        <v>1.0731953998422399E-2</v>
      </c>
      <c r="DF588" s="74">
        <v>1.0307579677908201E-2</v>
      </c>
      <c r="DG588" s="74">
        <v>1.2919907083033101E-2</v>
      </c>
      <c r="DH588" s="74">
        <v>1.22527926527932E-2</v>
      </c>
      <c r="DI588" s="74">
        <v>1.2184003188653101E-2</v>
      </c>
      <c r="DJ588" s="74">
        <v>1.3423442783023201E-2</v>
      </c>
      <c r="DK588" s="74">
        <v>1.2523463780841701E-2</v>
      </c>
      <c r="DL588" s="74">
        <v>1.61761323963329E-2</v>
      </c>
      <c r="DM588" s="74">
        <v>1.4785392535484301E-2</v>
      </c>
      <c r="DN588" s="74">
        <v>1.1945046714512001E-2</v>
      </c>
      <c r="DO588" s="74">
        <v>1.1375646015543601E-2</v>
      </c>
      <c r="DP588" s="74">
        <v>1.1447522821549099E-2</v>
      </c>
      <c r="DQ588" s="74">
        <v>1.2252257628694601E-2</v>
      </c>
      <c r="DR588" s="74">
        <v>3.5210160434597203E-2</v>
      </c>
      <c r="DS588" s="74">
        <v>1.04579172695093</v>
      </c>
      <c r="DT588" s="74">
        <v>1.0946984733969401E-2</v>
      </c>
      <c r="DU588" s="74">
        <v>9.4437894855519192E-3</v>
      </c>
      <c r="DV588" s="74">
        <v>1.08200201777774E-2</v>
      </c>
      <c r="DW588" s="74">
        <v>1.2696611389294499E-2</v>
      </c>
      <c r="DX588" s="74">
        <v>1.7077168853335E-2</v>
      </c>
      <c r="DY588" s="74">
        <v>1.3398063745270999E-2</v>
      </c>
      <c r="DZ588" s="74">
        <v>1.1338225645218599E-2</v>
      </c>
      <c r="EA588" s="74">
        <v>2.4491229876854599E-2</v>
      </c>
      <c r="EB588" s="74">
        <v>1.8240452583860301E-2</v>
      </c>
      <c r="EC588" s="74">
        <v>1.1661939122214001E-2</v>
      </c>
      <c r="ED588" s="74">
        <v>4.9549964665233502E-2</v>
      </c>
      <c r="EE588" s="74">
        <v>1.15360082918348E-2</v>
      </c>
      <c r="EF588" s="74">
        <v>2.55046707013066E-2</v>
      </c>
      <c r="EG588" s="74">
        <v>1.8466466291157099E-2</v>
      </c>
      <c r="EH588" s="74">
        <v>1.3319335753850799E-2</v>
      </c>
      <c r="EI588" s="74">
        <v>1.9507716467475799E-2</v>
      </c>
      <c r="EJ588" s="74">
        <v>4.17269856770657E-3</v>
      </c>
      <c r="EK588" s="73">
        <v>8.6970796889987208E-3</v>
      </c>
      <c r="EL588" s="73">
        <v>1.35027229809983E-2</v>
      </c>
      <c r="EM588" s="73">
        <v>1.05305196748513E-2</v>
      </c>
      <c r="EN588" s="73">
        <v>1.1055748659044601E-2</v>
      </c>
      <c r="EO588" s="73">
        <v>1.04572175348148E-2</v>
      </c>
      <c r="EP588" s="73">
        <v>1.2189270777352599E-2</v>
      </c>
      <c r="EQ588" s="73">
        <v>1.2020200862817101E-2</v>
      </c>
      <c r="ER588" s="73">
        <v>1.2036152193383999E-2</v>
      </c>
      <c r="ES588" s="73">
        <v>1.30957284182162E-2</v>
      </c>
      <c r="ET588" s="73">
        <v>1.2325846167064799E-2</v>
      </c>
      <c r="EU588" s="73">
        <v>1.6459535301651701E-2</v>
      </c>
      <c r="EV588" s="73">
        <v>1.44485873974545E-2</v>
      </c>
      <c r="EW588" s="73">
        <v>1.24032772314835E-2</v>
      </c>
      <c r="EX588" s="73">
        <v>1.1186715038326999E-2</v>
      </c>
      <c r="EY588" s="73">
        <v>1.1526966207242801E-2</v>
      </c>
      <c r="EZ588" s="73">
        <v>1.0621347367326501E-2</v>
      </c>
      <c r="FA588" s="73">
        <v>3.4972058806925499E-2</v>
      </c>
      <c r="FB588" s="73">
        <v>1.04716760966053</v>
      </c>
      <c r="FC588" s="73">
        <v>1.08164281953425E-2</v>
      </c>
      <c r="FD588" s="73">
        <v>9.4423834380606003E-3</v>
      </c>
      <c r="FE588" s="73">
        <v>1.0787258978244301E-2</v>
      </c>
      <c r="FF588" s="73">
        <v>1.2722830665824201E-2</v>
      </c>
      <c r="FG588" s="73">
        <v>1.6665530990132502E-2</v>
      </c>
      <c r="FH588" s="73">
        <v>1.2957228895885201E-2</v>
      </c>
      <c r="FI588" s="73">
        <v>1.09305329187092E-2</v>
      </c>
      <c r="FJ588" s="73">
        <v>2.40540812891963E-2</v>
      </c>
      <c r="FK588" s="73">
        <v>1.8337561958920601E-2</v>
      </c>
      <c r="FL588" s="73">
        <v>1.1797956533675401E-2</v>
      </c>
      <c r="FM588" s="73">
        <v>4.8753523373486499E-2</v>
      </c>
      <c r="FN588" s="73">
        <v>1.14420452678284E-2</v>
      </c>
      <c r="FO588" s="73">
        <v>2.55273148743437E-2</v>
      </c>
      <c r="FP588" s="73">
        <v>1.98052797121126E-2</v>
      </c>
      <c r="FQ588" s="73">
        <v>1.3231913872362401E-2</v>
      </c>
      <c r="FR588" s="73">
        <v>1.8829486462299299E-2</v>
      </c>
      <c r="FS588" s="73">
        <v>4.41997387465574E-3</v>
      </c>
      <c r="FT588" s="74">
        <v>8.6873895695406596E-3</v>
      </c>
      <c r="FU588" s="74">
        <v>1.2312217922005901E-2</v>
      </c>
      <c r="FV588" s="74">
        <v>1.04377267710142E-2</v>
      </c>
      <c r="FW588" s="74">
        <v>1.08863718059262E-2</v>
      </c>
      <c r="FX588" s="74">
        <v>1.0119165677140199E-2</v>
      </c>
      <c r="FY588" s="74">
        <v>1.22633872757758E-2</v>
      </c>
      <c r="FZ588" s="74">
        <v>1.17170010137903E-2</v>
      </c>
      <c r="GA588" s="74">
        <v>1.0782014854358301E-2</v>
      </c>
      <c r="GB588" s="74">
        <v>1.2066735523972E-2</v>
      </c>
      <c r="GC588" s="74">
        <v>1.1651495181163599E-2</v>
      </c>
      <c r="GD588" s="74">
        <v>1.5785838979854101E-2</v>
      </c>
      <c r="GE588" s="74">
        <v>1.36696811423524E-2</v>
      </c>
      <c r="GF588" s="74">
        <v>1.1608224283899101E-2</v>
      </c>
      <c r="GG588" s="74">
        <v>1.0105903582785399E-2</v>
      </c>
      <c r="GH588" s="74">
        <v>1.0936013084766501E-2</v>
      </c>
      <c r="GI588" s="74">
        <v>1.06702072904751E-2</v>
      </c>
      <c r="GJ588" s="74">
        <v>3.4221736120239203E-2</v>
      </c>
      <c r="GK588" s="74">
        <v>1.05148519970958</v>
      </c>
      <c r="GL588" s="74">
        <v>1.0779155027762499E-2</v>
      </c>
      <c r="GM588" s="74">
        <v>9.2074494335502403E-3</v>
      </c>
      <c r="GN588" s="74">
        <v>1.08547716406634E-2</v>
      </c>
      <c r="GO588" s="74">
        <v>1.29864539306062E-2</v>
      </c>
      <c r="GP588" s="74">
        <v>1.62024115085137E-2</v>
      </c>
      <c r="GQ588" s="74">
        <v>1.2282341626634E-2</v>
      </c>
      <c r="GR588" s="74">
        <v>1.0320658625941E-2</v>
      </c>
      <c r="GS588" s="74">
        <v>2.1582631457858201E-2</v>
      </c>
      <c r="GT588" s="74">
        <v>1.82625561399841E-2</v>
      </c>
      <c r="GU588" s="74">
        <v>1.1287511143387399E-2</v>
      </c>
      <c r="GV588" s="74">
        <v>4.7824623913309001E-2</v>
      </c>
      <c r="GW588" s="74">
        <v>1.1046616023628599E-2</v>
      </c>
      <c r="GX588" s="74">
        <v>2.5242642959685199E-2</v>
      </c>
      <c r="GY588" s="74">
        <v>1.9924799978142199E-2</v>
      </c>
      <c r="GZ588" s="74">
        <v>1.3076720377988E-2</v>
      </c>
      <c r="HA588" s="74">
        <v>1.80258872479887E-2</v>
      </c>
      <c r="HB588" s="74">
        <v>2.6902861626986701E-3</v>
      </c>
      <c r="HC588" s="73">
        <v>8.9097869451065098E-3</v>
      </c>
      <c r="HD588" s="73">
        <v>1.35083762582929E-2</v>
      </c>
      <c r="HE588" s="73">
        <v>1.07208438400905E-2</v>
      </c>
      <c r="HF588" s="73">
        <v>1.1474399721287099E-2</v>
      </c>
      <c r="HG588" s="73">
        <v>1.0283948845126199E-2</v>
      </c>
      <c r="HH588" s="73">
        <v>1.2046989001390999E-2</v>
      </c>
      <c r="HI588" s="73">
        <v>1.20611991109245E-2</v>
      </c>
      <c r="HJ588" s="73">
        <v>1.20544998938852E-2</v>
      </c>
      <c r="HK588" s="73">
        <v>1.23429814572442E-2</v>
      </c>
      <c r="HL588" s="73">
        <v>1.20548822758169E-2</v>
      </c>
      <c r="HM588" s="73">
        <v>1.6498012650839E-2</v>
      </c>
      <c r="HN588" s="73">
        <v>1.4083535617698199E-2</v>
      </c>
      <c r="HO588" s="73">
        <v>1.21531113929378E-2</v>
      </c>
      <c r="HP588" s="73">
        <v>1.09391422963703E-2</v>
      </c>
      <c r="HQ588" s="73">
        <v>1.13327392412115E-2</v>
      </c>
      <c r="HR588" s="73">
        <v>1.0689434503114201E-2</v>
      </c>
      <c r="HS588" s="73">
        <v>3.65089621493251E-2</v>
      </c>
      <c r="HT588" s="73">
        <v>1.0541142915695101</v>
      </c>
      <c r="HU588" s="73">
        <v>1.0920915101134699E-2</v>
      </c>
      <c r="HV588" s="73">
        <v>9.1782860439486996E-3</v>
      </c>
      <c r="HW588" s="73">
        <v>1.0608071753749801E-2</v>
      </c>
      <c r="HX588" s="73">
        <v>1.34467713782836E-2</v>
      </c>
      <c r="HY588" s="73">
        <v>1.6792529280862601E-2</v>
      </c>
      <c r="HZ588" s="73">
        <v>1.23234952534329E-2</v>
      </c>
      <c r="IA588" s="73">
        <v>1.1280541951709201E-2</v>
      </c>
      <c r="IB588" s="73">
        <v>2.20053764829246E-2</v>
      </c>
      <c r="IC588" s="73">
        <v>1.86379639325303E-2</v>
      </c>
      <c r="ID588" s="73">
        <v>1.13301928602971E-2</v>
      </c>
      <c r="IE588" s="73">
        <v>4.7051636465738102E-2</v>
      </c>
      <c r="IF588" s="73">
        <v>1.11905120157365E-2</v>
      </c>
      <c r="IG588" s="73">
        <v>2.45793149547519E-2</v>
      </c>
      <c r="IH588" s="73">
        <v>2.0604609076917801E-2</v>
      </c>
      <c r="II588" s="73">
        <v>1.27767263896988E-2</v>
      </c>
      <c r="IJ588" s="73">
        <v>1.8179383015125498E-2</v>
      </c>
      <c r="IK588" s="73">
        <v>2.30701901151805E-3</v>
      </c>
      <c r="IL588" s="74">
        <v>8.8386058262454794E-3</v>
      </c>
      <c r="IM588" s="74">
        <v>1.4430658979640401E-2</v>
      </c>
      <c r="IN588" s="74">
        <v>1.0824381562394901E-2</v>
      </c>
      <c r="IO588" s="74">
        <v>1.15077291497647E-2</v>
      </c>
      <c r="IP588" s="74">
        <v>1.01628506377198E-2</v>
      </c>
      <c r="IQ588" s="74">
        <v>1.2011298611175201E-2</v>
      </c>
      <c r="IR588" s="74">
        <v>1.21913083615984E-2</v>
      </c>
      <c r="IS588" s="74">
        <v>1.28344872343161E-2</v>
      </c>
      <c r="IT588" s="74">
        <v>1.2253156786308899E-2</v>
      </c>
      <c r="IU588" s="74">
        <v>1.19600167815621E-2</v>
      </c>
      <c r="IV588" s="74">
        <v>1.6580957451122098E-2</v>
      </c>
      <c r="IW588" s="74">
        <v>1.4181932904919601E-2</v>
      </c>
      <c r="IX588" s="74">
        <v>1.22060726044937E-2</v>
      </c>
      <c r="IY588" s="74">
        <v>1.0153127217702699E-2</v>
      </c>
      <c r="IZ588" s="74">
        <v>1.1054962632078899E-2</v>
      </c>
      <c r="JA588" s="74">
        <v>9.6368381031389401E-3</v>
      </c>
      <c r="JB588" s="74">
        <v>3.1700655294031599E-2</v>
      </c>
      <c r="JC588" s="74">
        <v>1.05803472675267</v>
      </c>
      <c r="JD588" s="74">
        <v>1.0803472876818499E-2</v>
      </c>
      <c r="JE588" s="74">
        <v>9.2043250218010794E-3</v>
      </c>
      <c r="JF588" s="74">
        <v>1.07900411996919E-2</v>
      </c>
      <c r="JG588" s="74">
        <v>1.3667258193756001E-2</v>
      </c>
      <c r="JH588" s="74">
        <v>1.7081798345111199E-2</v>
      </c>
      <c r="JI588" s="74">
        <v>1.2261944565542899E-2</v>
      </c>
      <c r="JJ588" s="74">
        <v>1.10994329648805E-2</v>
      </c>
      <c r="JK588" s="74">
        <v>2.1804463540667299E-2</v>
      </c>
      <c r="JL588" s="74">
        <v>1.81986961965926E-2</v>
      </c>
      <c r="JM588" s="74">
        <v>1.1357577212427399E-2</v>
      </c>
      <c r="JN588" s="74">
        <v>4.7210313638079301E-2</v>
      </c>
      <c r="JO588" s="74">
        <v>1.11774164056558E-2</v>
      </c>
      <c r="JP588" s="74">
        <v>2.45029125686568E-2</v>
      </c>
      <c r="JQ588" s="74">
        <v>2.0261181232505501E-2</v>
      </c>
      <c r="JR588" s="74">
        <v>1.24655306179473E-2</v>
      </c>
      <c r="JS588" s="74">
        <v>1.8016693640000001E-2</v>
      </c>
      <c r="JT588" s="74">
        <v>2.0275748076132999E-3</v>
      </c>
      <c r="JU588" s="73">
        <v>8.4402587581512908E-3</v>
      </c>
      <c r="JV588" s="73">
        <v>1.3313488572518101E-2</v>
      </c>
      <c r="JW588" s="73">
        <v>1.04068984498038E-2</v>
      </c>
      <c r="JX588" s="73">
        <v>1.1270496312536E-2</v>
      </c>
      <c r="JY588" s="73">
        <v>9.8964497564543799E-3</v>
      </c>
      <c r="JZ588" s="73">
        <v>1.1647797837537799E-2</v>
      </c>
      <c r="KA588" s="73">
        <v>1.1832897169225601E-2</v>
      </c>
      <c r="KB588" s="73">
        <v>1.1696973062343E-2</v>
      </c>
      <c r="KC588" s="73">
        <v>1.17253934535887E-2</v>
      </c>
      <c r="KD588" s="73">
        <v>1.14074134365696E-2</v>
      </c>
      <c r="KE588" s="73">
        <v>1.6093448222430699E-2</v>
      </c>
      <c r="KF588" s="73">
        <v>1.3621915492257801E-2</v>
      </c>
      <c r="KG588" s="73">
        <v>1.15302589969924E-2</v>
      </c>
      <c r="KH588" s="73">
        <v>9.5277534704295702E-3</v>
      </c>
      <c r="KI588" s="73">
        <v>1.07539018342805E-2</v>
      </c>
      <c r="KJ588" s="73">
        <v>9.5057276436459701E-3</v>
      </c>
      <c r="KK588" s="73">
        <v>2.8272250604326501E-2</v>
      </c>
      <c r="KL588" s="73">
        <v>1.0590651873919701</v>
      </c>
      <c r="KM588" s="73">
        <v>1.06996940881415E-2</v>
      </c>
      <c r="KN588" s="73">
        <v>8.8953287732111107E-3</v>
      </c>
      <c r="KO588" s="73">
        <v>1.05248915005849E-2</v>
      </c>
      <c r="KP588" s="73">
        <v>1.31969093887533E-2</v>
      </c>
      <c r="KQ588" s="73">
        <v>1.6441937540252499E-2</v>
      </c>
      <c r="KR588" s="73">
        <v>1.15887346001162E-2</v>
      </c>
      <c r="KS588" s="73">
        <v>1.1446496954639901E-2</v>
      </c>
      <c r="KT588" s="73">
        <v>2.1510218656572901E-2</v>
      </c>
      <c r="KU588" s="73">
        <v>1.7618350805379698E-2</v>
      </c>
      <c r="KV588" s="73">
        <v>1.12197941011837E-2</v>
      </c>
      <c r="KW588" s="73">
        <v>4.5504760251417503E-2</v>
      </c>
      <c r="KX588" s="73">
        <v>1.0850202709874799E-2</v>
      </c>
      <c r="KY588" s="73">
        <v>2.4807986987273999E-2</v>
      </c>
      <c r="KZ588" s="73">
        <v>1.8693286992737399E-2</v>
      </c>
      <c r="LA588" s="73">
        <v>1.25614018622174E-2</v>
      </c>
      <c r="LB588" s="73">
        <v>1.7199008085258899E-2</v>
      </c>
      <c r="LC588" s="73">
        <v>1.64975232427144E-3</v>
      </c>
      <c r="LD588" s="74">
        <v>7.99748339691966E-3</v>
      </c>
      <c r="LE588" s="74">
        <v>1.2251969510994E-2</v>
      </c>
      <c r="LF588" s="74">
        <v>1.0020939178933401E-2</v>
      </c>
      <c r="LG588" s="74">
        <v>1.06517387724581E-2</v>
      </c>
      <c r="LH588" s="74">
        <v>9.5490865149544107E-3</v>
      </c>
      <c r="LI588" s="74">
        <v>1.11536443150213E-2</v>
      </c>
      <c r="LJ588" s="74">
        <v>1.0973693293414801E-2</v>
      </c>
      <c r="LK588" s="74">
        <v>1.13835037363268E-2</v>
      </c>
      <c r="LL588" s="74">
        <v>1.0930793263383001E-2</v>
      </c>
      <c r="LM588" s="74">
        <v>1.05932446634551E-2</v>
      </c>
      <c r="LN588" s="74">
        <v>1.51865341315255E-2</v>
      </c>
      <c r="LO588" s="74">
        <v>1.2725891226649501E-2</v>
      </c>
      <c r="LP588" s="74">
        <v>1.0877043027044699E-2</v>
      </c>
      <c r="LQ588" s="74">
        <v>8.9411707340034206E-3</v>
      </c>
      <c r="LR588" s="74">
        <v>1.01766695854791E-2</v>
      </c>
      <c r="LS588" s="74">
        <v>9.1744259813557796E-3</v>
      </c>
      <c r="LT588" s="74">
        <v>2.5862629840244501E-2</v>
      </c>
      <c r="LU588" s="74">
        <v>1.0580627330391199</v>
      </c>
      <c r="LV588" s="74">
        <v>1.08554918316412E-2</v>
      </c>
      <c r="LW588" s="74">
        <v>8.35229006105127E-3</v>
      </c>
      <c r="LX588" s="74">
        <v>1.0161452981397799E-2</v>
      </c>
      <c r="LY588" s="74">
        <v>1.2563436259426901E-2</v>
      </c>
      <c r="LZ588" s="74">
        <v>1.62184076949838E-2</v>
      </c>
      <c r="MA588" s="74">
        <v>1.03902856823732E-2</v>
      </c>
      <c r="MB588" s="74">
        <v>1.0562544649407901E-2</v>
      </c>
      <c r="MC588" s="74">
        <v>2.1157421992661799E-2</v>
      </c>
      <c r="MD588" s="74">
        <v>1.6396692034111801E-2</v>
      </c>
      <c r="ME588" s="74">
        <v>1.0901100602537701E-2</v>
      </c>
      <c r="MF588" s="74">
        <v>3.8531002992153202E-2</v>
      </c>
      <c r="MG588" s="74">
        <v>1.0396830889239801E-2</v>
      </c>
      <c r="MH588" s="74">
        <v>2.4329942295485699E-2</v>
      </c>
      <c r="MI588" s="74">
        <v>1.7027534233283501E-2</v>
      </c>
      <c r="MJ588" s="74">
        <v>1.2355665862694201E-2</v>
      </c>
      <c r="MK588" s="74">
        <v>1.6400161257516799E-2</v>
      </c>
      <c r="ML588" s="74">
        <v>1.86547610622276E-3</v>
      </c>
      <c r="MM588" s="73">
        <v>7.5698038160085402E-3</v>
      </c>
      <c r="MN588" s="73">
        <v>1.15070437639564E-2</v>
      </c>
      <c r="MO588" s="73">
        <v>9.4589953096923703E-3</v>
      </c>
      <c r="MP588" s="73">
        <v>1.02654794713025E-2</v>
      </c>
      <c r="MQ588" s="73">
        <v>9.2262074143472997E-3</v>
      </c>
      <c r="MR588" s="73">
        <v>1.06540244733195E-2</v>
      </c>
      <c r="MS588" s="73">
        <v>1.03994749565094E-2</v>
      </c>
      <c r="MT588" s="73">
        <v>1.26579513936065E-2</v>
      </c>
      <c r="MU588" s="73">
        <v>1.06862138437045E-2</v>
      </c>
      <c r="MV588" s="73">
        <v>1.0268585764147501E-2</v>
      </c>
      <c r="MW588" s="73">
        <v>1.44736454554259E-2</v>
      </c>
      <c r="MX588" s="73">
        <v>1.25720977031934E-2</v>
      </c>
      <c r="MY588" s="73">
        <v>1.05110125121464E-2</v>
      </c>
      <c r="MZ588" s="73">
        <v>8.4238400352453502E-3</v>
      </c>
      <c r="NA588" s="73">
        <v>9.5441679231224492E-3</v>
      </c>
      <c r="NB588" s="73">
        <v>8.8322408367362704E-3</v>
      </c>
      <c r="NC588" s="73">
        <v>2.46439945103985E-2</v>
      </c>
      <c r="ND588" s="73">
        <v>1.0590429430161501</v>
      </c>
      <c r="NE588" s="73">
        <v>1.07743620679474E-2</v>
      </c>
      <c r="NF588" s="73">
        <v>7.7991687157095198E-3</v>
      </c>
      <c r="NG588" s="73">
        <v>9.5784450949393096E-3</v>
      </c>
      <c r="NH588" s="73">
        <v>1.2110562441618501E-2</v>
      </c>
      <c r="NI588" s="73">
        <v>1.5553852944108E-2</v>
      </c>
      <c r="NJ588" s="73">
        <v>9.6795019085036994E-3</v>
      </c>
      <c r="NK588" s="73">
        <v>9.98971913518917E-3</v>
      </c>
      <c r="NL588" s="73">
        <v>2.0288910721609599E-2</v>
      </c>
      <c r="NM588" s="73">
        <v>1.6389669791772799E-2</v>
      </c>
      <c r="NN588" s="73">
        <v>1.0641901892755099E-2</v>
      </c>
      <c r="NO588" s="73">
        <v>3.8292279835604501E-2</v>
      </c>
      <c r="NP588" s="73">
        <v>9.9054156234916393E-3</v>
      </c>
      <c r="NQ588" s="73">
        <v>2.3630299472156099E-2</v>
      </c>
      <c r="NR588" s="73">
        <v>1.6225671819435201E-2</v>
      </c>
      <c r="NS588" s="73">
        <v>1.22384539087609E-2</v>
      </c>
      <c r="NT588" s="73">
        <v>1.57727659166731E-2</v>
      </c>
      <c r="NU588" s="73">
        <v>1.7656711257790999E-3</v>
      </c>
      <c r="NV588" s="74">
        <v>7.5346364662024004E-3</v>
      </c>
      <c r="NW588" s="74">
        <v>1.1133787466298801E-2</v>
      </c>
      <c r="NX588" s="74">
        <v>9.3538072728390001E-3</v>
      </c>
      <c r="NY588" s="74">
        <v>1.02108929416468E-2</v>
      </c>
      <c r="NZ588" s="74">
        <v>9.1422731485770303E-3</v>
      </c>
      <c r="OA588" s="74">
        <v>1.07769878956254E-2</v>
      </c>
      <c r="OB588" s="74">
        <v>1.05826260011574E-2</v>
      </c>
      <c r="OC588" s="74">
        <v>1.5391920762203E-2</v>
      </c>
      <c r="OD588" s="74">
        <v>1.0856571175833199E-2</v>
      </c>
      <c r="OE588" s="74">
        <v>1.03963539780781E-2</v>
      </c>
      <c r="OF588" s="74">
        <v>1.45245128650082E-2</v>
      </c>
      <c r="OG588" s="74">
        <v>1.2447473210444E-2</v>
      </c>
      <c r="OH588" s="74">
        <v>1.0282956036544199E-2</v>
      </c>
      <c r="OI588" s="74">
        <v>8.2116055077877392E-3</v>
      </c>
      <c r="OJ588" s="74">
        <v>9.4523259963819398E-3</v>
      </c>
      <c r="OK588" s="74">
        <v>9.0956152262581403E-3</v>
      </c>
      <c r="OL588" s="74">
        <v>2.4235911380760301E-2</v>
      </c>
      <c r="OM588" s="74">
        <v>1.06059478620035</v>
      </c>
      <c r="ON588" s="74">
        <v>1.10268397185479E-2</v>
      </c>
      <c r="OO588" s="74">
        <v>7.9012725016219393E-3</v>
      </c>
      <c r="OP588" s="74">
        <v>9.4150519444452293E-3</v>
      </c>
      <c r="OQ588" s="74">
        <v>1.20924501136308E-2</v>
      </c>
      <c r="OR588" s="74">
        <v>1.5476841606344801E-2</v>
      </c>
      <c r="OS588" s="74">
        <v>1.0506632463360701E-2</v>
      </c>
      <c r="OT588" s="74">
        <v>1.0483941779442099E-2</v>
      </c>
      <c r="OU588" s="74">
        <v>2.0696643452487701E-2</v>
      </c>
      <c r="OV588" s="74">
        <v>1.5938152749052401E-2</v>
      </c>
      <c r="OW588" s="74">
        <v>1.01197379448731E-2</v>
      </c>
      <c r="OX588" s="74">
        <v>3.7796748081639103E-2</v>
      </c>
      <c r="OY588" s="74">
        <v>9.7804782680526205E-3</v>
      </c>
      <c r="OZ588" s="74">
        <v>2.3615677400671001E-2</v>
      </c>
      <c r="PA588" s="74">
        <v>1.59904524429599E-2</v>
      </c>
      <c r="PB588" s="74">
        <v>1.2668614621466E-2</v>
      </c>
      <c r="PC588" s="74">
        <v>1.5556297633417E-2</v>
      </c>
      <c r="PD588" s="74">
        <v>1.79932187458344E-3</v>
      </c>
      <c r="PE588" s="73">
        <v>7.17638803934689E-3</v>
      </c>
      <c r="PF588" s="73">
        <v>1.103510649912E-2</v>
      </c>
      <c r="PG588" s="73">
        <v>9.0513868398518597E-3</v>
      </c>
      <c r="PH588" s="73">
        <v>1.0010527749871601E-2</v>
      </c>
      <c r="PI588" s="73">
        <v>8.8778811696524299E-3</v>
      </c>
      <c r="PJ588" s="73">
        <v>1.0645386993742701E-2</v>
      </c>
      <c r="PK588" s="73">
        <v>1.0530204017981199E-2</v>
      </c>
      <c r="PL588" s="73">
        <v>1.47591960899179E-2</v>
      </c>
      <c r="PM588" s="73">
        <v>1.07579741233226E-2</v>
      </c>
      <c r="PN588" s="73">
        <v>1.0124893690401199E-2</v>
      </c>
      <c r="PO588" s="73">
        <v>1.4440853480846399E-2</v>
      </c>
      <c r="PP588" s="73">
        <v>1.2385291567137999E-2</v>
      </c>
      <c r="PQ588" s="73">
        <v>1.00770013269657E-2</v>
      </c>
      <c r="PR588" s="73">
        <v>8.0764533977026893E-3</v>
      </c>
      <c r="PS588" s="73">
        <v>9.2764521650192406E-3</v>
      </c>
      <c r="PT588" s="73">
        <v>9.0887718818521805E-3</v>
      </c>
      <c r="PU588" s="73">
        <v>2.4001142826712899E-2</v>
      </c>
      <c r="PV588" s="73">
        <v>1.0594921571423499</v>
      </c>
      <c r="PW588" s="73">
        <v>1.1065775087973099E-2</v>
      </c>
      <c r="PX588" s="73">
        <v>7.4944489593460903E-3</v>
      </c>
      <c r="PY588" s="73">
        <v>9.2896954078998707E-3</v>
      </c>
      <c r="PZ588" s="73">
        <v>1.17397530033111E-2</v>
      </c>
      <c r="QA588" s="73">
        <v>1.50523901341606E-2</v>
      </c>
      <c r="QB588" s="73">
        <v>9.0580403101292502E-3</v>
      </c>
      <c r="QC588" s="73">
        <v>1.0284935746306401E-2</v>
      </c>
      <c r="QD588" s="73">
        <v>2.0380659865074601E-2</v>
      </c>
      <c r="QE588" s="73">
        <v>1.60466156485717E-2</v>
      </c>
      <c r="QF588" s="73">
        <v>1.01209647879486E-2</v>
      </c>
      <c r="QG588" s="73">
        <v>3.6918030747150603E-2</v>
      </c>
      <c r="QH588" s="73">
        <v>9.5361685301343993E-3</v>
      </c>
      <c r="QI588" s="73">
        <v>2.38895374713563E-2</v>
      </c>
      <c r="QJ588" s="73">
        <v>1.51440630059788E-2</v>
      </c>
      <c r="QK588" s="73">
        <v>1.2907409345791401E-2</v>
      </c>
      <c r="QL588" s="73">
        <v>1.5463706922167499E-2</v>
      </c>
      <c r="QM588" s="73">
        <v>1.6578687811085E-3</v>
      </c>
      <c r="QN588" s="74">
        <v>7.30668108542642E-3</v>
      </c>
      <c r="QO588" s="74">
        <v>9.8265244981378501E-3</v>
      </c>
      <c r="QP588" s="74">
        <v>9.3498614217330193E-3</v>
      </c>
      <c r="QQ588" s="74">
        <v>1.02936205674904E-2</v>
      </c>
      <c r="QR588" s="74">
        <v>8.9769820295531703E-3</v>
      </c>
      <c r="QS588" s="74">
        <v>1.0599778411958E-2</v>
      </c>
      <c r="QT588" s="74">
        <v>1.0590827186033E-2</v>
      </c>
      <c r="QU588" s="74">
        <v>1.74954395845934E-2</v>
      </c>
      <c r="QV588" s="74">
        <v>1.09910179560139E-2</v>
      </c>
      <c r="QW588" s="74">
        <v>1.01348937345619E-2</v>
      </c>
      <c r="QX588" s="74">
        <v>1.43257098465105E-2</v>
      </c>
      <c r="QY588" s="74">
        <v>1.21671726154616E-2</v>
      </c>
      <c r="QZ588" s="74">
        <v>9.8945518656721795E-3</v>
      </c>
      <c r="RA588" s="74">
        <v>8.1797311309271901E-3</v>
      </c>
      <c r="RB588" s="74">
        <v>9.4378361636369805E-3</v>
      </c>
      <c r="RC588" s="74">
        <v>9.3530161312570907E-3</v>
      </c>
      <c r="RD588" s="74">
        <v>2.21531715939789E-2</v>
      </c>
      <c r="RE588" s="74">
        <v>1.0612880185173601</v>
      </c>
      <c r="RF588" s="74">
        <v>1.1351232881779401E-2</v>
      </c>
      <c r="RG588" s="74">
        <v>7.6141564433757497E-3</v>
      </c>
      <c r="RH588" s="74">
        <v>9.4077531209151594E-3</v>
      </c>
      <c r="RI588" s="74">
        <v>1.2263540962700799E-2</v>
      </c>
      <c r="RJ588" s="74">
        <v>1.5533662522654999E-2</v>
      </c>
      <c r="RK588" s="74">
        <v>9.1027785982673894E-3</v>
      </c>
      <c r="RL588" s="74">
        <v>1.13769149481294E-2</v>
      </c>
      <c r="RM588" s="74">
        <v>2.07779279195109E-2</v>
      </c>
      <c r="RN588" s="74">
        <v>1.5813785781233301E-2</v>
      </c>
      <c r="RO588" s="74">
        <v>1.08277994208466E-2</v>
      </c>
      <c r="RP588" s="74">
        <v>3.6080915372693999E-2</v>
      </c>
      <c r="RQ588" s="74">
        <v>9.6519677963417694E-3</v>
      </c>
      <c r="RR588" s="74">
        <v>2.35145141332305E-2</v>
      </c>
      <c r="RS588" s="74">
        <v>1.52822232748597E-2</v>
      </c>
      <c r="RT588" s="74">
        <v>1.3269259852967299E-2</v>
      </c>
      <c r="RU588" s="74">
        <v>1.5778443027121301E-2</v>
      </c>
      <c r="RV588" s="74">
        <v>1.5211596232472999E-3</v>
      </c>
      <c r="RW588" s="73">
        <v>7.6858566020280199E-3</v>
      </c>
      <c r="RX588" s="73">
        <v>1.07334735416521E-2</v>
      </c>
      <c r="RY588" s="73">
        <v>9.8208928623177896E-3</v>
      </c>
      <c r="RZ588" s="73">
        <v>1.0805513723005899E-2</v>
      </c>
      <c r="SA588" s="73">
        <v>9.1740021483126197E-3</v>
      </c>
      <c r="SB588" s="73">
        <v>1.09828244088642E-2</v>
      </c>
      <c r="SC588" s="73">
        <v>1.0808585412299E-2</v>
      </c>
      <c r="SD588" s="73">
        <v>1.4845426755550501E-2</v>
      </c>
      <c r="SE588" s="73">
        <v>1.0813729055197001E-2</v>
      </c>
      <c r="SF588" s="73">
        <v>1.0492495015046E-2</v>
      </c>
      <c r="SG588" s="73">
        <v>1.4886856104874601E-2</v>
      </c>
      <c r="SH588" s="73">
        <v>1.2582423256713399E-2</v>
      </c>
      <c r="SI588" s="73">
        <v>1.04622915513748E-2</v>
      </c>
      <c r="SJ588" s="73">
        <v>8.6089176015773893E-3</v>
      </c>
      <c r="SK588" s="73">
        <v>1.0055620103077201E-2</v>
      </c>
      <c r="SL588" s="73">
        <v>1.0052370739935401E-2</v>
      </c>
      <c r="SM588" s="73">
        <v>2.4562987559856499E-2</v>
      </c>
      <c r="SN588" s="73">
        <v>1.06351099191101</v>
      </c>
      <c r="SO588" s="73">
        <v>1.09685229522823E-2</v>
      </c>
      <c r="SP588" s="73">
        <v>7.6458465611283603E-3</v>
      </c>
      <c r="SQ588" s="73">
        <v>9.7844315238133205E-3</v>
      </c>
      <c r="SR588" s="73">
        <v>1.3049381837213801E-2</v>
      </c>
      <c r="SS588" s="73">
        <v>1.6787369545404801E-2</v>
      </c>
      <c r="ST588" s="73">
        <v>9.5287872868885706E-3</v>
      </c>
      <c r="SU588" s="73">
        <v>1.1712098705801499E-2</v>
      </c>
      <c r="SV588" s="73">
        <v>2.1849980000047401E-2</v>
      </c>
      <c r="SW588" s="73">
        <v>1.6053573634227901E-2</v>
      </c>
      <c r="SX588" s="73">
        <v>1.1126485318213799E-2</v>
      </c>
      <c r="SY588" s="73">
        <v>3.7152066231028603E-2</v>
      </c>
      <c r="SZ588" s="73">
        <v>1.04889024632338E-2</v>
      </c>
      <c r="TA588" s="73">
        <v>2.4939557351598699E-2</v>
      </c>
      <c r="TB588" s="73">
        <v>1.6410549174068999E-2</v>
      </c>
      <c r="TC588" s="73">
        <v>1.3652750853792899E-2</v>
      </c>
      <c r="TD588" s="73">
        <v>1.6345107051725299E-2</v>
      </c>
      <c r="TE588" s="73">
        <v>1.6707815117558401E-3</v>
      </c>
    </row>
    <row r="589" spans="1:525" x14ac:dyDescent="0.25">
      <c r="A589" s="73">
        <v>9.9107719815374092E-3</v>
      </c>
      <c r="B589" s="73">
        <v>9.0168554548629206E-3</v>
      </c>
      <c r="C589" s="73">
        <v>1.44229759687925E-2</v>
      </c>
      <c r="D589" s="73">
        <v>1.31957220671436E-2</v>
      </c>
      <c r="E589" s="73">
        <v>1.64185424483267E-2</v>
      </c>
      <c r="F589" s="73">
        <v>1.39168995280459E-2</v>
      </c>
      <c r="G589" s="73">
        <v>1.13311238689498E-2</v>
      </c>
      <c r="H589" s="73">
        <v>1.1176018854628E-2</v>
      </c>
      <c r="I589" s="73">
        <v>1.3860560669873101E-2</v>
      </c>
      <c r="J589" s="73">
        <v>1.4206599171194699E-2</v>
      </c>
      <c r="K589" s="73">
        <v>1.46075673837776E-2</v>
      </c>
      <c r="L589" s="73">
        <v>1.43036185568309E-2</v>
      </c>
      <c r="M589" s="73">
        <v>1.29039705198581E-2</v>
      </c>
      <c r="N589" s="73">
        <v>1.2781810160444201E-2</v>
      </c>
      <c r="O589" s="73">
        <v>1.38631330197384E-2</v>
      </c>
      <c r="P589" s="73">
        <v>1.38594894612258E-2</v>
      </c>
      <c r="Q589" s="73">
        <v>1.4889561053259601E-2</v>
      </c>
      <c r="R589" s="73">
        <v>1.4872508681572701E-2</v>
      </c>
      <c r="S589" s="73">
        <v>1.0128940868552101</v>
      </c>
      <c r="T589" s="73">
        <v>9.34051783827612E-3</v>
      </c>
      <c r="U589" s="73">
        <v>8.3192630942437399E-3</v>
      </c>
      <c r="V589" s="73">
        <v>1.1218662046595799E-2</v>
      </c>
      <c r="W589" s="73">
        <v>2.3604063044004399E-2</v>
      </c>
      <c r="X589" s="73">
        <v>1.0056568665981201E-2</v>
      </c>
      <c r="Y589" s="73">
        <v>8.7513237953215396E-3</v>
      </c>
      <c r="Z589" s="73">
        <v>1.2640387497943301E-2</v>
      </c>
      <c r="AA589" s="73">
        <v>8.0649734481317101E-3</v>
      </c>
      <c r="AB589" s="73">
        <v>5.5517245123655103E-3</v>
      </c>
      <c r="AC589" s="73">
        <v>3.8684883801667598E-3</v>
      </c>
      <c r="AD589" s="73">
        <v>9.5939595812055307E-3</v>
      </c>
      <c r="AE589" s="73">
        <v>7.5866132400107698E-3</v>
      </c>
      <c r="AF589" s="73">
        <v>5.3690303114815102E-3</v>
      </c>
      <c r="AG589" s="73">
        <v>7.3034101550647204E-3</v>
      </c>
      <c r="AH589" s="73">
        <v>1.0754719923050301E-2</v>
      </c>
      <c r="AI589" s="73">
        <v>1.02529660794434E-3</v>
      </c>
      <c r="AJ589" s="74">
        <v>9.5811548711599304E-3</v>
      </c>
      <c r="AK589" s="74">
        <v>8.9165072993727598E-3</v>
      </c>
      <c r="AL589" s="74">
        <v>1.4370127668523599E-2</v>
      </c>
      <c r="AM589" s="74">
        <v>1.31764267694328E-2</v>
      </c>
      <c r="AN589" s="74">
        <v>1.63199048471253E-2</v>
      </c>
      <c r="AO589" s="74">
        <v>1.41106633595565E-2</v>
      </c>
      <c r="AP589" s="74">
        <v>1.1322226482694899E-2</v>
      </c>
      <c r="AQ589" s="74">
        <v>1.00016903315608E-2</v>
      </c>
      <c r="AR589" s="74">
        <v>1.4069246468589E-2</v>
      </c>
      <c r="AS589" s="74">
        <v>1.44618088524284E-2</v>
      </c>
      <c r="AT589" s="74">
        <v>1.5016067984341901E-2</v>
      </c>
      <c r="AU589" s="74">
        <v>1.48383569213982E-2</v>
      </c>
      <c r="AV589" s="74">
        <v>1.3369787725489499E-2</v>
      </c>
      <c r="AW589" s="74">
        <v>1.33304796462948E-2</v>
      </c>
      <c r="AX589" s="74">
        <v>1.4051091971837199E-2</v>
      </c>
      <c r="AY589" s="74">
        <v>1.3973774495498701E-2</v>
      </c>
      <c r="AZ589" s="74">
        <v>1.43541371007153E-2</v>
      </c>
      <c r="BA589" s="74">
        <v>1.48555007832585E-2</v>
      </c>
      <c r="BB589" s="74">
        <v>1.0134136339784301</v>
      </c>
      <c r="BC589" s="74">
        <v>8.0953267069559607E-3</v>
      </c>
      <c r="BD589" s="74">
        <v>7.7535397971356399E-3</v>
      </c>
      <c r="BE589" s="74">
        <v>1.1135680529159199E-2</v>
      </c>
      <c r="BF589" s="74">
        <v>2.3453873660097501E-2</v>
      </c>
      <c r="BG589" s="74">
        <v>1.0322052859061801E-2</v>
      </c>
      <c r="BH589" s="74">
        <v>8.5830202402285508E-3</v>
      </c>
      <c r="BI589" s="74">
        <v>1.32039302180349E-2</v>
      </c>
      <c r="BJ589" s="74">
        <v>8.1750125707651805E-3</v>
      </c>
      <c r="BK589" s="74">
        <v>5.7023604963830701E-3</v>
      </c>
      <c r="BL589" s="74">
        <v>3.9548541221338697E-3</v>
      </c>
      <c r="BM589" s="74">
        <v>9.9271615202682906E-3</v>
      </c>
      <c r="BN589" s="74">
        <v>7.7431255831530901E-3</v>
      </c>
      <c r="BO589" s="74">
        <v>5.6764820292102801E-3</v>
      </c>
      <c r="BP589" s="74">
        <v>7.2962062444904803E-3</v>
      </c>
      <c r="BQ589" s="74">
        <v>1.0957415347351E-2</v>
      </c>
      <c r="BR589" s="74">
        <v>9.8008754406996696E-4</v>
      </c>
      <c r="BS589" s="73">
        <v>9.5951849720805095E-3</v>
      </c>
      <c r="BT589" s="73">
        <v>8.8441060308743005E-3</v>
      </c>
      <c r="BU589" s="73">
        <v>1.4349623552508701E-2</v>
      </c>
      <c r="BV589" s="73">
        <v>1.34576261579819E-2</v>
      </c>
      <c r="BW589" s="73">
        <v>1.6847253301799901E-2</v>
      </c>
      <c r="BX589" s="73">
        <v>1.39286358999895E-2</v>
      </c>
      <c r="BY589" s="73">
        <v>1.12736479905374E-2</v>
      </c>
      <c r="BZ589" s="73">
        <v>9.9044084406597795E-3</v>
      </c>
      <c r="CA589" s="73">
        <v>1.3901339658776501E-2</v>
      </c>
      <c r="CB589" s="73">
        <v>1.42222444341883E-2</v>
      </c>
      <c r="CC589" s="73">
        <v>1.4510389533462901E-2</v>
      </c>
      <c r="CD589" s="73">
        <v>1.43846916746487E-2</v>
      </c>
      <c r="CE589" s="73">
        <v>1.31613340134904E-2</v>
      </c>
      <c r="CF589" s="73">
        <v>1.26567851575154E-2</v>
      </c>
      <c r="CG589" s="73">
        <v>1.40655011448465E-2</v>
      </c>
      <c r="CH589" s="73">
        <v>1.36744834321682E-2</v>
      </c>
      <c r="CI589" s="73">
        <v>1.42659667574107E-2</v>
      </c>
      <c r="CJ589" s="73">
        <v>1.48011332758198E-2</v>
      </c>
      <c r="CK589" s="73">
        <v>1.01368070186867</v>
      </c>
      <c r="CL589" s="73">
        <v>8.4587309250948404E-3</v>
      </c>
      <c r="CM589" s="73">
        <v>7.7931459721797399E-3</v>
      </c>
      <c r="CN589" s="73">
        <v>1.0931725572556001E-2</v>
      </c>
      <c r="CO589" s="73">
        <v>2.3409758855641599E-2</v>
      </c>
      <c r="CP589" s="73">
        <v>1.00210664721836E-2</v>
      </c>
      <c r="CQ589" s="73">
        <v>8.8400838418415308E-3</v>
      </c>
      <c r="CR589" s="73">
        <v>1.2944486467482299E-2</v>
      </c>
      <c r="CS589" s="73">
        <v>8.3578530969360999E-3</v>
      </c>
      <c r="CT589" s="73">
        <v>5.64439254707469E-3</v>
      </c>
      <c r="CU589" s="73">
        <v>3.9928936319098898E-3</v>
      </c>
      <c r="CV589" s="73">
        <v>9.8503146248974001E-3</v>
      </c>
      <c r="CW589" s="73">
        <v>7.6948321565032604E-3</v>
      </c>
      <c r="CX589" s="73">
        <v>5.5949014617763197E-3</v>
      </c>
      <c r="CY589" s="73">
        <v>7.3411839950252196E-3</v>
      </c>
      <c r="CZ589" s="73">
        <v>1.09763908163929E-2</v>
      </c>
      <c r="DA589" s="73">
        <v>8.3300062548462696E-4</v>
      </c>
      <c r="DB589" s="74">
        <v>9.4882255631253392E-3</v>
      </c>
      <c r="DC589" s="74">
        <v>8.7842176122792694E-3</v>
      </c>
      <c r="DD589" s="74">
        <v>1.44792230408469E-2</v>
      </c>
      <c r="DE589" s="74">
        <v>1.3775260761624801E-2</v>
      </c>
      <c r="DF589" s="74">
        <v>1.71194194068434E-2</v>
      </c>
      <c r="DG589" s="74">
        <v>1.39691030607053E-2</v>
      </c>
      <c r="DH589" s="74">
        <v>1.15416306353609E-2</v>
      </c>
      <c r="DI589" s="74">
        <v>1.03878987612599E-2</v>
      </c>
      <c r="DJ589" s="74">
        <v>1.40408738846803E-2</v>
      </c>
      <c r="DK589" s="74">
        <v>1.4230882261611901E-2</v>
      </c>
      <c r="DL589" s="74">
        <v>1.4651052941458E-2</v>
      </c>
      <c r="DM589" s="74">
        <v>1.44656602707395E-2</v>
      </c>
      <c r="DN589" s="74">
        <v>1.31928671727333E-2</v>
      </c>
      <c r="DO589" s="74">
        <v>1.23175478731341E-2</v>
      </c>
      <c r="DP589" s="74">
        <v>1.39144173802238E-2</v>
      </c>
      <c r="DQ589" s="74">
        <v>1.4468825885976399E-2</v>
      </c>
      <c r="DR589" s="74">
        <v>1.42433161936801E-2</v>
      </c>
      <c r="DS589" s="74">
        <v>1.45991951187714E-2</v>
      </c>
      <c r="DT589" s="74">
        <v>1.0138678070415099</v>
      </c>
      <c r="DU589" s="74">
        <v>8.1958215584161907E-3</v>
      </c>
      <c r="DV589" s="74">
        <v>7.70334142927755E-3</v>
      </c>
      <c r="DW589" s="74">
        <v>1.0864415893143801E-2</v>
      </c>
      <c r="DX589" s="74">
        <v>2.35607168949169E-2</v>
      </c>
      <c r="DY589" s="74">
        <v>1.01425873545901E-2</v>
      </c>
      <c r="DZ589" s="74">
        <v>9.4032567039095006E-3</v>
      </c>
      <c r="EA589" s="74">
        <v>1.3322043420341901E-2</v>
      </c>
      <c r="EB589" s="74">
        <v>8.5331640162481497E-3</v>
      </c>
      <c r="EC589" s="74">
        <v>5.8123927529371696E-3</v>
      </c>
      <c r="ED589" s="74">
        <v>4.3776717533040499E-3</v>
      </c>
      <c r="EE589" s="74">
        <v>9.7931737268483806E-3</v>
      </c>
      <c r="EF589" s="74">
        <v>7.9223824775001492E-3</v>
      </c>
      <c r="EG589" s="74">
        <v>5.6787269149778897E-3</v>
      </c>
      <c r="EH589" s="74">
        <v>7.5188587946814203E-3</v>
      </c>
      <c r="EI589" s="74">
        <v>1.08534694515662E-2</v>
      </c>
      <c r="EJ589" s="74">
        <v>1.01899262705728E-3</v>
      </c>
      <c r="EK589" s="73">
        <v>9.3715856991871491E-3</v>
      </c>
      <c r="EL589" s="73">
        <v>8.7404775872826895E-3</v>
      </c>
      <c r="EM589" s="73">
        <v>1.4488005979871399E-2</v>
      </c>
      <c r="EN589" s="73">
        <v>1.40075504822318E-2</v>
      </c>
      <c r="EO589" s="73">
        <v>1.70928478286471E-2</v>
      </c>
      <c r="EP589" s="73">
        <v>1.3694453217458401E-2</v>
      </c>
      <c r="EQ589" s="73">
        <v>1.1699221700539801E-2</v>
      </c>
      <c r="ER589" s="73">
        <v>1.0017550657479E-2</v>
      </c>
      <c r="ES589" s="73">
        <v>1.39295664464696E-2</v>
      </c>
      <c r="ET589" s="73">
        <v>1.4291846320009601E-2</v>
      </c>
      <c r="EU589" s="73">
        <v>1.47001908324385E-2</v>
      </c>
      <c r="EV589" s="73">
        <v>1.42197521018133E-2</v>
      </c>
      <c r="EW589" s="73">
        <v>1.3421364295860799E-2</v>
      </c>
      <c r="EX589" s="73">
        <v>1.18828136988359E-2</v>
      </c>
      <c r="EY589" s="73">
        <v>1.40935707281704E-2</v>
      </c>
      <c r="EZ589" s="73">
        <v>1.3353129791177599E-2</v>
      </c>
      <c r="FA589" s="73">
        <v>1.4457329112769399E-2</v>
      </c>
      <c r="FB589" s="73">
        <v>1.44191275973681E-2</v>
      </c>
      <c r="FC589" s="73">
        <v>1.0141546816340099</v>
      </c>
      <c r="FD589" s="73">
        <v>8.0864728135535292E-3</v>
      </c>
      <c r="FE589" s="73">
        <v>7.6768021652386196E-3</v>
      </c>
      <c r="FF589" s="73">
        <v>1.0692105758617799E-2</v>
      </c>
      <c r="FG589" s="73">
        <v>2.3672676527003101E-2</v>
      </c>
      <c r="FH589" s="73">
        <v>1.0049310648447E-2</v>
      </c>
      <c r="FI589" s="73">
        <v>9.2743765850757699E-3</v>
      </c>
      <c r="FJ589" s="73">
        <v>1.3434689334687999E-2</v>
      </c>
      <c r="FK589" s="73">
        <v>8.8695884397578598E-3</v>
      </c>
      <c r="FL589" s="73">
        <v>6.1242965684782996E-3</v>
      </c>
      <c r="FM589" s="73">
        <v>4.4431065393448297E-3</v>
      </c>
      <c r="FN589" s="73">
        <v>9.9800167776115702E-3</v>
      </c>
      <c r="FO589" s="73">
        <v>8.3210150983658495E-3</v>
      </c>
      <c r="FP589" s="73">
        <v>5.7907776496478698E-3</v>
      </c>
      <c r="FQ589" s="73">
        <v>7.6013219241231099E-3</v>
      </c>
      <c r="FR589" s="73">
        <v>1.10729474425469E-2</v>
      </c>
      <c r="FS589" s="73">
        <v>1.0667263569929201E-3</v>
      </c>
      <c r="FT589" s="74">
        <v>9.4892582068373602E-3</v>
      </c>
      <c r="FU589" s="74">
        <v>8.1003107477843304E-3</v>
      </c>
      <c r="FV589" s="74">
        <v>1.4777452943463E-2</v>
      </c>
      <c r="FW589" s="74">
        <v>1.4342512133163701E-2</v>
      </c>
      <c r="FX589" s="74">
        <v>1.74750371521184E-2</v>
      </c>
      <c r="FY589" s="74">
        <v>1.4123692452367E-2</v>
      </c>
      <c r="FZ589" s="74">
        <v>1.1817703891102999E-2</v>
      </c>
      <c r="GA589" s="74">
        <v>9.1535391055851591E-3</v>
      </c>
      <c r="GB589" s="74">
        <v>1.3770013197744801E-2</v>
      </c>
      <c r="GC589" s="74">
        <v>1.44058465065438E-2</v>
      </c>
      <c r="GD589" s="74">
        <v>1.43739199834479E-2</v>
      </c>
      <c r="GE589" s="74">
        <v>1.4165311611589401E-2</v>
      </c>
      <c r="GF589" s="74">
        <v>1.2924559612083501E-2</v>
      </c>
      <c r="GG589" s="74">
        <v>1.13283087802042E-2</v>
      </c>
      <c r="GH589" s="74">
        <v>1.4246043679369699E-2</v>
      </c>
      <c r="GI589" s="74">
        <v>1.3820988242646401E-2</v>
      </c>
      <c r="GJ589" s="74">
        <v>1.3540817430520999E-2</v>
      </c>
      <c r="GK589" s="74">
        <v>1.42271465687331E-2</v>
      </c>
      <c r="GL589" s="74">
        <v>1.01555222621866</v>
      </c>
      <c r="GM589" s="74">
        <v>7.4622611429119596E-3</v>
      </c>
      <c r="GN589" s="74">
        <v>7.2709228452188098E-3</v>
      </c>
      <c r="GO589" s="74">
        <v>1.05991658575271E-2</v>
      </c>
      <c r="GP589" s="74">
        <v>2.20344369597128E-2</v>
      </c>
      <c r="GQ589" s="74">
        <v>9.1564629911055507E-3</v>
      </c>
      <c r="GR589" s="74">
        <v>8.9751189538014291E-3</v>
      </c>
      <c r="GS589" s="74">
        <v>1.31845897497986E-2</v>
      </c>
      <c r="GT589" s="74">
        <v>8.2415821111725806E-3</v>
      </c>
      <c r="GU589" s="74">
        <v>5.8989314394325204E-3</v>
      </c>
      <c r="GV589" s="74">
        <v>4.1859127674535998E-3</v>
      </c>
      <c r="GW589" s="74">
        <v>9.6990204167741092E-3</v>
      </c>
      <c r="GX589" s="74">
        <v>8.2656509154014693E-3</v>
      </c>
      <c r="GY589" s="74">
        <v>5.5377361716885502E-3</v>
      </c>
      <c r="GZ589" s="74">
        <v>7.5420002540972E-3</v>
      </c>
      <c r="HA589" s="74">
        <v>1.1138126924490999E-2</v>
      </c>
      <c r="HB589" s="74">
        <v>9.0456250898385596E-4</v>
      </c>
      <c r="HC589" s="73">
        <v>9.3010630430114503E-3</v>
      </c>
      <c r="HD589" s="73">
        <v>7.9403693698878904E-3</v>
      </c>
      <c r="HE589" s="73">
        <v>1.47265898347149E-2</v>
      </c>
      <c r="HF589" s="73">
        <v>1.41754240120719E-2</v>
      </c>
      <c r="HG589" s="73">
        <v>1.7289709837617899E-2</v>
      </c>
      <c r="HH589" s="73">
        <v>1.38000080943083E-2</v>
      </c>
      <c r="HI589" s="73">
        <v>1.17091505059055E-2</v>
      </c>
      <c r="HJ589" s="73">
        <v>8.9212498913427696E-3</v>
      </c>
      <c r="HK589" s="73">
        <v>1.3472470589447699E-2</v>
      </c>
      <c r="HL589" s="73">
        <v>1.4425522159237E-2</v>
      </c>
      <c r="HM589" s="73">
        <v>1.4272549746233E-2</v>
      </c>
      <c r="HN589" s="73">
        <v>1.4058534802717499E-2</v>
      </c>
      <c r="HO589" s="73">
        <v>1.3036898255298499E-2</v>
      </c>
      <c r="HP589" s="73">
        <v>1.1619222423314601E-2</v>
      </c>
      <c r="HQ589" s="73">
        <v>1.4188521334966399E-2</v>
      </c>
      <c r="HR589" s="73">
        <v>1.3517943710545899E-2</v>
      </c>
      <c r="HS589" s="73">
        <v>1.3231967267543301E-2</v>
      </c>
      <c r="HT589" s="73">
        <v>1.3910770984231E-2</v>
      </c>
      <c r="HU589" s="73">
        <v>1.0148862318984599</v>
      </c>
      <c r="HV589" s="73">
        <v>7.1055990385503996E-3</v>
      </c>
      <c r="HW589" s="73">
        <v>6.8901229331090998E-3</v>
      </c>
      <c r="HX589" s="73">
        <v>1.04052657737938E-2</v>
      </c>
      <c r="HY589" s="73">
        <v>2.1366388245931001E-2</v>
      </c>
      <c r="HZ589" s="73">
        <v>8.7774084141200304E-3</v>
      </c>
      <c r="IA589" s="73">
        <v>9.4025957150167001E-3</v>
      </c>
      <c r="IB589" s="73">
        <v>1.31345374612198E-2</v>
      </c>
      <c r="IC589" s="73">
        <v>7.8582731918683899E-3</v>
      </c>
      <c r="ID589" s="73">
        <v>5.7568321305101096E-3</v>
      </c>
      <c r="IE589" s="73">
        <v>4.0169929436276296E-3</v>
      </c>
      <c r="IF589" s="73">
        <v>9.5064148660481008E-3</v>
      </c>
      <c r="IG589" s="73">
        <v>7.9200027066429306E-3</v>
      </c>
      <c r="IH589" s="73">
        <v>5.3143502519994203E-3</v>
      </c>
      <c r="II589" s="73">
        <v>7.3903638585978001E-3</v>
      </c>
      <c r="IJ589" s="73">
        <v>1.0760897404448499E-2</v>
      </c>
      <c r="IK589" s="73">
        <v>8.8983412586717296E-4</v>
      </c>
      <c r="IL589" s="74">
        <v>9.5787076113704704E-3</v>
      </c>
      <c r="IM589" s="74">
        <v>7.8351975222069204E-3</v>
      </c>
      <c r="IN589" s="74">
        <v>1.50041203394115E-2</v>
      </c>
      <c r="IO589" s="74">
        <v>1.4429257111043099E-2</v>
      </c>
      <c r="IP589" s="74">
        <v>1.74222195582289E-2</v>
      </c>
      <c r="IQ589" s="74">
        <v>1.3976473611439E-2</v>
      </c>
      <c r="IR589" s="74">
        <v>1.20414668593048E-2</v>
      </c>
      <c r="IS589" s="74">
        <v>8.9841697903680403E-3</v>
      </c>
      <c r="IT589" s="74">
        <v>1.34484686447947E-2</v>
      </c>
      <c r="IU589" s="74">
        <v>1.4680984792367201E-2</v>
      </c>
      <c r="IV589" s="74">
        <v>1.45336068346326E-2</v>
      </c>
      <c r="IW589" s="74">
        <v>1.44234464286726E-2</v>
      </c>
      <c r="IX589" s="74">
        <v>1.3426835523844801E-2</v>
      </c>
      <c r="IY589" s="74">
        <v>1.1458245176557001E-2</v>
      </c>
      <c r="IZ589" s="74">
        <v>1.42298692473987E-2</v>
      </c>
      <c r="JA589" s="74">
        <v>1.2810676069716901E-2</v>
      </c>
      <c r="JB589" s="74">
        <v>1.3237197055074699E-2</v>
      </c>
      <c r="JC589" s="74">
        <v>1.42221760033013E-2</v>
      </c>
      <c r="JD589" s="74">
        <v>1.0154194113359101</v>
      </c>
      <c r="JE589" s="74">
        <v>7.4003111121323899E-3</v>
      </c>
      <c r="JF589" s="74">
        <v>7.1510817002218303E-3</v>
      </c>
      <c r="JG589" s="74">
        <v>1.05343366369605E-2</v>
      </c>
      <c r="JH589" s="74">
        <v>2.1921017825180501E-2</v>
      </c>
      <c r="JI589" s="74">
        <v>8.7996363946081999E-3</v>
      </c>
      <c r="JJ589" s="74">
        <v>9.5937928329961897E-3</v>
      </c>
      <c r="JK589" s="74">
        <v>1.4018906613707799E-2</v>
      </c>
      <c r="JL589" s="74">
        <v>7.7192661912259498E-3</v>
      </c>
      <c r="JM589" s="74">
        <v>5.8763689167028498E-3</v>
      </c>
      <c r="JN589" s="74">
        <v>4.0168064725219204E-3</v>
      </c>
      <c r="JO589" s="74">
        <v>9.6382182721746201E-3</v>
      </c>
      <c r="JP589" s="74">
        <v>8.3134636295442207E-3</v>
      </c>
      <c r="JQ589" s="74">
        <v>5.3779519724795099E-3</v>
      </c>
      <c r="JR589" s="74">
        <v>7.5914370490227203E-3</v>
      </c>
      <c r="JS589" s="74">
        <v>1.0751429394069501E-2</v>
      </c>
      <c r="JT589" s="74">
        <v>8.7192290855033297E-4</v>
      </c>
      <c r="JU589" s="73">
        <v>9.3040399127147892E-3</v>
      </c>
      <c r="JV589" s="73">
        <v>7.3299065254243201E-3</v>
      </c>
      <c r="JW589" s="73">
        <v>1.4461801704819701E-2</v>
      </c>
      <c r="JX589" s="73">
        <v>1.4026331979586399E-2</v>
      </c>
      <c r="JY589" s="73">
        <v>1.6249351465689701E-2</v>
      </c>
      <c r="JZ589" s="73">
        <v>1.4163712852722299E-2</v>
      </c>
      <c r="KA589" s="73">
        <v>1.1860290091686701E-2</v>
      </c>
      <c r="KB589" s="73">
        <v>8.3638272792846205E-3</v>
      </c>
      <c r="KC589" s="73">
        <v>1.3161244222987201E-2</v>
      </c>
      <c r="KD589" s="73">
        <v>1.4303876202838E-2</v>
      </c>
      <c r="KE589" s="73">
        <v>1.4220174022197401E-2</v>
      </c>
      <c r="KF589" s="73">
        <v>1.3885372848388601E-2</v>
      </c>
      <c r="KG589" s="73">
        <v>1.2823533622057799E-2</v>
      </c>
      <c r="KH589" s="73">
        <v>1.0776837870208699E-2</v>
      </c>
      <c r="KI589" s="73">
        <v>1.40880251110747E-2</v>
      </c>
      <c r="KJ589" s="73">
        <v>1.2730138371864499E-2</v>
      </c>
      <c r="KK589" s="73">
        <v>1.2896424122224999E-2</v>
      </c>
      <c r="KL589" s="73">
        <v>1.4160340187597001E-2</v>
      </c>
      <c r="KM589" s="73">
        <v>1.0154303041433601</v>
      </c>
      <c r="KN589" s="73">
        <v>7.1345037786780001E-3</v>
      </c>
      <c r="KO589" s="73">
        <v>6.9084242360600099E-3</v>
      </c>
      <c r="KP589" s="73">
        <v>1.02882993758897E-2</v>
      </c>
      <c r="KQ589" s="73">
        <v>2.1229423135337398E-2</v>
      </c>
      <c r="KR589" s="73">
        <v>8.3610253830378404E-3</v>
      </c>
      <c r="KS589" s="73">
        <v>9.6905318127710801E-3</v>
      </c>
      <c r="KT589" s="73">
        <v>1.3118247389357501E-2</v>
      </c>
      <c r="KU589" s="73">
        <v>7.43186624931696E-3</v>
      </c>
      <c r="KV589" s="73">
        <v>5.8364758091825203E-3</v>
      </c>
      <c r="KW589" s="73">
        <v>3.88186983857492E-3</v>
      </c>
      <c r="KX589" s="73">
        <v>9.3476301007823E-3</v>
      </c>
      <c r="KY589" s="73">
        <v>8.3446659945023392E-3</v>
      </c>
      <c r="KZ589" s="73">
        <v>5.2935941827947502E-3</v>
      </c>
      <c r="LA589" s="73">
        <v>7.4097207174879101E-3</v>
      </c>
      <c r="LB589" s="73">
        <v>1.0432397368948101E-2</v>
      </c>
      <c r="LC589" s="73">
        <v>8.1548177972650597E-4</v>
      </c>
      <c r="LD589" s="74">
        <v>9.8434928371039301E-3</v>
      </c>
      <c r="LE589" s="74">
        <v>7.3284417627596798E-3</v>
      </c>
      <c r="LF589" s="74">
        <v>1.5209313380597601E-2</v>
      </c>
      <c r="LG589" s="74">
        <v>1.41312375152788E-2</v>
      </c>
      <c r="LH589" s="74">
        <v>1.6600955097211701E-2</v>
      </c>
      <c r="LI589" s="74">
        <v>1.4821577441530599E-2</v>
      </c>
      <c r="LJ589" s="74">
        <v>1.2026372250726799E-2</v>
      </c>
      <c r="LK589" s="74">
        <v>8.6359196852899608E-3</v>
      </c>
      <c r="LL589" s="74">
        <v>1.32680057962473E-2</v>
      </c>
      <c r="LM589" s="74">
        <v>1.44976879188935E-2</v>
      </c>
      <c r="LN589" s="74">
        <v>1.4373931927910401E-2</v>
      </c>
      <c r="LO589" s="74">
        <v>1.4015402748371699E-2</v>
      </c>
      <c r="LP589" s="74">
        <v>1.3105366864930201E-2</v>
      </c>
      <c r="LQ589" s="74">
        <v>1.0759348332719999E-2</v>
      </c>
      <c r="LR589" s="74">
        <v>1.44784992994232E-2</v>
      </c>
      <c r="LS589" s="74">
        <v>1.3287118734461E-2</v>
      </c>
      <c r="LT589" s="74">
        <v>1.3065374753759001E-2</v>
      </c>
      <c r="LU589" s="74">
        <v>1.43155180355373E-2</v>
      </c>
      <c r="LV589" s="74">
        <v>1.01603655894061</v>
      </c>
      <c r="LW589" s="74">
        <v>7.4187551657554397E-3</v>
      </c>
      <c r="LX589" s="74">
        <v>7.1825863012703302E-3</v>
      </c>
      <c r="LY589" s="74">
        <v>1.0626822437058399E-2</v>
      </c>
      <c r="LZ589" s="74">
        <v>2.1542712554291001E-2</v>
      </c>
      <c r="MA589" s="74">
        <v>8.1818876789280705E-3</v>
      </c>
      <c r="MB589" s="74">
        <v>1.05457517993994E-2</v>
      </c>
      <c r="MC589" s="74">
        <v>1.37346826878019E-2</v>
      </c>
      <c r="MD589" s="74">
        <v>7.4686366979018802E-3</v>
      </c>
      <c r="ME589" s="74">
        <v>6.2443794721545303E-3</v>
      </c>
      <c r="MF589" s="74">
        <v>4.1936983841691904E-3</v>
      </c>
      <c r="MG589" s="74">
        <v>9.4895172476976708E-3</v>
      </c>
      <c r="MH589" s="74">
        <v>8.4526761703310194E-3</v>
      </c>
      <c r="MI589" s="74">
        <v>5.43700230426453E-3</v>
      </c>
      <c r="MJ589" s="74">
        <v>7.69908973154519E-3</v>
      </c>
      <c r="MK589" s="74">
        <v>1.0803675648580299E-2</v>
      </c>
      <c r="ML589" s="74">
        <v>8.7528085851559703E-4</v>
      </c>
      <c r="MM589" s="73">
        <v>9.5680744528771206E-3</v>
      </c>
      <c r="MN589" s="73">
        <v>6.7582137947569398E-3</v>
      </c>
      <c r="MO589" s="73">
        <v>1.50911446370206E-2</v>
      </c>
      <c r="MP589" s="73">
        <v>1.4019033566396499E-2</v>
      </c>
      <c r="MQ589" s="73">
        <v>1.6268096144425901E-2</v>
      </c>
      <c r="MR589" s="73">
        <v>1.4673485500876E-2</v>
      </c>
      <c r="MS589" s="73">
        <v>1.18790271318034E-2</v>
      </c>
      <c r="MT589" s="73">
        <v>8.91873852419987E-3</v>
      </c>
      <c r="MU589" s="73">
        <v>1.32212732808074E-2</v>
      </c>
      <c r="MV589" s="73">
        <v>1.45376362444356E-2</v>
      </c>
      <c r="MW589" s="73">
        <v>1.4090846863679901E-2</v>
      </c>
      <c r="MX589" s="73">
        <v>1.40732761386307E-2</v>
      </c>
      <c r="MY589" s="73">
        <v>1.29480369800761E-2</v>
      </c>
      <c r="MZ589" s="73">
        <v>1.0635350945076999E-2</v>
      </c>
      <c r="NA589" s="73">
        <v>1.43226029170302E-2</v>
      </c>
      <c r="NB589" s="73">
        <v>1.31574117091721E-2</v>
      </c>
      <c r="NC589" s="73">
        <v>1.24652379846238E-2</v>
      </c>
      <c r="ND589" s="73">
        <v>1.4514497440274599E-2</v>
      </c>
      <c r="NE589" s="73">
        <v>1.0166103215047599</v>
      </c>
      <c r="NF589" s="73">
        <v>7.5478524651273601E-3</v>
      </c>
      <c r="NG589" s="73">
        <v>7.1758578312361397E-3</v>
      </c>
      <c r="NH589" s="73">
        <v>1.0909660922194499E-2</v>
      </c>
      <c r="NI589" s="73">
        <v>2.1426148650913499E-2</v>
      </c>
      <c r="NJ589" s="73">
        <v>7.9243193776098505E-3</v>
      </c>
      <c r="NK589" s="73">
        <v>1.0829651746907599E-2</v>
      </c>
      <c r="NL589" s="73">
        <v>1.37361304739748E-2</v>
      </c>
      <c r="NM589" s="73">
        <v>7.52727437315792E-3</v>
      </c>
      <c r="NN589" s="73">
        <v>6.4936948324423698E-3</v>
      </c>
      <c r="NO589" s="73">
        <v>4.3069774564325003E-3</v>
      </c>
      <c r="NP589" s="73">
        <v>9.3974744037957601E-3</v>
      </c>
      <c r="NQ589" s="73">
        <v>8.4525678134445403E-3</v>
      </c>
      <c r="NR589" s="73">
        <v>5.49442302672819E-3</v>
      </c>
      <c r="NS589" s="73">
        <v>8.0751099806913706E-3</v>
      </c>
      <c r="NT589" s="73">
        <v>1.08825316495874E-2</v>
      </c>
      <c r="NU589" s="73">
        <v>8.6004305629965104E-4</v>
      </c>
      <c r="NV589" s="74">
        <v>9.6089548617388793E-3</v>
      </c>
      <c r="NW589" s="74">
        <v>6.3837228727715301E-3</v>
      </c>
      <c r="NX589" s="74">
        <v>1.48987260759874E-2</v>
      </c>
      <c r="NY589" s="74">
        <v>1.3626003925830301E-2</v>
      </c>
      <c r="NZ589" s="74">
        <v>1.58290209926664E-2</v>
      </c>
      <c r="OA589" s="74">
        <v>1.45136660379428E-2</v>
      </c>
      <c r="OB589" s="74">
        <v>1.2044837452525501E-2</v>
      </c>
      <c r="OC589" s="74">
        <v>9.4292658094962695E-3</v>
      </c>
      <c r="OD589" s="74">
        <v>1.29773691039977E-2</v>
      </c>
      <c r="OE589" s="74">
        <v>1.44383151069879E-2</v>
      </c>
      <c r="OF589" s="74">
        <v>1.3930872875599101E-2</v>
      </c>
      <c r="OG589" s="74">
        <v>1.3831986789056699E-2</v>
      </c>
      <c r="OH589" s="74">
        <v>1.2604970037757899E-2</v>
      </c>
      <c r="OI589" s="74">
        <v>1.02725092773594E-2</v>
      </c>
      <c r="OJ589" s="74">
        <v>1.40425582990836E-2</v>
      </c>
      <c r="OK589" s="74">
        <v>1.31903608497445E-2</v>
      </c>
      <c r="OL589" s="74">
        <v>1.25032723631349E-2</v>
      </c>
      <c r="OM589" s="74">
        <v>1.45733412047594E-2</v>
      </c>
      <c r="ON589" s="74">
        <v>1.01656167230126</v>
      </c>
      <c r="OO589" s="74">
        <v>7.5379687948603901E-3</v>
      </c>
      <c r="OP589" s="74">
        <v>7.1086149840408099E-3</v>
      </c>
      <c r="OQ589" s="74">
        <v>1.0893966270752099E-2</v>
      </c>
      <c r="OR589" s="74">
        <v>2.09055636473638E-2</v>
      </c>
      <c r="OS589" s="74">
        <v>8.0292977015731706E-3</v>
      </c>
      <c r="OT589" s="74">
        <v>1.10239151296866E-2</v>
      </c>
      <c r="OU589" s="74">
        <v>1.41476143991788E-2</v>
      </c>
      <c r="OV589" s="74">
        <v>7.3397889206627299E-3</v>
      </c>
      <c r="OW589" s="74">
        <v>6.3287636093907603E-3</v>
      </c>
      <c r="OX589" s="74">
        <v>4.3232965908818997E-3</v>
      </c>
      <c r="OY589" s="74">
        <v>9.2710226777716707E-3</v>
      </c>
      <c r="OZ589" s="74">
        <v>8.5451735908430304E-3</v>
      </c>
      <c r="PA589" s="74">
        <v>5.7530409727002E-3</v>
      </c>
      <c r="PB589" s="74">
        <v>8.1773944661702597E-3</v>
      </c>
      <c r="PC589" s="74">
        <v>1.0945217660699299E-2</v>
      </c>
      <c r="PD589" s="74">
        <v>9.1376021177332501E-4</v>
      </c>
      <c r="PE589" s="73">
        <v>9.6471553223288903E-3</v>
      </c>
      <c r="PF589" s="73">
        <v>6.6276265947865102E-3</v>
      </c>
      <c r="PG589" s="73">
        <v>1.4818902591771699E-2</v>
      </c>
      <c r="PH589" s="73">
        <v>1.34041896060206E-2</v>
      </c>
      <c r="PI589" s="73">
        <v>1.5470464541774699E-2</v>
      </c>
      <c r="PJ589" s="73">
        <v>1.44895319416547E-2</v>
      </c>
      <c r="PK589" s="73">
        <v>1.19350499187128E-2</v>
      </c>
      <c r="PL589" s="73">
        <v>9.8134547024818601E-3</v>
      </c>
      <c r="PM589" s="73">
        <v>1.2727466342195201E-2</v>
      </c>
      <c r="PN589" s="73">
        <v>1.41085735489571E-2</v>
      </c>
      <c r="PO589" s="73">
        <v>1.3918208801356901E-2</v>
      </c>
      <c r="PP589" s="73">
        <v>1.3728803476840299E-2</v>
      </c>
      <c r="PQ589" s="73">
        <v>1.23293603985133E-2</v>
      </c>
      <c r="PR589" s="73">
        <v>1.0195136877704901E-2</v>
      </c>
      <c r="PS589" s="73">
        <v>1.3572136548059799E-2</v>
      </c>
      <c r="PT589" s="73">
        <v>1.33396065338303E-2</v>
      </c>
      <c r="PU589" s="73">
        <v>1.28154929470685E-2</v>
      </c>
      <c r="PV589" s="73">
        <v>1.4428103908623299E-2</v>
      </c>
      <c r="PW589" s="73">
        <v>1.01642854680176</v>
      </c>
      <c r="PX589" s="73">
        <v>7.2126314342150803E-3</v>
      </c>
      <c r="PY589" s="73">
        <v>7.0211971262501803E-3</v>
      </c>
      <c r="PZ589" s="73">
        <v>1.0799032295867201E-2</v>
      </c>
      <c r="QA589" s="73">
        <v>2.0552531030323399E-2</v>
      </c>
      <c r="QB589" s="73">
        <v>7.6638194808395302E-3</v>
      </c>
      <c r="QC589" s="73">
        <v>1.09371957969515E-2</v>
      </c>
      <c r="QD589" s="73">
        <v>1.43127716020593E-2</v>
      </c>
      <c r="QE589" s="73">
        <v>7.2044489927800002E-3</v>
      </c>
      <c r="QF589" s="73">
        <v>6.3606216039823697E-3</v>
      </c>
      <c r="QG589" s="73">
        <v>4.2763593975722698E-3</v>
      </c>
      <c r="QH589" s="73">
        <v>9.0352365040833795E-3</v>
      </c>
      <c r="QI589" s="73">
        <v>8.4054842896945196E-3</v>
      </c>
      <c r="QJ589" s="73">
        <v>5.5183144286379401E-3</v>
      </c>
      <c r="QK589" s="73">
        <v>8.10257400862688E-3</v>
      </c>
      <c r="QL589" s="73">
        <v>1.07271517558057E-2</v>
      </c>
      <c r="QM589" s="73">
        <v>9.4122641866324305E-4</v>
      </c>
      <c r="QN589" s="74">
        <v>9.4920979469506894E-3</v>
      </c>
      <c r="QO589" s="74">
        <v>5.4299359605580301E-3</v>
      </c>
      <c r="QP589" s="74">
        <v>1.4583330025841499E-2</v>
      </c>
      <c r="QQ589" s="74">
        <v>1.26352608541436E-2</v>
      </c>
      <c r="QR589" s="74">
        <v>1.4621360222791001E-2</v>
      </c>
      <c r="QS589" s="74">
        <v>1.39907146846343E-2</v>
      </c>
      <c r="QT589" s="74">
        <v>1.17093546203466E-2</v>
      </c>
      <c r="QU589" s="74">
        <v>9.9005063512416207E-3</v>
      </c>
      <c r="QV589" s="74">
        <v>1.25563098428698E-2</v>
      </c>
      <c r="QW589" s="74">
        <v>1.37097610615872E-2</v>
      </c>
      <c r="QX589" s="74">
        <v>1.3232527102086999E-2</v>
      </c>
      <c r="QY589" s="74">
        <v>1.30986535398938E-2</v>
      </c>
      <c r="QZ589" s="74">
        <v>1.17566474653629E-2</v>
      </c>
      <c r="RA589" s="74">
        <v>1.0010695456832201E-2</v>
      </c>
      <c r="RB589" s="74">
        <v>1.35884104629161E-2</v>
      </c>
      <c r="RC589" s="74">
        <v>1.3207961074826099E-2</v>
      </c>
      <c r="RD589" s="74">
        <v>1.15162656719248E-2</v>
      </c>
      <c r="RE589" s="74">
        <v>1.3891614582124E-2</v>
      </c>
      <c r="RF589" s="74">
        <v>1.0161889094750001</v>
      </c>
      <c r="RG589" s="74">
        <v>7.0282872446784999E-3</v>
      </c>
      <c r="RH589" s="74">
        <v>6.8344619633242797E-3</v>
      </c>
      <c r="RI589" s="74">
        <v>1.05446883615057E-2</v>
      </c>
      <c r="RJ589" s="74">
        <v>1.9508961466544902E-2</v>
      </c>
      <c r="RK589" s="74">
        <v>7.3256779678689699E-3</v>
      </c>
      <c r="RL589" s="74">
        <v>1.12863588510959E-2</v>
      </c>
      <c r="RM589" s="74">
        <v>1.4435785338609E-2</v>
      </c>
      <c r="RN589" s="74">
        <v>6.7612930311055199E-3</v>
      </c>
      <c r="RO589" s="74">
        <v>6.4353341396919499E-3</v>
      </c>
      <c r="RP589" s="74">
        <v>3.9843756952732999E-3</v>
      </c>
      <c r="RQ589" s="74">
        <v>8.9380939959294407E-3</v>
      </c>
      <c r="RR589" s="74">
        <v>7.9171186708306401E-3</v>
      </c>
      <c r="RS589" s="74">
        <v>5.2280292455318296E-3</v>
      </c>
      <c r="RT589" s="74">
        <v>7.7973269627615903E-3</v>
      </c>
      <c r="RU589" s="74">
        <v>1.0294725094624001E-2</v>
      </c>
      <c r="RV589" s="74">
        <v>8.5703806614234102E-4</v>
      </c>
      <c r="RW589" s="73">
        <v>8.6797936731887008E-3</v>
      </c>
      <c r="RX589" s="73">
        <v>5.4214571173178596E-3</v>
      </c>
      <c r="RY589" s="73">
        <v>1.3401355177142801E-2</v>
      </c>
      <c r="RZ589" s="73">
        <v>1.1676212764385199E-2</v>
      </c>
      <c r="SA589" s="73">
        <v>1.3495657327472099E-2</v>
      </c>
      <c r="SB589" s="73">
        <v>1.2588135053365399E-2</v>
      </c>
      <c r="SC589" s="73">
        <v>1.08748740247414E-2</v>
      </c>
      <c r="SD589" s="73">
        <v>9.5721182281286905E-3</v>
      </c>
      <c r="SE589" s="73">
        <v>1.14949937524085E-2</v>
      </c>
      <c r="SF589" s="73">
        <v>1.2990397053769601E-2</v>
      </c>
      <c r="SG589" s="73">
        <v>1.2284534173504899E-2</v>
      </c>
      <c r="SH589" s="73">
        <v>1.2168346479820799E-2</v>
      </c>
      <c r="SI589" s="73">
        <v>1.11678670522123E-2</v>
      </c>
      <c r="SJ589" s="73">
        <v>9.3626388148609907E-3</v>
      </c>
      <c r="SK589" s="73">
        <v>1.30188961140863E-2</v>
      </c>
      <c r="SL589" s="73">
        <v>1.2457686381000499E-2</v>
      </c>
      <c r="SM589" s="73">
        <v>1.10641891548549E-2</v>
      </c>
      <c r="SN589" s="73">
        <v>1.27408577138521E-2</v>
      </c>
      <c r="SO589" s="73">
        <v>1.01529926592828</v>
      </c>
      <c r="SP589" s="73">
        <v>6.3371377328592096E-3</v>
      </c>
      <c r="SQ589" s="73">
        <v>6.3627214646280704E-3</v>
      </c>
      <c r="SR589" s="73">
        <v>9.9326367309250201E-3</v>
      </c>
      <c r="SS589" s="73">
        <v>1.89744772140902E-2</v>
      </c>
      <c r="ST589" s="73">
        <v>7.2058897863105202E-3</v>
      </c>
      <c r="SU589" s="73">
        <v>1.06753090066253E-2</v>
      </c>
      <c r="SV589" s="73">
        <v>1.34891303233761E-2</v>
      </c>
      <c r="SW589" s="73">
        <v>6.1352193193617097E-3</v>
      </c>
      <c r="SX589" s="73">
        <v>5.7967939250745002E-3</v>
      </c>
      <c r="SY589" s="73">
        <v>3.6781759346634899E-3</v>
      </c>
      <c r="SZ589" s="73">
        <v>8.9873214300885892E-3</v>
      </c>
      <c r="TA589" s="73">
        <v>7.6709679732860098E-3</v>
      </c>
      <c r="TB589" s="73">
        <v>4.9356750647987103E-3</v>
      </c>
      <c r="TC589" s="73">
        <v>7.2290162353102301E-3</v>
      </c>
      <c r="TD589" s="73">
        <v>9.6251760782014705E-3</v>
      </c>
      <c r="TE589" s="73">
        <v>7.8107276941514505E-4</v>
      </c>
    </row>
    <row r="590" spans="1:525" x14ac:dyDescent="0.25">
      <c r="A590" s="73">
        <v>5.8785217995614002E-2</v>
      </c>
      <c r="B590" s="73">
        <v>4.6990070910371197E-2</v>
      </c>
      <c r="C590" s="73">
        <v>0.10497654714798201</v>
      </c>
      <c r="D590" s="73">
        <v>0.104740221922454</v>
      </c>
      <c r="E590" s="73">
        <v>0.12907185266176299</v>
      </c>
      <c r="F590" s="73">
        <v>0.10058782457259299</v>
      </c>
      <c r="G590" s="73">
        <v>8.9778218837659393E-2</v>
      </c>
      <c r="H590" s="73">
        <v>8.0631712174896994E-2</v>
      </c>
      <c r="I590" s="73">
        <v>9.1676551944324697E-2</v>
      </c>
      <c r="J590" s="73">
        <v>9.6882579563586799E-2</v>
      </c>
      <c r="K590" s="73">
        <v>7.9704393228602094E-2</v>
      </c>
      <c r="L590" s="73">
        <v>8.9757274449921307E-2</v>
      </c>
      <c r="M590" s="73">
        <v>9.4694157938964393E-2</v>
      </c>
      <c r="N590" s="73">
        <v>0.10290693397815801</v>
      </c>
      <c r="O590" s="73">
        <v>0.100633768890258</v>
      </c>
      <c r="P590" s="73">
        <v>9.5297169011619096E-2</v>
      </c>
      <c r="Q590" s="73">
        <v>4.4152012899468997E-2</v>
      </c>
      <c r="R590" s="73">
        <v>8.1322004498832604E-2</v>
      </c>
      <c r="S590" s="73">
        <v>6.5200112712872405E-2</v>
      </c>
      <c r="T590" s="73">
        <v>1.0498090049014199</v>
      </c>
      <c r="U590" s="73">
        <v>2.8019570268526001E-2</v>
      </c>
      <c r="V590" s="73">
        <v>7.7728585146733503E-2</v>
      </c>
      <c r="W590" s="73">
        <v>4.7064569294206798E-2</v>
      </c>
      <c r="X590" s="73">
        <v>4.7544491405047601E-2</v>
      </c>
      <c r="Y590" s="73">
        <v>4.64827140581257E-2</v>
      </c>
      <c r="Z590" s="73">
        <v>4.5064241179858001E-2</v>
      </c>
      <c r="AA590" s="73">
        <v>2.3881928788783299E-2</v>
      </c>
      <c r="AB590" s="73">
        <v>1.7777602310205799E-2</v>
      </c>
      <c r="AC590" s="73">
        <v>1.23896368214799E-2</v>
      </c>
      <c r="AD590" s="73">
        <v>2.8144480027971701E-2</v>
      </c>
      <c r="AE590" s="73">
        <v>3.75358694516452E-2</v>
      </c>
      <c r="AF590" s="73">
        <v>2.0266743661546901E-2</v>
      </c>
      <c r="AG590" s="73">
        <v>4.7707836714236201E-2</v>
      </c>
      <c r="AH590" s="73">
        <v>3.4636874260351801E-2</v>
      </c>
      <c r="AI590" s="73">
        <v>5.64516733784596E-3</v>
      </c>
      <c r="AJ590" s="74">
        <v>5.93665927300722E-2</v>
      </c>
      <c r="AK590" s="74">
        <v>4.9255219879333199E-2</v>
      </c>
      <c r="AL590" s="74">
        <v>0.107920693550019</v>
      </c>
      <c r="AM590" s="74">
        <v>0.103870206842931</v>
      </c>
      <c r="AN590" s="74">
        <v>0.130377153542481</v>
      </c>
      <c r="AO590" s="74">
        <v>0.100161144301826</v>
      </c>
      <c r="AP590" s="74">
        <v>8.9484315605790302E-2</v>
      </c>
      <c r="AQ590" s="74">
        <v>7.2987112641503996E-2</v>
      </c>
      <c r="AR590" s="74">
        <v>9.2375974802475405E-2</v>
      </c>
      <c r="AS590" s="74">
        <v>9.8940856181076703E-2</v>
      </c>
      <c r="AT590" s="74">
        <v>8.1058133741328503E-2</v>
      </c>
      <c r="AU590" s="74">
        <v>9.0021604921479995E-2</v>
      </c>
      <c r="AV590" s="74">
        <v>9.7327088122994496E-2</v>
      </c>
      <c r="AW590" s="74">
        <v>0.103405121624005</v>
      </c>
      <c r="AX590" s="74">
        <v>0.10298421248157</v>
      </c>
      <c r="AY590" s="74">
        <v>9.7803612351321498E-2</v>
      </c>
      <c r="AZ590" s="74">
        <v>4.5756671657226099E-2</v>
      </c>
      <c r="BA590" s="74">
        <v>8.2406211095154405E-2</v>
      </c>
      <c r="BB590" s="74">
        <v>6.7369923548228905E-2</v>
      </c>
      <c r="BC590" s="74">
        <v>1.0497548078114201</v>
      </c>
      <c r="BD590" s="74">
        <v>2.7601474815190701E-2</v>
      </c>
      <c r="BE590" s="74">
        <v>7.7658595701879399E-2</v>
      </c>
      <c r="BF590" s="74">
        <v>4.6114861421174699E-2</v>
      </c>
      <c r="BG590" s="74">
        <v>4.8031306033228298E-2</v>
      </c>
      <c r="BH590" s="74">
        <v>4.4829213090282198E-2</v>
      </c>
      <c r="BI590" s="74">
        <v>4.3543705867634001E-2</v>
      </c>
      <c r="BJ590" s="74">
        <v>2.4613911402906401E-2</v>
      </c>
      <c r="BK590" s="74">
        <v>1.69850169129135E-2</v>
      </c>
      <c r="BL590" s="74">
        <v>1.2493121513234701E-2</v>
      </c>
      <c r="BM590" s="74">
        <v>2.81219049444997E-2</v>
      </c>
      <c r="BN590" s="74">
        <v>3.8783770807428702E-2</v>
      </c>
      <c r="BO590" s="74">
        <v>2.1336369893374001E-2</v>
      </c>
      <c r="BP590" s="74">
        <v>4.8453615134241401E-2</v>
      </c>
      <c r="BQ590" s="74">
        <v>3.36787329159388E-2</v>
      </c>
      <c r="BR590" s="74">
        <v>5.6007195027427204E-3</v>
      </c>
      <c r="BS590" s="73">
        <v>5.99879630310012E-2</v>
      </c>
      <c r="BT590" s="73">
        <v>4.7243866842677999E-2</v>
      </c>
      <c r="BU590" s="73">
        <v>0.10859115387835901</v>
      </c>
      <c r="BV590" s="73">
        <v>0.10434723899404399</v>
      </c>
      <c r="BW590" s="73">
        <v>0.13205794525841399</v>
      </c>
      <c r="BX590" s="73">
        <v>0.101291119288643</v>
      </c>
      <c r="BY590" s="73">
        <v>8.9207172964023695E-2</v>
      </c>
      <c r="BZ590" s="73">
        <v>7.1185797748901394E-2</v>
      </c>
      <c r="CA590" s="73">
        <v>9.2482113095896198E-2</v>
      </c>
      <c r="CB590" s="73">
        <v>9.7405401602700697E-2</v>
      </c>
      <c r="CC590" s="73">
        <v>7.8225065476783401E-2</v>
      </c>
      <c r="CD590" s="73">
        <v>8.8921060532855006E-2</v>
      </c>
      <c r="CE590" s="73">
        <v>9.52475675470906E-2</v>
      </c>
      <c r="CF590" s="73">
        <v>0.10071447184202501</v>
      </c>
      <c r="CG590" s="73">
        <v>0.103828013345869</v>
      </c>
      <c r="CH590" s="73">
        <v>9.5372694922282203E-2</v>
      </c>
      <c r="CI590" s="73">
        <v>4.4980037701878098E-2</v>
      </c>
      <c r="CJ590" s="73">
        <v>8.1180456686656702E-2</v>
      </c>
      <c r="CK590" s="73">
        <v>6.6374013461758405E-2</v>
      </c>
      <c r="CL590" s="73">
        <v>1.0468362928363999</v>
      </c>
      <c r="CM590" s="73">
        <v>2.70785102168658E-2</v>
      </c>
      <c r="CN590" s="73">
        <v>7.7200926314786297E-2</v>
      </c>
      <c r="CO590" s="73">
        <v>4.5585321045808397E-2</v>
      </c>
      <c r="CP590" s="73">
        <v>4.78466227188004E-2</v>
      </c>
      <c r="CQ590" s="73">
        <v>4.47779115920693E-2</v>
      </c>
      <c r="CR590" s="73">
        <v>4.2997989292428297E-2</v>
      </c>
      <c r="CS590" s="73">
        <v>2.5496966692257199E-2</v>
      </c>
      <c r="CT590" s="73">
        <v>1.6843755013428899E-2</v>
      </c>
      <c r="CU590" s="73">
        <v>1.24123968579646E-2</v>
      </c>
      <c r="CV590" s="73">
        <v>2.84572876821244E-2</v>
      </c>
      <c r="CW590" s="73">
        <v>3.9074179711463403E-2</v>
      </c>
      <c r="CX590" s="73">
        <v>2.1607050755969699E-2</v>
      </c>
      <c r="CY590" s="73">
        <v>4.9124928938008502E-2</v>
      </c>
      <c r="CZ590" s="73">
        <v>3.41100053825419E-2</v>
      </c>
      <c r="DA590" s="73">
        <v>4.6759396955939501E-3</v>
      </c>
      <c r="DB590" s="74">
        <v>6.0872707413782097E-2</v>
      </c>
      <c r="DC590" s="74">
        <v>4.8730321757154901E-2</v>
      </c>
      <c r="DD590" s="74">
        <v>0.11003503199082899</v>
      </c>
      <c r="DE590" s="74">
        <v>0.107761584121079</v>
      </c>
      <c r="DF590" s="74">
        <v>0.13315830164531101</v>
      </c>
      <c r="DG590" s="74">
        <v>0.103759132643097</v>
      </c>
      <c r="DH590" s="74">
        <v>9.2405058337482401E-2</v>
      </c>
      <c r="DI590" s="74">
        <v>7.3304594265634598E-2</v>
      </c>
      <c r="DJ590" s="74">
        <v>9.4669118251692302E-2</v>
      </c>
      <c r="DK590" s="74">
        <v>9.8835157213475494E-2</v>
      </c>
      <c r="DL590" s="74">
        <v>8.0663229323956503E-2</v>
      </c>
      <c r="DM590" s="74">
        <v>9.2413830232798505E-2</v>
      </c>
      <c r="DN590" s="74">
        <v>9.57674405618687E-2</v>
      </c>
      <c r="DO590" s="74">
        <v>9.9577890610085304E-2</v>
      </c>
      <c r="DP590" s="74">
        <v>0.104278957240431</v>
      </c>
      <c r="DQ590" s="74">
        <v>0.103365857876624</v>
      </c>
      <c r="DR590" s="74">
        <v>4.6174573347002701E-2</v>
      </c>
      <c r="DS590" s="74">
        <v>8.2279360756092906E-2</v>
      </c>
      <c r="DT590" s="74">
        <v>6.5892763944650407E-2</v>
      </c>
      <c r="DU590" s="74">
        <v>1.04612213976893</v>
      </c>
      <c r="DV590" s="74">
        <v>2.7852256652132201E-2</v>
      </c>
      <c r="DW590" s="74">
        <v>7.7639909825062497E-2</v>
      </c>
      <c r="DX590" s="74">
        <v>4.7370926931580203E-2</v>
      </c>
      <c r="DY590" s="74">
        <v>5.04910674200367E-2</v>
      </c>
      <c r="DZ590" s="74">
        <v>4.8497413413025298E-2</v>
      </c>
      <c r="EA590" s="74">
        <v>4.6073956790210403E-2</v>
      </c>
      <c r="EB590" s="74">
        <v>2.7460070647856501E-2</v>
      </c>
      <c r="EC590" s="74">
        <v>1.7637246475807399E-2</v>
      </c>
      <c r="ED590" s="74">
        <v>1.41131688711673E-2</v>
      </c>
      <c r="EE590" s="74">
        <v>2.9467114692560699E-2</v>
      </c>
      <c r="EF590" s="74">
        <v>4.0760778781251603E-2</v>
      </c>
      <c r="EG590" s="74">
        <v>2.23258698241398E-2</v>
      </c>
      <c r="EH590" s="74">
        <v>5.112104995853E-2</v>
      </c>
      <c r="EI590" s="74">
        <v>3.5339753292956397E-2</v>
      </c>
      <c r="EJ590" s="74">
        <v>5.8949203049174599E-3</v>
      </c>
      <c r="EK590" s="73">
        <v>5.9817582154929702E-2</v>
      </c>
      <c r="EL590" s="73">
        <v>4.9760704566044298E-2</v>
      </c>
      <c r="EM590" s="73">
        <v>0.11141704701237599</v>
      </c>
      <c r="EN590" s="73">
        <v>0.11283249743010799</v>
      </c>
      <c r="EO590" s="73">
        <v>0.136082636736295</v>
      </c>
      <c r="EP590" s="73">
        <v>0.101686085113682</v>
      </c>
      <c r="EQ590" s="73">
        <v>9.2411285539963306E-2</v>
      </c>
      <c r="ER590" s="73">
        <v>7.2760429600453605E-2</v>
      </c>
      <c r="ES590" s="73">
        <v>9.4001758850803294E-2</v>
      </c>
      <c r="ET590" s="73">
        <v>9.9092258778910494E-2</v>
      </c>
      <c r="EU590" s="73">
        <v>8.0887044617301701E-2</v>
      </c>
      <c r="EV590" s="73">
        <v>9.3541237991402001E-2</v>
      </c>
      <c r="EW590" s="73">
        <v>9.8840868581040006E-2</v>
      </c>
      <c r="EX590" s="73">
        <v>9.6727495706426705E-2</v>
      </c>
      <c r="EY590" s="73">
        <v>0.10691375557518799</v>
      </c>
      <c r="EZ590" s="73">
        <v>9.16571607696713E-2</v>
      </c>
      <c r="FA590" s="73">
        <v>4.6157429051854403E-2</v>
      </c>
      <c r="FB590" s="73">
        <v>8.2053229860252902E-2</v>
      </c>
      <c r="FC590" s="73">
        <v>6.6407277672316897E-2</v>
      </c>
      <c r="FD590" s="73">
        <v>1.04513020955991</v>
      </c>
      <c r="FE590" s="73">
        <v>2.7626178297223001E-2</v>
      </c>
      <c r="FF590" s="73">
        <v>7.7780812301114097E-2</v>
      </c>
      <c r="FG590" s="73">
        <v>4.6830216735789902E-2</v>
      </c>
      <c r="FH590" s="73">
        <v>5.1440277242870099E-2</v>
      </c>
      <c r="FI590" s="73">
        <v>4.9718553060204999E-2</v>
      </c>
      <c r="FJ590" s="73">
        <v>4.5467763128667897E-2</v>
      </c>
      <c r="FK590" s="73">
        <v>2.8980049916187099E-2</v>
      </c>
      <c r="FL590" s="73">
        <v>1.7759569702215799E-2</v>
      </c>
      <c r="FM590" s="73">
        <v>1.4105927418362901E-2</v>
      </c>
      <c r="FN590" s="73">
        <v>3.00061029719168E-2</v>
      </c>
      <c r="FO590" s="73">
        <v>3.9356196810319599E-2</v>
      </c>
      <c r="FP590" s="73">
        <v>2.2906425888362801E-2</v>
      </c>
      <c r="FQ590" s="73">
        <v>5.0390869208035198E-2</v>
      </c>
      <c r="FR590" s="73">
        <v>3.63481334741197E-2</v>
      </c>
      <c r="FS590" s="73">
        <v>6.2328112451491601E-3</v>
      </c>
      <c r="FT590" s="74">
        <v>6.0502427931528199E-2</v>
      </c>
      <c r="FU590" s="74">
        <v>4.8370631604417999E-2</v>
      </c>
      <c r="FV590" s="74">
        <v>0.11313118720264</v>
      </c>
      <c r="FW590" s="74">
        <v>0.110479492875294</v>
      </c>
      <c r="FX590" s="74">
        <v>0.135194494925435</v>
      </c>
      <c r="FY590" s="74">
        <v>0.105138315243331</v>
      </c>
      <c r="FZ590" s="74">
        <v>9.1696288592340497E-2</v>
      </c>
      <c r="GA590" s="74">
        <v>7.2100318858312695E-2</v>
      </c>
      <c r="GB590" s="74">
        <v>9.3262206358215499E-2</v>
      </c>
      <c r="GC590" s="74">
        <v>9.8633069156327399E-2</v>
      </c>
      <c r="GD590" s="74">
        <v>8.0761123133855403E-2</v>
      </c>
      <c r="GE590" s="74">
        <v>9.4203351552034395E-2</v>
      </c>
      <c r="GF590" s="74">
        <v>9.7204252708082001E-2</v>
      </c>
      <c r="GG590" s="74">
        <v>9.2819693918277504E-2</v>
      </c>
      <c r="GH590" s="74">
        <v>0.10681919239430999</v>
      </c>
      <c r="GI590" s="74">
        <v>9.9956731143183999E-2</v>
      </c>
      <c r="GJ590" s="74">
        <v>4.7058492429958299E-2</v>
      </c>
      <c r="GK590" s="74">
        <v>8.1370371568247807E-2</v>
      </c>
      <c r="GL590" s="74">
        <v>6.5761622896702898E-2</v>
      </c>
      <c r="GM590" s="74">
        <v>1.04402420489485</v>
      </c>
      <c r="GN590" s="74">
        <v>2.7688242191704199E-2</v>
      </c>
      <c r="GO590" s="74">
        <v>7.6783018833483194E-2</v>
      </c>
      <c r="GP590" s="74">
        <v>4.6290430318483199E-2</v>
      </c>
      <c r="GQ590" s="74">
        <v>5.1577022690053501E-2</v>
      </c>
      <c r="GR590" s="74">
        <v>4.9479868257999299E-2</v>
      </c>
      <c r="GS590" s="74">
        <v>4.5410407816989302E-2</v>
      </c>
      <c r="GT590" s="74">
        <v>2.93957809760102E-2</v>
      </c>
      <c r="GU590" s="74">
        <v>1.71795098626027E-2</v>
      </c>
      <c r="GV590" s="74">
        <v>1.33557412000311E-2</v>
      </c>
      <c r="GW590" s="74">
        <v>3.0363936428704299E-2</v>
      </c>
      <c r="GX590" s="74">
        <v>3.9855396699129401E-2</v>
      </c>
      <c r="GY590" s="74">
        <v>2.2766351292222799E-2</v>
      </c>
      <c r="GZ590" s="74">
        <v>4.8778228078987303E-2</v>
      </c>
      <c r="HA590" s="74">
        <v>3.6474339210336097E-2</v>
      </c>
      <c r="HB590" s="74">
        <v>5.3788967619748896E-3</v>
      </c>
      <c r="HC590" s="73">
        <v>6.01643546177794E-2</v>
      </c>
      <c r="HD590" s="73">
        <v>4.6893581370250001E-2</v>
      </c>
      <c r="HE590" s="73">
        <v>0.112948809622039</v>
      </c>
      <c r="HF590" s="73">
        <v>0.112304600122156</v>
      </c>
      <c r="HG590" s="73">
        <v>0.13319068227727801</v>
      </c>
      <c r="HH590" s="73">
        <v>0.105813730307245</v>
      </c>
      <c r="HI590" s="73">
        <v>9.1327964006082105E-2</v>
      </c>
      <c r="HJ590" s="73">
        <v>7.4441334750940294E-2</v>
      </c>
      <c r="HK590" s="73">
        <v>9.4709006710089194E-2</v>
      </c>
      <c r="HL590" s="73">
        <v>0.10105087603563399</v>
      </c>
      <c r="HM590" s="73">
        <v>8.12092914725452E-2</v>
      </c>
      <c r="HN590" s="73">
        <v>9.4574081457165796E-2</v>
      </c>
      <c r="HO590" s="73">
        <v>9.8914610656431506E-2</v>
      </c>
      <c r="HP590" s="73">
        <v>9.5281379523458901E-2</v>
      </c>
      <c r="HQ590" s="73">
        <v>0.10672331055441001</v>
      </c>
      <c r="HR590" s="73">
        <v>9.79200351559215E-2</v>
      </c>
      <c r="HS590" s="73">
        <v>4.7740128709065299E-2</v>
      </c>
      <c r="HT590" s="73">
        <v>8.2099528945355799E-2</v>
      </c>
      <c r="HU590" s="73">
        <v>6.4187738670744898E-2</v>
      </c>
      <c r="HV590" s="73">
        <v>1.04125189902513</v>
      </c>
      <c r="HW590" s="73">
        <v>2.6250894728669E-2</v>
      </c>
      <c r="HX590" s="73">
        <v>7.6502167851043607E-2</v>
      </c>
      <c r="HY590" s="73">
        <v>4.5445797615719097E-2</v>
      </c>
      <c r="HZ590" s="73">
        <v>5.0782112694539701E-2</v>
      </c>
      <c r="IA590" s="73">
        <v>5.0322201978557801E-2</v>
      </c>
      <c r="IB590" s="73">
        <v>4.4561252366940002E-2</v>
      </c>
      <c r="IC590" s="73">
        <v>2.8879426646734398E-2</v>
      </c>
      <c r="ID590" s="73">
        <v>1.6822783617805901E-2</v>
      </c>
      <c r="IE590" s="73">
        <v>1.3695472941246701E-2</v>
      </c>
      <c r="IF590" s="73">
        <v>3.02105692173807E-2</v>
      </c>
      <c r="IG590" s="73">
        <v>4.0272075943474803E-2</v>
      </c>
      <c r="IH590" s="73">
        <v>2.2566747438665598E-2</v>
      </c>
      <c r="II590" s="73">
        <v>4.8330994670672998E-2</v>
      </c>
      <c r="IJ590" s="73">
        <v>3.7367815467643901E-2</v>
      </c>
      <c r="IK590" s="73">
        <v>5.2522782850163898E-3</v>
      </c>
      <c r="IL590" s="74">
        <v>6.0866252679072898E-2</v>
      </c>
      <c r="IM590" s="74">
        <v>4.3719825090854203E-2</v>
      </c>
      <c r="IN590" s="74">
        <v>0.113920852707398</v>
      </c>
      <c r="IO590" s="74">
        <v>0.108290087658718</v>
      </c>
      <c r="IP590" s="74">
        <v>0.13110385862393001</v>
      </c>
      <c r="IQ590" s="74">
        <v>0.105387468609927</v>
      </c>
      <c r="IR590" s="74">
        <v>9.3304321603150303E-2</v>
      </c>
      <c r="IS590" s="74">
        <v>7.5860143830973004E-2</v>
      </c>
      <c r="IT590" s="74">
        <v>9.3065392340270198E-2</v>
      </c>
      <c r="IU590" s="74">
        <v>0.100963866878736</v>
      </c>
      <c r="IV590" s="74">
        <v>8.1134619773376604E-2</v>
      </c>
      <c r="IW590" s="74">
        <v>9.6263599804500999E-2</v>
      </c>
      <c r="IX590" s="74">
        <v>0.100442376189705</v>
      </c>
      <c r="IY590" s="74">
        <v>9.2535520068505697E-2</v>
      </c>
      <c r="IZ590" s="74">
        <v>0.107496977042928</v>
      </c>
      <c r="JA590" s="74">
        <v>8.7556466449259296E-2</v>
      </c>
      <c r="JB590" s="74">
        <v>4.6526558239694801E-2</v>
      </c>
      <c r="JC590" s="74">
        <v>8.1970629159433997E-2</v>
      </c>
      <c r="JD590" s="74">
        <v>6.3370664728361295E-2</v>
      </c>
      <c r="JE590" s="74">
        <v>1.04027004067007</v>
      </c>
      <c r="JF590" s="74">
        <v>2.6034748604461699E-2</v>
      </c>
      <c r="JG590" s="74">
        <v>7.7222032257855899E-2</v>
      </c>
      <c r="JH590" s="74">
        <v>4.62320777836744E-2</v>
      </c>
      <c r="JI590" s="74">
        <v>5.1544924702552598E-2</v>
      </c>
      <c r="JJ590" s="74">
        <v>4.8533388404961797E-2</v>
      </c>
      <c r="JK590" s="74">
        <v>4.4279129695731299E-2</v>
      </c>
      <c r="JL590" s="74">
        <v>2.8571636163523401E-2</v>
      </c>
      <c r="JM590" s="74">
        <v>1.6643064252293401E-2</v>
      </c>
      <c r="JN590" s="74">
        <v>1.3069511010970401E-2</v>
      </c>
      <c r="JO590" s="74">
        <v>3.0021829087916899E-2</v>
      </c>
      <c r="JP590" s="74">
        <v>3.7928933670881501E-2</v>
      </c>
      <c r="JQ590" s="74">
        <v>2.2476760095112399E-2</v>
      </c>
      <c r="JR590" s="74">
        <v>4.7684923554385597E-2</v>
      </c>
      <c r="JS590" s="74">
        <v>3.7234669090260998E-2</v>
      </c>
      <c r="JT590" s="74">
        <v>4.9346719401692704E-3</v>
      </c>
      <c r="JU590" s="73">
        <v>5.9771951597827298E-2</v>
      </c>
      <c r="JV590" s="73">
        <v>4.0856255092835497E-2</v>
      </c>
      <c r="JW590" s="73">
        <v>0.11366444608791</v>
      </c>
      <c r="JX590" s="73">
        <v>0.108900254155537</v>
      </c>
      <c r="JY590" s="73">
        <v>0.12702025830066199</v>
      </c>
      <c r="JZ590" s="73">
        <v>0.10511592480637499</v>
      </c>
      <c r="KA590" s="73">
        <v>9.2509991363306607E-2</v>
      </c>
      <c r="KB590" s="73">
        <v>7.2995192464415201E-2</v>
      </c>
      <c r="KC590" s="73">
        <v>9.0152954931368101E-2</v>
      </c>
      <c r="KD590" s="73">
        <v>9.8609182186467401E-2</v>
      </c>
      <c r="KE590" s="73">
        <v>7.8594197197401794E-2</v>
      </c>
      <c r="KF590" s="73">
        <v>9.3998800166271795E-2</v>
      </c>
      <c r="KG590" s="73">
        <v>9.6882527232930393E-2</v>
      </c>
      <c r="KH590" s="73">
        <v>8.6420101920190104E-2</v>
      </c>
      <c r="KI590" s="73">
        <v>0.106790097843426</v>
      </c>
      <c r="KJ590" s="73">
        <v>8.4697091222389401E-2</v>
      </c>
      <c r="KK590" s="73">
        <v>4.5701832995345998E-2</v>
      </c>
      <c r="KL590" s="73">
        <v>8.1649383450641197E-2</v>
      </c>
      <c r="KM590" s="73">
        <v>6.1922000356907703E-2</v>
      </c>
      <c r="KN590" s="73">
        <v>1.0385823927225699</v>
      </c>
      <c r="KO590" s="73">
        <v>2.5505684218620199E-2</v>
      </c>
      <c r="KP590" s="73">
        <v>7.9049271270186697E-2</v>
      </c>
      <c r="KQ590" s="73">
        <v>4.5022171176596702E-2</v>
      </c>
      <c r="KR590" s="73">
        <v>5.1381449035766497E-2</v>
      </c>
      <c r="KS590" s="73">
        <v>4.84098812303798E-2</v>
      </c>
      <c r="KT590" s="73">
        <v>4.3739809506646299E-2</v>
      </c>
      <c r="KU590" s="73">
        <v>2.8107830215086602E-2</v>
      </c>
      <c r="KV590" s="73">
        <v>1.6175311862891201E-2</v>
      </c>
      <c r="KW590" s="73">
        <v>1.23906056034812E-2</v>
      </c>
      <c r="KX590" s="73">
        <v>2.94184280533277E-2</v>
      </c>
      <c r="KY590" s="73">
        <v>3.8752281164293502E-2</v>
      </c>
      <c r="KZ590" s="73">
        <v>2.2896384278090601E-2</v>
      </c>
      <c r="LA590" s="73">
        <v>4.6831518863382701E-2</v>
      </c>
      <c r="LB590" s="73">
        <v>3.6978783038190702E-2</v>
      </c>
      <c r="LC590" s="73">
        <v>4.67299302349348E-3</v>
      </c>
      <c r="LD590" s="74">
        <v>5.9626145630804199E-2</v>
      </c>
      <c r="LE590" s="74">
        <v>3.9551477771986102E-2</v>
      </c>
      <c r="LF590" s="74">
        <v>0.113297651777461</v>
      </c>
      <c r="LG590" s="74">
        <v>0.105253588554756</v>
      </c>
      <c r="LH590" s="74">
        <v>0.124752909576072</v>
      </c>
      <c r="LI590" s="74">
        <v>0.107189477873558</v>
      </c>
      <c r="LJ590" s="74">
        <v>9.3823294980147395E-2</v>
      </c>
      <c r="LK590" s="74">
        <v>7.5775792910474205E-2</v>
      </c>
      <c r="LL590" s="74">
        <v>8.9392658683025705E-2</v>
      </c>
      <c r="LM590" s="74">
        <v>9.8446798433344598E-2</v>
      </c>
      <c r="LN590" s="74">
        <v>7.8003010369251793E-2</v>
      </c>
      <c r="LO590" s="74">
        <v>9.4942122268053E-2</v>
      </c>
      <c r="LP590" s="74">
        <v>9.8746018551012005E-2</v>
      </c>
      <c r="LQ590" s="74">
        <v>8.5404785908701902E-2</v>
      </c>
      <c r="LR590" s="74">
        <v>0.109222218506831</v>
      </c>
      <c r="LS590" s="74">
        <v>8.4035493815033502E-2</v>
      </c>
      <c r="LT590" s="74">
        <v>4.4502425993067599E-2</v>
      </c>
      <c r="LU590" s="74">
        <v>8.2257940844121399E-2</v>
      </c>
      <c r="LV590" s="74">
        <v>6.4065686639817002E-2</v>
      </c>
      <c r="LW590" s="74">
        <v>1.03995341904745</v>
      </c>
      <c r="LX590" s="74">
        <v>2.6485740061580498E-2</v>
      </c>
      <c r="LY590" s="74">
        <v>7.9927593423638199E-2</v>
      </c>
      <c r="LZ590" s="74">
        <v>4.7321288517234203E-2</v>
      </c>
      <c r="MA590" s="74">
        <v>5.1340985792122498E-2</v>
      </c>
      <c r="MB590" s="74">
        <v>5.0355180844213802E-2</v>
      </c>
      <c r="MC590" s="74">
        <v>4.4967309156638199E-2</v>
      </c>
      <c r="MD590" s="74">
        <v>2.8606623101057899E-2</v>
      </c>
      <c r="ME590" s="74">
        <v>1.68254209446373E-2</v>
      </c>
      <c r="MF590" s="74">
        <v>1.3580975509127799E-2</v>
      </c>
      <c r="MG590" s="74">
        <v>3.03642311317345E-2</v>
      </c>
      <c r="MH590" s="74">
        <v>3.9811423529250399E-2</v>
      </c>
      <c r="MI590" s="74">
        <v>2.3783736778348202E-2</v>
      </c>
      <c r="MJ590" s="74">
        <v>4.8026578735965601E-2</v>
      </c>
      <c r="MK590" s="74">
        <v>3.8397978166804903E-2</v>
      </c>
      <c r="ML590" s="74">
        <v>4.8281109899754298E-3</v>
      </c>
      <c r="MM590" s="73">
        <v>5.6434085597390597E-2</v>
      </c>
      <c r="MN590" s="73">
        <v>3.4464730285675503E-2</v>
      </c>
      <c r="MO590" s="73">
        <v>0.109812398944821</v>
      </c>
      <c r="MP590" s="73">
        <v>0.101205744486392</v>
      </c>
      <c r="MQ590" s="73">
        <v>0.11621291881405001</v>
      </c>
      <c r="MR590" s="73">
        <v>0.101932109435559</v>
      </c>
      <c r="MS590" s="73">
        <v>8.8326477041549098E-2</v>
      </c>
      <c r="MT590" s="73">
        <v>7.7215773098391893E-2</v>
      </c>
      <c r="MU590" s="73">
        <v>8.6097786648196506E-2</v>
      </c>
      <c r="MV590" s="73">
        <v>9.4451583920680607E-2</v>
      </c>
      <c r="MW590" s="73">
        <v>7.3663976082326305E-2</v>
      </c>
      <c r="MX590" s="73">
        <v>8.9101060487216693E-2</v>
      </c>
      <c r="MY590" s="73">
        <v>9.3041755324023701E-2</v>
      </c>
      <c r="MZ590" s="73">
        <v>8.0496984076029898E-2</v>
      </c>
      <c r="NA590" s="73">
        <v>0.103648201593598</v>
      </c>
      <c r="NB590" s="73">
        <v>8.0000268211894598E-2</v>
      </c>
      <c r="NC590" s="73">
        <v>4.2067197077885102E-2</v>
      </c>
      <c r="ND590" s="73">
        <v>7.9304525328268899E-2</v>
      </c>
      <c r="NE590" s="73">
        <v>6.1877793399135898E-2</v>
      </c>
      <c r="NF590" s="73">
        <v>1.0375036192896401</v>
      </c>
      <c r="NG590" s="73">
        <v>2.57580178241705E-2</v>
      </c>
      <c r="NH590" s="73">
        <v>7.8449266423828698E-2</v>
      </c>
      <c r="NI590" s="73">
        <v>4.61194901094273E-2</v>
      </c>
      <c r="NJ590" s="73">
        <v>4.7565610200697502E-2</v>
      </c>
      <c r="NK590" s="73">
        <v>4.9211999666671398E-2</v>
      </c>
      <c r="NL590" s="73">
        <v>4.40308087485256E-2</v>
      </c>
      <c r="NM590" s="73">
        <v>2.77249021685037E-2</v>
      </c>
      <c r="NN590" s="73">
        <v>1.6621176547568901E-2</v>
      </c>
      <c r="NO590" s="73">
        <v>1.3497054191790399E-2</v>
      </c>
      <c r="NP590" s="73">
        <v>2.8759247078040399E-2</v>
      </c>
      <c r="NQ590" s="73">
        <v>3.99801408765071E-2</v>
      </c>
      <c r="NR590" s="73">
        <v>2.33762553087049E-2</v>
      </c>
      <c r="NS590" s="73">
        <v>4.8287204423362602E-2</v>
      </c>
      <c r="NT590" s="73">
        <v>3.7348723937229503E-2</v>
      </c>
      <c r="NU590" s="73">
        <v>4.5587458910052898E-3</v>
      </c>
      <c r="NV590" s="74">
        <v>5.7745363739843701E-2</v>
      </c>
      <c r="NW590" s="74">
        <v>3.32136457377969E-2</v>
      </c>
      <c r="NX590" s="74">
        <v>0.109044457822793</v>
      </c>
      <c r="NY590" s="74">
        <v>9.8005757035950894E-2</v>
      </c>
      <c r="NZ590" s="74">
        <v>0.112057686583344</v>
      </c>
      <c r="OA590" s="74">
        <v>0.102755535493705</v>
      </c>
      <c r="OB590" s="74">
        <v>8.9214722552253101E-2</v>
      </c>
      <c r="OC590" s="74">
        <v>9.4168556662576203E-2</v>
      </c>
      <c r="OD590" s="74">
        <v>8.8543338465464805E-2</v>
      </c>
      <c r="OE590" s="74">
        <v>9.6085992179002197E-2</v>
      </c>
      <c r="OF590" s="74">
        <v>7.5804014740677605E-2</v>
      </c>
      <c r="OG590" s="74">
        <v>9.0318806872394297E-2</v>
      </c>
      <c r="OH590" s="74">
        <v>9.2623442239134504E-2</v>
      </c>
      <c r="OI590" s="74">
        <v>7.97758480206196E-2</v>
      </c>
      <c r="OJ590" s="74">
        <v>0.102636611513037</v>
      </c>
      <c r="OK590" s="74">
        <v>8.2663472900009499E-2</v>
      </c>
      <c r="OL590" s="74">
        <v>4.4837112348767798E-2</v>
      </c>
      <c r="OM590" s="74">
        <v>8.0710051228817095E-2</v>
      </c>
      <c r="ON590" s="74">
        <v>6.0266479621885499E-2</v>
      </c>
      <c r="OO590" s="74">
        <v>1.03834196185094</v>
      </c>
      <c r="OP590" s="74">
        <v>2.5510666605241102E-2</v>
      </c>
      <c r="OQ590" s="74">
        <v>7.7826390124359698E-2</v>
      </c>
      <c r="OR590" s="74">
        <v>4.8034657345229298E-2</v>
      </c>
      <c r="OS590" s="74">
        <v>5.0274767464846E-2</v>
      </c>
      <c r="OT590" s="74">
        <v>5.2370814925217002E-2</v>
      </c>
      <c r="OU590" s="74">
        <v>4.6287533125389302E-2</v>
      </c>
      <c r="OV590" s="74">
        <v>2.7459390925151199E-2</v>
      </c>
      <c r="OW590" s="74">
        <v>1.6168860889610899E-2</v>
      </c>
      <c r="OX590" s="74">
        <v>1.38455598978953E-2</v>
      </c>
      <c r="OY590" s="74">
        <v>2.9010294596240899E-2</v>
      </c>
      <c r="OZ590" s="74">
        <v>3.9950832920704199E-2</v>
      </c>
      <c r="PA590" s="74">
        <v>2.4290375677269199E-2</v>
      </c>
      <c r="PB590" s="74">
        <v>4.8274282646760001E-2</v>
      </c>
      <c r="PC590" s="74">
        <v>3.7613635168983001E-2</v>
      </c>
      <c r="PD590" s="74">
        <v>4.9705606819026903E-3</v>
      </c>
      <c r="PE590" s="73">
        <v>6.19168153970776E-2</v>
      </c>
      <c r="PF590" s="73">
        <v>3.6413239318173203E-2</v>
      </c>
      <c r="PG590" s="73">
        <v>0.113920523426497</v>
      </c>
      <c r="PH590" s="73">
        <v>0.10071249169134</v>
      </c>
      <c r="PI590" s="73">
        <v>0.114406451343515</v>
      </c>
      <c r="PJ590" s="73">
        <v>0.105083023665727</v>
      </c>
      <c r="PK590" s="73">
        <v>9.0280516529756202E-2</v>
      </c>
      <c r="PL590" s="73">
        <v>9.7761238594504293E-2</v>
      </c>
      <c r="PM590" s="73">
        <v>8.9171762277062E-2</v>
      </c>
      <c r="PN590" s="73">
        <v>9.7667049806853701E-2</v>
      </c>
      <c r="PO590" s="73">
        <v>8.0594452809696904E-2</v>
      </c>
      <c r="PP590" s="73">
        <v>9.2450630105322507E-2</v>
      </c>
      <c r="PQ590" s="73">
        <v>9.4935149382040507E-2</v>
      </c>
      <c r="PR590" s="73">
        <v>8.1569372210142405E-2</v>
      </c>
      <c r="PS590" s="73">
        <v>0.102845875261994</v>
      </c>
      <c r="PT590" s="73">
        <v>8.5353939317868499E-2</v>
      </c>
      <c r="PU590" s="73">
        <v>4.7883227003069198E-2</v>
      </c>
      <c r="PV590" s="73">
        <v>8.44857550276365E-2</v>
      </c>
      <c r="PW590" s="73">
        <v>6.01442585116191E-2</v>
      </c>
      <c r="PX590" s="73">
        <v>1.0380244402524399</v>
      </c>
      <c r="PY590" s="73">
        <v>2.5842436406350099E-2</v>
      </c>
      <c r="PZ590" s="73">
        <v>8.0842561491906995E-2</v>
      </c>
      <c r="QA590" s="73">
        <v>4.9515215069208703E-2</v>
      </c>
      <c r="QB590" s="73">
        <v>4.9998271282129997E-2</v>
      </c>
      <c r="QC590" s="73">
        <v>5.5928908053407903E-2</v>
      </c>
      <c r="QD590" s="73">
        <v>4.8735017728183998E-2</v>
      </c>
      <c r="QE590" s="73">
        <v>2.8868085543461701E-2</v>
      </c>
      <c r="QF590" s="73">
        <v>1.7231035280600299E-2</v>
      </c>
      <c r="QG590" s="73">
        <v>1.4012964233771401E-2</v>
      </c>
      <c r="QH590" s="73">
        <v>3.0621688590266601E-2</v>
      </c>
      <c r="QI590" s="73">
        <v>4.05181208757995E-2</v>
      </c>
      <c r="QJ590" s="73">
        <v>2.5935710831959401E-2</v>
      </c>
      <c r="QK590" s="73">
        <v>5.0706550332855899E-2</v>
      </c>
      <c r="QL590" s="73">
        <v>3.94709015974248E-2</v>
      </c>
      <c r="QM590" s="73">
        <v>5.3706445772291698E-3</v>
      </c>
      <c r="QN590" s="74">
        <v>6.0362233214529201E-2</v>
      </c>
      <c r="QO590" s="74">
        <v>3.1109496636444699E-2</v>
      </c>
      <c r="QP590" s="74">
        <v>0.113356235265119</v>
      </c>
      <c r="QQ590" s="74">
        <v>9.8071071335440102E-2</v>
      </c>
      <c r="QR590" s="74">
        <v>0.114244875851785</v>
      </c>
      <c r="QS590" s="74">
        <v>0.104204740558469</v>
      </c>
      <c r="QT590" s="74">
        <v>9.1148968313680995E-2</v>
      </c>
      <c r="QU590" s="74">
        <v>0.10882919071996899</v>
      </c>
      <c r="QV590" s="74">
        <v>9.2554251339120402E-2</v>
      </c>
      <c r="QW590" s="74">
        <v>9.8589061723531699E-2</v>
      </c>
      <c r="QX590" s="74">
        <v>8.04686189671939E-2</v>
      </c>
      <c r="QY590" s="74">
        <v>9.3330449018965103E-2</v>
      </c>
      <c r="QZ590" s="74">
        <v>9.4086315044448005E-2</v>
      </c>
      <c r="RA590" s="74">
        <v>8.4129657069190997E-2</v>
      </c>
      <c r="RB590" s="74">
        <v>0.10681573472018201</v>
      </c>
      <c r="RC590" s="74">
        <v>8.6551958239862004E-2</v>
      </c>
      <c r="RD590" s="74">
        <v>4.6121019208599401E-2</v>
      </c>
      <c r="RE590" s="74">
        <v>8.5056580179111094E-2</v>
      </c>
      <c r="RF590" s="74">
        <v>5.9163172053446497E-2</v>
      </c>
      <c r="RG590" s="74">
        <v>1.03757253511694</v>
      </c>
      <c r="RH590" s="74">
        <v>2.5335120619991401E-2</v>
      </c>
      <c r="RI590" s="74">
        <v>8.12153008576698E-2</v>
      </c>
      <c r="RJ590" s="74">
        <v>4.9490813584136997E-2</v>
      </c>
      <c r="RK590" s="74">
        <v>5.0038869682008401E-2</v>
      </c>
      <c r="RL590" s="74">
        <v>5.9966442495950699E-2</v>
      </c>
      <c r="RM590" s="74">
        <v>5.0095898230564803E-2</v>
      </c>
      <c r="RN590" s="74">
        <v>2.89862454874662E-2</v>
      </c>
      <c r="RO590" s="74">
        <v>1.79423902360209E-2</v>
      </c>
      <c r="RP590" s="74">
        <v>1.32051582130089E-2</v>
      </c>
      <c r="RQ590" s="74">
        <v>3.10643539920669E-2</v>
      </c>
      <c r="RR590" s="74">
        <v>4.1472290984986698E-2</v>
      </c>
      <c r="RS590" s="74">
        <v>2.6372693474087501E-2</v>
      </c>
      <c r="RT590" s="74">
        <v>5.0426515470870702E-2</v>
      </c>
      <c r="RU590" s="74">
        <v>3.9804051163455999E-2</v>
      </c>
      <c r="RV590" s="74">
        <v>5.02726213719824E-3</v>
      </c>
      <c r="RW590" s="73">
        <v>5.89052268636725E-2</v>
      </c>
      <c r="RX590" s="73">
        <v>3.0869639624516099E-2</v>
      </c>
      <c r="RY590" s="73">
        <v>0.112508312067558</v>
      </c>
      <c r="RZ590" s="73">
        <v>9.6635141145570105E-2</v>
      </c>
      <c r="SA590" s="73">
        <v>0.110050023594898</v>
      </c>
      <c r="SB590" s="73">
        <v>0.10157334193480901</v>
      </c>
      <c r="SC590" s="73">
        <v>8.8482092158126593E-2</v>
      </c>
      <c r="SD590" s="73">
        <v>9.4051630405278003E-2</v>
      </c>
      <c r="SE590" s="73">
        <v>8.8125385377114104E-2</v>
      </c>
      <c r="SF590" s="73">
        <v>9.7059663683359304E-2</v>
      </c>
      <c r="SG590" s="73">
        <v>7.7936914159895704E-2</v>
      </c>
      <c r="SH590" s="73">
        <v>8.8375793806896794E-2</v>
      </c>
      <c r="SI590" s="73">
        <v>9.1719630336724103E-2</v>
      </c>
      <c r="SJ590" s="73">
        <v>8.5170580224775194E-2</v>
      </c>
      <c r="SK590" s="73">
        <v>0.104955436173043</v>
      </c>
      <c r="SL590" s="73">
        <v>8.4402098396100106E-2</v>
      </c>
      <c r="SM590" s="73">
        <v>4.2808479107435501E-2</v>
      </c>
      <c r="SN590" s="73">
        <v>8.2377460857120097E-2</v>
      </c>
      <c r="SO590" s="73">
        <v>5.6017556635561502E-2</v>
      </c>
      <c r="SP590" s="73">
        <v>1.0350573583132701</v>
      </c>
      <c r="SQ590" s="73">
        <v>2.5222353463858899E-2</v>
      </c>
      <c r="SR590" s="73">
        <v>7.8301419430842401E-2</v>
      </c>
      <c r="SS590" s="73">
        <v>4.8880548872508901E-2</v>
      </c>
      <c r="ST590" s="73">
        <v>5.0146963583608102E-2</v>
      </c>
      <c r="SU590" s="73">
        <v>5.6904397207554802E-2</v>
      </c>
      <c r="SV590" s="73">
        <v>5.0875910249699202E-2</v>
      </c>
      <c r="SW590" s="73">
        <v>2.8312060741575999E-2</v>
      </c>
      <c r="SX590" s="73">
        <v>1.68853857430297E-2</v>
      </c>
      <c r="SY590" s="73">
        <v>1.2527497276387901E-2</v>
      </c>
      <c r="SZ590" s="73">
        <v>3.1377710190385398E-2</v>
      </c>
      <c r="TA590" s="73">
        <v>3.8901072598712699E-2</v>
      </c>
      <c r="TB590" s="73">
        <v>2.4693670879887698E-2</v>
      </c>
      <c r="TC590" s="73">
        <v>4.7449785069115902E-2</v>
      </c>
      <c r="TD590" s="73">
        <v>3.8180855733485501E-2</v>
      </c>
      <c r="TE590" s="73">
        <v>4.6777796801072699E-3</v>
      </c>
    </row>
    <row r="591" spans="1:525" x14ac:dyDescent="0.25">
      <c r="A591" s="73">
        <v>3.0141001697601599E-2</v>
      </c>
      <c r="B591" s="73">
        <v>2.04180345260014E-2</v>
      </c>
      <c r="C591" s="73">
        <v>5.2318089067880602E-2</v>
      </c>
      <c r="D591" s="73">
        <v>5.1011513661852199E-2</v>
      </c>
      <c r="E591" s="73">
        <v>6.9821493201824403E-2</v>
      </c>
      <c r="F591" s="73">
        <v>4.2210840147990598E-2</v>
      </c>
      <c r="G591" s="73">
        <v>3.6636365200704998E-2</v>
      </c>
      <c r="H591" s="73">
        <v>3.15411516183055E-2</v>
      </c>
      <c r="I591" s="73">
        <v>4.2660673996875197E-2</v>
      </c>
      <c r="J591" s="73">
        <v>4.44927024288704E-2</v>
      </c>
      <c r="K591" s="73">
        <v>3.5908759780848697E-2</v>
      </c>
      <c r="L591" s="73">
        <v>3.6335363042629298E-2</v>
      </c>
      <c r="M591" s="73">
        <v>3.7368450089783997E-2</v>
      </c>
      <c r="N591" s="73">
        <v>3.8082052390925297E-2</v>
      </c>
      <c r="O591" s="73">
        <v>4.3780789333278003E-2</v>
      </c>
      <c r="P591" s="73">
        <v>4.6920225585518997E-2</v>
      </c>
      <c r="Q591" s="73">
        <v>1.9278554563664799E-2</v>
      </c>
      <c r="R591" s="73">
        <v>4.4802120919621199E-2</v>
      </c>
      <c r="S591" s="73">
        <v>3.0112129160569601E-2</v>
      </c>
      <c r="T591" s="73">
        <v>1.7954254713532E-2</v>
      </c>
      <c r="U591" s="73">
        <v>1.0161038432423699</v>
      </c>
      <c r="V591" s="73">
        <v>4.3029463735012402E-2</v>
      </c>
      <c r="W591" s="73">
        <v>2.6826226730440099E-2</v>
      </c>
      <c r="X591" s="73">
        <v>2.35381213853634E-2</v>
      </c>
      <c r="Y591" s="73">
        <v>2.21901017078216E-2</v>
      </c>
      <c r="Z591" s="73">
        <v>2.1057541725270201E-2</v>
      </c>
      <c r="AA591" s="73">
        <v>1.7492436508484699E-2</v>
      </c>
      <c r="AB591" s="73">
        <v>1.08890921779334E-2</v>
      </c>
      <c r="AC591" s="73">
        <v>8.1018084158765193E-3</v>
      </c>
      <c r="AD591" s="73">
        <v>1.79305769240986E-2</v>
      </c>
      <c r="AE591" s="73">
        <v>1.6890551335475502E-2</v>
      </c>
      <c r="AF591" s="73">
        <v>1.11775748176501E-2</v>
      </c>
      <c r="AG591" s="73">
        <v>2.1695307566834798E-2</v>
      </c>
      <c r="AH591" s="73">
        <v>2.2619435299013099E-2</v>
      </c>
      <c r="AI591" s="73">
        <v>3.1020055466397601E-3</v>
      </c>
      <c r="AJ591" s="74">
        <v>2.93677307877982E-2</v>
      </c>
      <c r="AK591" s="74">
        <v>2.1088631205153498E-2</v>
      </c>
      <c r="AL591" s="74">
        <v>5.2898210089060302E-2</v>
      </c>
      <c r="AM591" s="74">
        <v>5.10653382615271E-2</v>
      </c>
      <c r="AN591" s="74">
        <v>6.9779782564544507E-2</v>
      </c>
      <c r="AO591" s="74">
        <v>4.2176523924215198E-2</v>
      </c>
      <c r="AP591" s="74">
        <v>3.61318822053944E-2</v>
      </c>
      <c r="AQ591" s="74">
        <v>2.89471276610773E-2</v>
      </c>
      <c r="AR591" s="74">
        <v>4.27313283698414E-2</v>
      </c>
      <c r="AS591" s="74">
        <v>4.4309234792175897E-2</v>
      </c>
      <c r="AT591" s="74">
        <v>3.6127025359068303E-2</v>
      </c>
      <c r="AU591" s="74">
        <v>3.6068912349042699E-2</v>
      </c>
      <c r="AV591" s="74">
        <v>3.7670361774136497E-2</v>
      </c>
      <c r="AW591" s="74">
        <v>3.7397905562474999E-2</v>
      </c>
      <c r="AX591" s="74">
        <v>4.4516522334255598E-2</v>
      </c>
      <c r="AY591" s="74">
        <v>4.6672211820499299E-2</v>
      </c>
      <c r="AZ591" s="74">
        <v>1.8694903659386499E-2</v>
      </c>
      <c r="BA591" s="74">
        <v>4.5448313271556601E-2</v>
      </c>
      <c r="BB591" s="74">
        <v>3.04105412477924E-2</v>
      </c>
      <c r="BC591" s="74">
        <v>1.7008222186091201E-2</v>
      </c>
      <c r="BD591" s="74">
        <v>1.01561955359927</v>
      </c>
      <c r="BE591" s="74">
        <v>4.4125589585477999E-2</v>
      </c>
      <c r="BF591" s="74">
        <v>2.6383336999374899E-2</v>
      </c>
      <c r="BG591" s="74">
        <v>2.3592029802849201E-2</v>
      </c>
      <c r="BH591" s="74">
        <v>2.1055174778495299E-2</v>
      </c>
      <c r="BI591" s="74">
        <v>2.1526143946958801E-2</v>
      </c>
      <c r="BJ591" s="74">
        <v>1.8029271320442401E-2</v>
      </c>
      <c r="BK591" s="74">
        <v>1.08763937617678E-2</v>
      </c>
      <c r="BL591" s="74">
        <v>8.3315357545514397E-3</v>
      </c>
      <c r="BM591" s="74">
        <v>1.79798261549323E-2</v>
      </c>
      <c r="BN591" s="74">
        <v>1.6984286981643001E-2</v>
      </c>
      <c r="BO591" s="74">
        <v>1.1507525597497299E-2</v>
      </c>
      <c r="BP591" s="74">
        <v>2.17465552172879E-2</v>
      </c>
      <c r="BQ591" s="74">
        <v>2.2747840704009599E-2</v>
      </c>
      <c r="BR591" s="74">
        <v>3.0313433519682299E-3</v>
      </c>
      <c r="BS591" s="73">
        <v>2.94342207957402E-2</v>
      </c>
      <c r="BT591" s="73">
        <v>2.01820072960898E-2</v>
      </c>
      <c r="BU591" s="73">
        <v>5.2372378517905098E-2</v>
      </c>
      <c r="BV591" s="73">
        <v>5.13206474155328E-2</v>
      </c>
      <c r="BW591" s="73">
        <v>7.0155589676247895E-2</v>
      </c>
      <c r="BX591" s="73">
        <v>4.17859925898659E-2</v>
      </c>
      <c r="BY591" s="73">
        <v>3.5503158840011803E-2</v>
      </c>
      <c r="BZ591" s="73">
        <v>2.74316460327058E-2</v>
      </c>
      <c r="CA591" s="73">
        <v>4.2685836049856402E-2</v>
      </c>
      <c r="CB591" s="73">
        <v>4.3572867800931399E-2</v>
      </c>
      <c r="CC591" s="73">
        <v>3.5083363615062202E-2</v>
      </c>
      <c r="CD591" s="73">
        <v>3.5567522814684498E-2</v>
      </c>
      <c r="CE591" s="73">
        <v>3.6644931243209701E-2</v>
      </c>
      <c r="CF591" s="73">
        <v>3.58207464514846E-2</v>
      </c>
      <c r="CG591" s="73">
        <v>4.3977519341592899E-2</v>
      </c>
      <c r="CH591" s="73">
        <v>4.5395183477355897E-2</v>
      </c>
      <c r="CI591" s="73">
        <v>1.84576721778268E-2</v>
      </c>
      <c r="CJ591" s="73">
        <v>4.4871930792353201E-2</v>
      </c>
      <c r="CK591" s="73">
        <v>2.96457258585828E-2</v>
      </c>
      <c r="CL591" s="73">
        <v>1.5982691313648399E-2</v>
      </c>
      <c r="CM591" s="73">
        <v>1.01504691019772</v>
      </c>
      <c r="CN591" s="73">
        <v>4.2339496607715403E-2</v>
      </c>
      <c r="CO591" s="73">
        <v>2.6074476626582001E-2</v>
      </c>
      <c r="CP591" s="73">
        <v>2.3187613647098398E-2</v>
      </c>
      <c r="CQ591" s="73">
        <v>2.1028259468830302E-2</v>
      </c>
      <c r="CR591" s="73">
        <v>2.08571879045421E-2</v>
      </c>
      <c r="CS591" s="73">
        <v>1.84018658971279E-2</v>
      </c>
      <c r="CT591" s="73">
        <v>1.0651508531479699E-2</v>
      </c>
      <c r="CU591" s="73">
        <v>8.1536603595308201E-3</v>
      </c>
      <c r="CV591" s="73">
        <v>1.7850740964184798E-2</v>
      </c>
      <c r="CW591" s="73">
        <v>1.6769215039929598E-2</v>
      </c>
      <c r="CX591" s="73">
        <v>1.1358084482199301E-2</v>
      </c>
      <c r="CY591" s="73">
        <v>2.16548551220077E-2</v>
      </c>
      <c r="CZ591" s="73">
        <v>2.2562936455519999E-2</v>
      </c>
      <c r="DA591" s="73">
        <v>2.5350070788124099E-3</v>
      </c>
      <c r="DB591" s="74">
        <v>2.9213738489129899E-2</v>
      </c>
      <c r="DC591" s="74">
        <v>2.0470077438566301E-2</v>
      </c>
      <c r="DD591" s="74">
        <v>5.2385153134639498E-2</v>
      </c>
      <c r="DE591" s="74">
        <v>5.2343384589843098E-2</v>
      </c>
      <c r="DF591" s="74">
        <v>7.0482363047798702E-2</v>
      </c>
      <c r="DG591" s="74">
        <v>4.2738684314973401E-2</v>
      </c>
      <c r="DH591" s="74">
        <v>3.6308343245772597E-2</v>
      </c>
      <c r="DI591" s="74">
        <v>2.92816551231126E-2</v>
      </c>
      <c r="DJ591" s="74">
        <v>4.2522495565160301E-2</v>
      </c>
      <c r="DK591" s="74">
        <v>4.3555750360000998E-2</v>
      </c>
      <c r="DL591" s="74">
        <v>3.59453595806224E-2</v>
      </c>
      <c r="DM591" s="74">
        <v>3.6578185263885898E-2</v>
      </c>
      <c r="DN591" s="74">
        <v>3.7044238389459798E-2</v>
      </c>
      <c r="DO591" s="74">
        <v>3.5497939617431203E-2</v>
      </c>
      <c r="DP591" s="74">
        <v>4.4417021251612898E-2</v>
      </c>
      <c r="DQ591" s="74">
        <v>4.8445745811080902E-2</v>
      </c>
      <c r="DR591" s="74">
        <v>1.9096923889211002E-2</v>
      </c>
      <c r="DS591" s="74">
        <v>4.6289572908885399E-2</v>
      </c>
      <c r="DT591" s="74">
        <v>2.97694536074317E-2</v>
      </c>
      <c r="DU591" s="74">
        <v>1.5869702928221999E-2</v>
      </c>
      <c r="DV591" s="74">
        <v>1.0153046366888501</v>
      </c>
      <c r="DW591" s="74">
        <v>4.1627564261660199E-2</v>
      </c>
      <c r="DX591" s="74">
        <v>2.6943641186547199E-2</v>
      </c>
      <c r="DY591" s="74">
        <v>2.3886508891444901E-2</v>
      </c>
      <c r="DZ591" s="74">
        <v>2.2725113771155499E-2</v>
      </c>
      <c r="EA591" s="74">
        <v>2.2230276377817E-2</v>
      </c>
      <c r="EB591" s="74">
        <v>1.9196862991052201E-2</v>
      </c>
      <c r="EC591" s="74">
        <v>1.1024712929806601E-2</v>
      </c>
      <c r="ED591" s="74">
        <v>9.0068424664214407E-3</v>
      </c>
      <c r="EE591" s="74">
        <v>1.7902832846289001E-2</v>
      </c>
      <c r="EF591" s="74">
        <v>1.7309121913979101E-2</v>
      </c>
      <c r="EG591" s="74">
        <v>1.1637033716404699E-2</v>
      </c>
      <c r="EH591" s="74">
        <v>2.2284461401096599E-2</v>
      </c>
      <c r="EI591" s="74">
        <v>2.27471820222272E-2</v>
      </c>
      <c r="EJ591" s="74">
        <v>3.1437670745873402E-3</v>
      </c>
      <c r="EK591" s="73">
        <v>2.8858460637442001E-2</v>
      </c>
      <c r="EL591" s="73">
        <v>2.0448271832338299E-2</v>
      </c>
      <c r="EM591" s="73">
        <v>5.2892510446564997E-2</v>
      </c>
      <c r="EN591" s="73">
        <v>5.3257750420728597E-2</v>
      </c>
      <c r="EO591" s="73">
        <v>7.0050641532011196E-2</v>
      </c>
      <c r="EP591" s="73">
        <v>4.2316517716348E-2</v>
      </c>
      <c r="EQ591" s="73">
        <v>3.6445694807865199E-2</v>
      </c>
      <c r="ER591" s="73">
        <v>2.6936075552994699E-2</v>
      </c>
      <c r="ES591" s="73">
        <v>4.2094134060901803E-2</v>
      </c>
      <c r="ET591" s="73">
        <v>4.2987443814618699E-2</v>
      </c>
      <c r="EU591" s="73">
        <v>3.5796743799639298E-2</v>
      </c>
      <c r="EV591" s="73">
        <v>3.62306047838813E-2</v>
      </c>
      <c r="EW591" s="73">
        <v>3.76743663806971E-2</v>
      </c>
      <c r="EX591" s="73">
        <v>3.4387526692855303E-2</v>
      </c>
      <c r="EY591" s="73">
        <v>4.5328236747497502E-2</v>
      </c>
      <c r="EZ591" s="73">
        <v>4.4447231493155E-2</v>
      </c>
      <c r="FA591" s="73">
        <v>1.8913292980900099E-2</v>
      </c>
      <c r="FB591" s="73">
        <v>4.5693487540986302E-2</v>
      </c>
      <c r="FC591" s="73">
        <v>2.9681359950813901E-2</v>
      </c>
      <c r="FD591" s="73">
        <v>1.5314994698446299E-2</v>
      </c>
      <c r="FE591" s="73">
        <v>1.01518353255278</v>
      </c>
      <c r="FF591" s="73">
        <v>4.1101305138670302E-2</v>
      </c>
      <c r="FG591" s="73">
        <v>2.64943830159367E-2</v>
      </c>
      <c r="FH591" s="73">
        <v>2.3486252439854399E-2</v>
      </c>
      <c r="FI591" s="73">
        <v>2.25137047072538E-2</v>
      </c>
      <c r="FJ591" s="73">
        <v>2.16490638677393E-2</v>
      </c>
      <c r="FK591" s="73">
        <v>1.8903484716624099E-2</v>
      </c>
      <c r="FL591" s="73">
        <v>1.11575303207649E-2</v>
      </c>
      <c r="FM591" s="73">
        <v>8.7429484600582801E-3</v>
      </c>
      <c r="FN591" s="73">
        <v>1.8195532016600499E-2</v>
      </c>
      <c r="FO591" s="73">
        <v>1.74045097318767E-2</v>
      </c>
      <c r="FP591" s="73">
        <v>1.1807552493261E-2</v>
      </c>
      <c r="FQ591" s="73">
        <v>2.2049058793437101E-2</v>
      </c>
      <c r="FR591" s="73">
        <v>2.2454233751845899E-2</v>
      </c>
      <c r="FS591" s="73">
        <v>3.2919792416619799E-3</v>
      </c>
      <c r="FT591" s="74">
        <v>2.89958172472095E-2</v>
      </c>
      <c r="FU591" s="74">
        <v>1.87989917669838E-2</v>
      </c>
      <c r="FV591" s="74">
        <v>5.29431141120437E-2</v>
      </c>
      <c r="FW591" s="74">
        <v>5.2867584079222499E-2</v>
      </c>
      <c r="FX591" s="74">
        <v>6.90770310705731E-2</v>
      </c>
      <c r="FY591" s="74">
        <v>4.2082895654543997E-2</v>
      </c>
      <c r="FZ591" s="74">
        <v>3.6627464448745303E-2</v>
      </c>
      <c r="GA591" s="74">
        <v>2.4463637419946602E-2</v>
      </c>
      <c r="GB591" s="74">
        <v>4.15667743484609E-2</v>
      </c>
      <c r="GC591" s="74">
        <v>4.2393942631174901E-2</v>
      </c>
      <c r="GD591" s="74">
        <v>3.4384198801643201E-2</v>
      </c>
      <c r="GE591" s="74">
        <v>3.5063604832553601E-2</v>
      </c>
      <c r="GF591" s="74">
        <v>3.6121852768908003E-2</v>
      </c>
      <c r="GG591" s="74">
        <v>3.2421492863185297E-2</v>
      </c>
      <c r="GH591" s="74">
        <v>4.4458079244154299E-2</v>
      </c>
      <c r="GI591" s="74">
        <v>4.5137088966905201E-2</v>
      </c>
      <c r="GJ591" s="74">
        <v>1.8415923548436099E-2</v>
      </c>
      <c r="GK591" s="74">
        <v>4.5416619745430799E-2</v>
      </c>
      <c r="GL591" s="74">
        <v>2.86088745990127E-2</v>
      </c>
      <c r="GM591" s="74">
        <v>1.4626905208266301E-2</v>
      </c>
      <c r="GN591" s="74">
        <v>1.01458466410557</v>
      </c>
      <c r="GO591" s="74">
        <v>4.0898478036920601E-2</v>
      </c>
      <c r="GP591" s="74">
        <v>2.4882095426168201E-2</v>
      </c>
      <c r="GQ591" s="74">
        <v>2.2504803120416798E-2</v>
      </c>
      <c r="GR591" s="74">
        <v>2.1775297558743599E-2</v>
      </c>
      <c r="GS591" s="74">
        <v>2.1042255224433499E-2</v>
      </c>
      <c r="GT591" s="74">
        <v>1.81405344308452E-2</v>
      </c>
      <c r="GU591" s="74">
        <v>1.10805492132815E-2</v>
      </c>
      <c r="GV591" s="74">
        <v>8.2362152062959992E-3</v>
      </c>
      <c r="GW591" s="74">
        <v>1.7663754538632899E-2</v>
      </c>
      <c r="GX591" s="74">
        <v>1.7318609272260099E-2</v>
      </c>
      <c r="GY591" s="74">
        <v>1.1494681512845E-2</v>
      </c>
      <c r="GZ591" s="74">
        <v>2.1546434194078899E-2</v>
      </c>
      <c r="HA591" s="74">
        <v>2.20284397102277E-2</v>
      </c>
      <c r="HB591" s="74">
        <v>2.6210775022490699E-3</v>
      </c>
      <c r="HC591" s="73">
        <v>2.9075054364306602E-2</v>
      </c>
      <c r="HD591" s="73">
        <v>1.8926276761445E-2</v>
      </c>
      <c r="HE591" s="73">
        <v>5.3749197026454101E-2</v>
      </c>
      <c r="HF591" s="73">
        <v>5.4087219195132097E-2</v>
      </c>
      <c r="HG591" s="73">
        <v>7.2926317384231595E-2</v>
      </c>
      <c r="HH591" s="73">
        <v>4.2598007965945199E-2</v>
      </c>
      <c r="HI591" s="73">
        <v>3.7011153896604601E-2</v>
      </c>
      <c r="HJ591" s="73">
        <v>2.5613882841067599E-2</v>
      </c>
      <c r="HK591" s="73">
        <v>4.1675202430567201E-2</v>
      </c>
      <c r="HL591" s="73">
        <v>4.30223119555578E-2</v>
      </c>
      <c r="HM591" s="73">
        <v>3.57922983968351E-2</v>
      </c>
      <c r="HN591" s="73">
        <v>3.6291145608467197E-2</v>
      </c>
      <c r="HO591" s="73">
        <v>3.7639354491678302E-2</v>
      </c>
      <c r="HP591" s="73">
        <v>3.4279898181889E-2</v>
      </c>
      <c r="HQ591" s="73">
        <v>4.5314298597198897E-2</v>
      </c>
      <c r="HR591" s="73">
        <v>4.5418974284375802E-2</v>
      </c>
      <c r="HS591" s="73">
        <v>1.9685245828238902E-2</v>
      </c>
      <c r="HT591" s="73">
        <v>4.6992275906860198E-2</v>
      </c>
      <c r="HU591" s="73">
        <v>2.83763950815871E-2</v>
      </c>
      <c r="HV591" s="73">
        <v>1.4104539086319401E-2</v>
      </c>
      <c r="HW591" s="73">
        <v>1.01413347470413</v>
      </c>
      <c r="HX591" s="73">
        <v>4.12374267859799E-2</v>
      </c>
      <c r="HY591" s="73">
        <v>2.4722998261544199E-2</v>
      </c>
      <c r="HZ591" s="73">
        <v>2.2290359165280799E-2</v>
      </c>
      <c r="IA591" s="73">
        <v>2.3161614250365999E-2</v>
      </c>
      <c r="IB591" s="73">
        <v>2.1081231034646201E-2</v>
      </c>
      <c r="IC591" s="73">
        <v>1.7812589364879301E-2</v>
      </c>
      <c r="ID591" s="73">
        <v>1.12416419135286E-2</v>
      </c>
      <c r="IE591" s="73">
        <v>8.1201525273637103E-3</v>
      </c>
      <c r="IF591" s="73">
        <v>1.78204057028261E-2</v>
      </c>
      <c r="IG591" s="73">
        <v>1.76701339890365E-2</v>
      </c>
      <c r="IH591" s="73">
        <v>1.16402761714066E-2</v>
      </c>
      <c r="II591" s="73">
        <v>2.1565192506209099E-2</v>
      </c>
      <c r="IJ591" s="73">
        <v>2.19559988576036E-2</v>
      </c>
      <c r="IK591" s="73">
        <v>2.5779273565166702E-3</v>
      </c>
      <c r="IL591" s="74">
        <v>2.9575032369427601E-2</v>
      </c>
      <c r="IM591" s="74">
        <v>1.7745588226606199E-2</v>
      </c>
      <c r="IN591" s="74">
        <v>5.40824160610065E-2</v>
      </c>
      <c r="IO591" s="74">
        <v>5.4785187652124097E-2</v>
      </c>
      <c r="IP591" s="74">
        <v>7.2880533216557797E-2</v>
      </c>
      <c r="IQ591" s="74">
        <v>4.2457192768303502E-2</v>
      </c>
      <c r="IR591" s="74">
        <v>3.6947202277186897E-2</v>
      </c>
      <c r="IS591" s="74">
        <v>2.4723687312167002E-2</v>
      </c>
      <c r="IT591" s="74">
        <v>4.09056230345613E-2</v>
      </c>
      <c r="IU591" s="74">
        <v>4.2715786132002997E-2</v>
      </c>
      <c r="IV591" s="74">
        <v>3.5620442677669298E-2</v>
      </c>
      <c r="IW591" s="74">
        <v>3.6746016686004301E-2</v>
      </c>
      <c r="IX591" s="74">
        <v>3.8393046493557098E-2</v>
      </c>
      <c r="IY591" s="74">
        <v>3.3522468549388298E-2</v>
      </c>
      <c r="IZ591" s="74">
        <v>4.5235865638934503E-2</v>
      </c>
      <c r="JA591" s="74">
        <v>4.2137533413200902E-2</v>
      </c>
      <c r="JB591" s="74">
        <v>1.8635560006896802E-2</v>
      </c>
      <c r="JC591" s="74">
        <v>4.7354117735331602E-2</v>
      </c>
      <c r="JD591" s="74">
        <v>2.8170587210136901E-2</v>
      </c>
      <c r="JE591" s="74">
        <v>1.37546608012838E-2</v>
      </c>
      <c r="JF591" s="74">
        <v>1.0140665711702299</v>
      </c>
      <c r="JG591" s="74">
        <v>4.0842838122751898E-2</v>
      </c>
      <c r="JH591" s="74">
        <v>2.43437585911504E-2</v>
      </c>
      <c r="JI591" s="74">
        <v>2.1748366134402598E-2</v>
      </c>
      <c r="JJ591" s="74">
        <v>2.2053795912550599E-2</v>
      </c>
      <c r="JK591" s="74">
        <v>2.0346693458866302E-2</v>
      </c>
      <c r="JL591" s="74">
        <v>1.6851949005136001E-2</v>
      </c>
      <c r="JM591" s="74">
        <v>1.1171407230303101E-2</v>
      </c>
      <c r="JN591" s="74">
        <v>8.1208556653641593E-3</v>
      </c>
      <c r="JO591" s="74">
        <v>1.7564593969952601E-2</v>
      </c>
      <c r="JP591" s="74">
        <v>1.7924399979275401E-2</v>
      </c>
      <c r="JQ591" s="74">
        <v>1.1460555976294E-2</v>
      </c>
      <c r="JR591" s="74">
        <v>2.1382758330826701E-2</v>
      </c>
      <c r="JS591" s="74">
        <v>2.09873792478887E-2</v>
      </c>
      <c r="JT591" s="74">
        <v>2.43730884927984E-3</v>
      </c>
      <c r="JU591" s="73">
        <v>2.9431736099555499E-2</v>
      </c>
      <c r="JV591" s="73">
        <v>1.7034241271340501E-2</v>
      </c>
      <c r="JW591" s="73">
        <v>5.3625300494168499E-2</v>
      </c>
      <c r="JX591" s="73">
        <v>5.4210081420151698E-2</v>
      </c>
      <c r="JY591" s="73">
        <v>6.8905292141716604E-2</v>
      </c>
      <c r="JZ591" s="73">
        <v>4.2583497774424703E-2</v>
      </c>
      <c r="KA591" s="73">
        <v>3.6870334272527998E-2</v>
      </c>
      <c r="KB591" s="73">
        <v>2.4079348684132501E-2</v>
      </c>
      <c r="KC591" s="73">
        <v>4.07920083721846E-2</v>
      </c>
      <c r="KD591" s="73">
        <v>4.2255980652994199E-2</v>
      </c>
      <c r="KE591" s="73">
        <v>3.5475169678310298E-2</v>
      </c>
      <c r="KF591" s="73">
        <v>3.6260753468092599E-2</v>
      </c>
      <c r="KG591" s="73">
        <v>3.7033757552630497E-2</v>
      </c>
      <c r="KH591" s="73">
        <v>3.1515404713462501E-2</v>
      </c>
      <c r="KI591" s="73">
        <v>4.46717776993414E-2</v>
      </c>
      <c r="KJ591" s="73">
        <v>4.24711993990688E-2</v>
      </c>
      <c r="KK591" s="73">
        <v>1.8501961716280099E-2</v>
      </c>
      <c r="KL591" s="73">
        <v>4.9319441777800697E-2</v>
      </c>
      <c r="KM591" s="73">
        <v>2.7645522456780001E-2</v>
      </c>
      <c r="KN591" s="73">
        <v>1.31979273050773E-2</v>
      </c>
      <c r="KO591" s="73">
        <v>1.0136281555970199</v>
      </c>
      <c r="KP591" s="73">
        <v>4.06788530504247E-2</v>
      </c>
      <c r="KQ591" s="73">
        <v>2.47292739981083E-2</v>
      </c>
      <c r="KR591" s="73">
        <v>2.15034417992102E-2</v>
      </c>
      <c r="KS591" s="73">
        <v>2.2111494418809101E-2</v>
      </c>
      <c r="KT591" s="73">
        <v>2.0314224297440901E-2</v>
      </c>
      <c r="KU591" s="73">
        <v>1.6801448968741001E-2</v>
      </c>
      <c r="KV591" s="73">
        <v>1.13266525991652E-2</v>
      </c>
      <c r="KW591" s="73">
        <v>7.9686481981421503E-3</v>
      </c>
      <c r="KX591" s="73">
        <v>1.7245081408976699E-2</v>
      </c>
      <c r="KY591" s="73">
        <v>1.81081196621364E-2</v>
      </c>
      <c r="KZ591" s="73">
        <v>1.17225317283599E-2</v>
      </c>
      <c r="LA591" s="73">
        <v>2.14072904270513E-2</v>
      </c>
      <c r="LB591" s="73">
        <v>2.08238336243976E-2</v>
      </c>
      <c r="LC591" s="73">
        <v>2.3043062581608398E-3</v>
      </c>
      <c r="LD591" s="74">
        <v>2.91065771190562E-2</v>
      </c>
      <c r="LE591" s="74">
        <v>1.58198505086092E-2</v>
      </c>
      <c r="LF591" s="74">
        <v>5.3593697154120101E-2</v>
      </c>
      <c r="LG591" s="74">
        <v>5.3098419053805898E-2</v>
      </c>
      <c r="LH591" s="74">
        <v>6.6853273283153894E-2</v>
      </c>
      <c r="LI591" s="74">
        <v>4.2572436190092697E-2</v>
      </c>
      <c r="LJ591" s="74">
        <v>3.6367851096106497E-2</v>
      </c>
      <c r="LK591" s="74">
        <v>2.4320791609502099E-2</v>
      </c>
      <c r="LL591" s="74">
        <v>4.0684264665464702E-2</v>
      </c>
      <c r="LM591" s="74">
        <v>4.2091705441662297E-2</v>
      </c>
      <c r="LN591" s="74">
        <v>3.4421088920288598E-2</v>
      </c>
      <c r="LO591" s="74">
        <v>3.6513265144411701E-2</v>
      </c>
      <c r="LP591" s="74">
        <v>3.7350420739111503E-2</v>
      </c>
      <c r="LQ591" s="74">
        <v>3.1026420440193901E-2</v>
      </c>
      <c r="LR591" s="74">
        <v>4.5349102462290299E-2</v>
      </c>
      <c r="LS591" s="74">
        <v>4.34746619505385E-2</v>
      </c>
      <c r="LT591" s="74">
        <v>1.7326947273370599E-2</v>
      </c>
      <c r="LU591" s="74">
        <v>4.9750681241145601E-2</v>
      </c>
      <c r="LV591" s="74">
        <v>2.8434253654018801E-2</v>
      </c>
      <c r="LW591" s="74">
        <v>1.28920135127006E-2</v>
      </c>
      <c r="LX591" s="74">
        <v>1.01385429618656</v>
      </c>
      <c r="LY591" s="74">
        <v>3.9562985624744501E-2</v>
      </c>
      <c r="LZ591" s="74">
        <v>2.49331288396804E-2</v>
      </c>
      <c r="MA591" s="74">
        <v>2.0406090925528E-2</v>
      </c>
      <c r="MB591" s="74">
        <v>2.1824710669245E-2</v>
      </c>
      <c r="MC591" s="74">
        <v>2.0589364833818499E-2</v>
      </c>
      <c r="MD591" s="74">
        <v>1.64167154445603E-2</v>
      </c>
      <c r="ME591" s="74">
        <v>1.1491134770309599E-2</v>
      </c>
      <c r="MF591" s="74">
        <v>8.4211768081196101E-3</v>
      </c>
      <c r="MG591" s="74">
        <v>1.69402194054789E-2</v>
      </c>
      <c r="MH591" s="74">
        <v>1.7785918470183501E-2</v>
      </c>
      <c r="MI591" s="74">
        <v>1.1761201577477299E-2</v>
      </c>
      <c r="MJ591" s="74">
        <v>2.1753067736781401E-2</v>
      </c>
      <c r="MK591" s="74">
        <v>2.0974807525122999E-2</v>
      </c>
      <c r="ML591" s="74">
        <v>2.3537836656395699E-3</v>
      </c>
      <c r="MM591" s="73">
        <v>3.05972458160522E-2</v>
      </c>
      <c r="MN591" s="73">
        <v>1.5789558879915701E-2</v>
      </c>
      <c r="MO591" s="73">
        <v>5.4928649288438498E-2</v>
      </c>
      <c r="MP591" s="73">
        <v>5.4749645919871803E-2</v>
      </c>
      <c r="MQ591" s="73">
        <v>6.8880292168695803E-2</v>
      </c>
      <c r="MR591" s="73">
        <v>4.41734771260947E-2</v>
      </c>
      <c r="MS591" s="73">
        <v>3.7615726935121198E-2</v>
      </c>
      <c r="MT591" s="73">
        <v>2.74154049477115E-2</v>
      </c>
      <c r="MU591" s="73">
        <v>4.1767231840089597E-2</v>
      </c>
      <c r="MV591" s="73">
        <v>4.4518204784729697E-2</v>
      </c>
      <c r="MW591" s="73">
        <v>3.6772936600978398E-2</v>
      </c>
      <c r="MX591" s="73">
        <v>3.8298086868771598E-2</v>
      </c>
      <c r="MY591" s="73">
        <v>3.9807712077057703E-2</v>
      </c>
      <c r="MZ591" s="73">
        <v>3.4015840156739502E-2</v>
      </c>
      <c r="NA591" s="73">
        <v>4.6538272088428097E-2</v>
      </c>
      <c r="NB591" s="73">
        <v>4.4226895346558999E-2</v>
      </c>
      <c r="NC591" s="73">
        <v>1.7900736768431999E-2</v>
      </c>
      <c r="ND591" s="73">
        <v>5.2062023268796699E-2</v>
      </c>
      <c r="NE591" s="73">
        <v>2.8338106486913098E-2</v>
      </c>
      <c r="NF591" s="73">
        <v>1.29817408266265E-2</v>
      </c>
      <c r="NG591" s="73">
        <v>1.0139308434358201</v>
      </c>
      <c r="NH591" s="73">
        <v>4.10803642088889E-2</v>
      </c>
      <c r="NI591" s="73">
        <v>2.61225910653777E-2</v>
      </c>
      <c r="NJ591" s="73">
        <v>2.1440079686756E-2</v>
      </c>
      <c r="NK591" s="73">
        <v>2.32527358536854E-2</v>
      </c>
      <c r="NL591" s="73">
        <v>2.1312832923125601E-2</v>
      </c>
      <c r="NM591" s="73">
        <v>1.7677328243966998E-2</v>
      </c>
      <c r="NN591" s="73">
        <v>1.21196750713319E-2</v>
      </c>
      <c r="NO591" s="73">
        <v>8.8105639198244601E-3</v>
      </c>
      <c r="NP591" s="73">
        <v>1.7035310772884199E-2</v>
      </c>
      <c r="NQ591" s="73">
        <v>1.8213259741074399E-2</v>
      </c>
      <c r="NR591" s="73">
        <v>1.24636450705726E-2</v>
      </c>
      <c r="NS591" s="73">
        <v>2.3650786085850601E-2</v>
      </c>
      <c r="NT591" s="73">
        <v>2.2027648632560501E-2</v>
      </c>
      <c r="NU591" s="73">
        <v>2.4473195842886E-3</v>
      </c>
      <c r="NV591" s="74">
        <v>3.02402838065698E-2</v>
      </c>
      <c r="NW591" s="74">
        <v>1.4749568981569599E-2</v>
      </c>
      <c r="NX591" s="74">
        <v>5.3915737384655403E-2</v>
      </c>
      <c r="NY591" s="74">
        <v>5.2788924413022797E-2</v>
      </c>
      <c r="NZ591" s="74">
        <v>6.5205250518161006E-2</v>
      </c>
      <c r="OA591" s="74">
        <v>4.3718717770424201E-2</v>
      </c>
      <c r="OB591" s="74">
        <v>3.7800573620177601E-2</v>
      </c>
      <c r="OC591" s="74">
        <v>2.87952300683233E-2</v>
      </c>
      <c r="OD591" s="74">
        <v>4.1552331356996298E-2</v>
      </c>
      <c r="OE591" s="74">
        <v>4.4361583363475898E-2</v>
      </c>
      <c r="OF591" s="74">
        <v>3.6611443179725901E-2</v>
      </c>
      <c r="OG591" s="74">
        <v>3.7722686254851097E-2</v>
      </c>
      <c r="OH591" s="74">
        <v>3.92772788608345E-2</v>
      </c>
      <c r="OI591" s="74">
        <v>3.3440010610862998E-2</v>
      </c>
      <c r="OJ591" s="74">
        <v>4.5785595842440997E-2</v>
      </c>
      <c r="OK591" s="74">
        <v>4.5205129454130397E-2</v>
      </c>
      <c r="OL591" s="74">
        <v>1.7985565636976099E-2</v>
      </c>
      <c r="OM591" s="74">
        <v>5.1875353168116499E-2</v>
      </c>
      <c r="ON591" s="74">
        <v>2.70877761083019E-2</v>
      </c>
      <c r="OO591" s="74">
        <v>1.2830465595492E-2</v>
      </c>
      <c r="OP591" s="74">
        <v>1.0135950582464599</v>
      </c>
      <c r="OQ591" s="74">
        <v>4.0670781225614398E-2</v>
      </c>
      <c r="OR591" s="74">
        <v>2.5933286699685101E-2</v>
      </c>
      <c r="OS591" s="74">
        <v>2.1746177094585199E-2</v>
      </c>
      <c r="OT591" s="74">
        <v>2.34355911385471E-2</v>
      </c>
      <c r="OU591" s="74">
        <v>2.1616042479571301E-2</v>
      </c>
      <c r="OV591" s="74">
        <v>1.70831997758173E-2</v>
      </c>
      <c r="OW591" s="74">
        <v>1.16337962523307E-2</v>
      </c>
      <c r="OX591" s="74">
        <v>8.81051538213873E-3</v>
      </c>
      <c r="OY591" s="74">
        <v>1.66392644868548E-2</v>
      </c>
      <c r="OZ591" s="74">
        <v>1.8099647049212599E-2</v>
      </c>
      <c r="PA591" s="74">
        <v>1.27010572435404E-2</v>
      </c>
      <c r="PB591" s="74">
        <v>2.39024404130702E-2</v>
      </c>
      <c r="PC591" s="74">
        <v>2.2059698878503401E-2</v>
      </c>
      <c r="PD591" s="74">
        <v>2.71625803121749E-3</v>
      </c>
      <c r="PE591" s="73">
        <v>2.8193028337462001E-2</v>
      </c>
      <c r="PF591" s="73">
        <v>1.41608607206795E-2</v>
      </c>
      <c r="PG591" s="73">
        <v>5.0414314072916397E-2</v>
      </c>
      <c r="PH591" s="73">
        <v>4.8845992656009501E-2</v>
      </c>
      <c r="PI591" s="73">
        <v>5.8339204868565198E-2</v>
      </c>
      <c r="PJ591" s="73">
        <v>4.01130367987503E-2</v>
      </c>
      <c r="PK591" s="73">
        <v>3.5349582133401003E-2</v>
      </c>
      <c r="PL591" s="73">
        <v>2.9528436391500198E-2</v>
      </c>
      <c r="PM591" s="73">
        <v>3.9352861646974803E-2</v>
      </c>
      <c r="PN591" s="73">
        <v>4.1319190292424597E-2</v>
      </c>
      <c r="PO591" s="73">
        <v>3.3704046887901601E-2</v>
      </c>
      <c r="PP591" s="73">
        <v>3.5658731709414103E-2</v>
      </c>
      <c r="PQ591" s="73">
        <v>3.6001038372199402E-2</v>
      </c>
      <c r="PR591" s="73">
        <v>3.04783679430475E-2</v>
      </c>
      <c r="PS591" s="73">
        <v>4.2345516770949998E-2</v>
      </c>
      <c r="PT591" s="73">
        <v>4.3783355188921402E-2</v>
      </c>
      <c r="PU591" s="73">
        <v>1.7608614381064199E-2</v>
      </c>
      <c r="PV591" s="73">
        <v>4.6322322818756603E-2</v>
      </c>
      <c r="PW591" s="73">
        <v>2.6307840293889301E-2</v>
      </c>
      <c r="PX591" s="73">
        <v>1.20467951384233E-2</v>
      </c>
      <c r="PY591" s="73">
        <v>1.0128943401730801</v>
      </c>
      <c r="PZ591" s="73">
        <v>3.8504699036235199E-2</v>
      </c>
      <c r="QA591" s="73">
        <v>2.5123872827307801E-2</v>
      </c>
      <c r="QB591" s="73">
        <v>1.8976030949892E-2</v>
      </c>
      <c r="QC591" s="73">
        <v>2.2968228968653599E-2</v>
      </c>
      <c r="QD591" s="73">
        <v>2.1115357779375201E-2</v>
      </c>
      <c r="QE591" s="73">
        <v>1.5985716120596499E-2</v>
      </c>
      <c r="QF591" s="73">
        <v>1.14317622319748E-2</v>
      </c>
      <c r="QG591" s="73">
        <v>8.1151629185256396E-3</v>
      </c>
      <c r="QH591" s="73">
        <v>1.59838683686989E-2</v>
      </c>
      <c r="QI591" s="73">
        <v>1.7622299327842698E-2</v>
      </c>
      <c r="QJ591" s="73">
        <v>1.19801198214877E-2</v>
      </c>
      <c r="QK591" s="73">
        <v>2.25682769715468E-2</v>
      </c>
      <c r="QL591" s="73">
        <v>2.0961157228642301E-2</v>
      </c>
      <c r="QM591" s="73">
        <v>2.5471270782150101E-3</v>
      </c>
      <c r="QN591" s="74">
        <v>2.8298870803094799E-2</v>
      </c>
      <c r="QO591" s="74">
        <v>1.22146261564412E-2</v>
      </c>
      <c r="QP591" s="74">
        <v>5.0892022146968502E-2</v>
      </c>
      <c r="QQ591" s="74">
        <v>4.8400836034605703E-2</v>
      </c>
      <c r="QR591" s="74">
        <v>5.7135642379781498E-2</v>
      </c>
      <c r="QS591" s="74">
        <v>4.0376036094550101E-2</v>
      </c>
      <c r="QT591" s="74">
        <v>3.5683433204664002E-2</v>
      </c>
      <c r="QU591" s="74">
        <v>2.9790183026501001E-2</v>
      </c>
      <c r="QV591" s="74">
        <v>4.0342033120048901E-2</v>
      </c>
      <c r="QW591" s="74">
        <v>4.2065887865943903E-2</v>
      </c>
      <c r="QX591" s="74">
        <v>3.3827774070639201E-2</v>
      </c>
      <c r="QY591" s="74">
        <v>3.5919610101821701E-2</v>
      </c>
      <c r="QZ591" s="74">
        <v>3.6172555715750801E-2</v>
      </c>
      <c r="RA591" s="74">
        <v>3.1404959687134797E-2</v>
      </c>
      <c r="RB591" s="74">
        <v>4.3920117918313899E-2</v>
      </c>
      <c r="RC591" s="74">
        <v>4.3841868998957097E-2</v>
      </c>
      <c r="RD591" s="74">
        <v>1.7278509882343598E-2</v>
      </c>
      <c r="RE591" s="74">
        <v>4.4027520905636802E-2</v>
      </c>
      <c r="RF591" s="74">
        <v>2.6437196293631299E-2</v>
      </c>
      <c r="RG591" s="74">
        <v>1.2237813174755301E-2</v>
      </c>
      <c r="RH591" s="74">
        <v>1.0128685771621599</v>
      </c>
      <c r="RI591" s="74">
        <v>3.8739201308558201E-2</v>
      </c>
      <c r="RJ591" s="74">
        <v>2.52320182202782E-2</v>
      </c>
      <c r="RK591" s="74">
        <v>1.8492972114263401E-2</v>
      </c>
      <c r="RL591" s="74">
        <v>2.4035644476195401E-2</v>
      </c>
      <c r="RM591" s="74">
        <v>2.1939558392306099E-2</v>
      </c>
      <c r="RN591" s="74">
        <v>1.5739817200791699E-2</v>
      </c>
      <c r="RO591" s="74">
        <v>1.1995026268859701E-2</v>
      </c>
      <c r="RP591" s="74">
        <v>7.3989655599297297E-3</v>
      </c>
      <c r="RQ591" s="74">
        <v>1.6068184060201201E-2</v>
      </c>
      <c r="RR591" s="74">
        <v>1.7287932925051899E-2</v>
      </c>
      <c r="RS591" s="74">
        <v>1.1991255980297801E-2</v>
      </c>
      <c r="RT591" s="74">
        <v>2.2585846210982301E-2</v>
      </c>
      <c r="RU591" s="74">
        <v>2.0976368304617299E-2</v>
      </c>
      <c r="RV591" s="74">
        <v>2.3296488039154998E-3</v>
      </c>
      <c r="RW591" s="73">
        <v>2.79925000758019E-2</v>
      </c>
      <c r="RX591" s="73">
        <v>1.29125961128418E-2</v>
      </c>
      <c r="RY591" s="73">
        <v>4.9901833714335098E-2</v>
      </c>
      <c r="RZ591" s="73">
        <v>4.7329380747754099E-2</v>
      </c>
      <c r="SA591" s="73">
        <v>5.4961360448229503E-2</v>
      </c>
      <c r="SB591" s="73">
        <v>4.0489507598322698E-2</v>
      </c>
      <c r="SC591" s="73">
        <v>3.6142120613648701E-2</v>
      </c>
      <c r="SD591" s="73">
        <v>3.3823883003382002E-2</v>
      </c>
      <c r="SE591" s="73">
        <v>3.90521736370536E-2</v>
      </c>
      <c r="SF591" s="73">
        <v>4.22607927694044E-2</v>
      </c>
      <c r="SG591" s="73">
        <v>3.4276605069271E-2</v>
      </c>
      <c r="SH591" s="73">
        <v>3.7229491175007602E-2</v>
      </c>
      <c r="SI591" s="73">
        <v>3.7837402712309703E-2</v>
      </c>
      <c r="SJ591" s="73">
        <v>3.3189243778566198E-2</v>
      </c>
      <c r="SK591" s="73">
        <v>4.6017978787420699E-2</v>
      </c>
      <c r="SL591" s="73">
        <v>4.4130420028799203E-2</v>
      </c>
      <c r="SM591" s="73">
        <v>1.8045025227171701E-2</v>
      </c>
      <c r="SN591" s="73">
        <v>4.2833976831929001E-2</v>
      </c>
      <c r="SO591" s="73">
        <v>2.64017832435063E-2</v>
      </c>
      <c r="SP591" s="73">
        <v>1.18145309400551E-2</v>
      </c>
      <c r="SQ591" s="73">
        <v>1.01274999547878</v>
      </c>
      <c r="SR591" s="73">
        <v>3.8205750097290402E-2</v>
      </c>
      <c r="SS591" s="73">
        <v>2.63254421510206E-2</v>
      </c>
      <c r="ST591" s="73">
        <v>2.0531984989522401E-2</v>
      </c>
      <c r="SU591" s="73">
        <v>2.4852056827446199E-2</v>
      </c>
      <c r="SV591" s="73">
        <v>2.2939077572839799E-2</v>
      </c>
      <c r="SW591" s="73">
        <v>1.5666013037033501E-2</v>
      </c>
      <c r="SX591" s="73">
        <v>1.1494030829216E-2</v>
      </c>
      <c r="SY591" s="73">
        <v>7.1877013206034998E-3</v>
      </c>
      <c r="SZ591" s="73">
        <v>1.67184403115497E-2</v>
      </c>
      <c r="TA591" s="73">
        <v>1.74414467799167E-2</v>
      </c>
      <c r="TB591" s="73">
        <v>1.19844595070918E-2</v>
      </c>
      <c r="TC591" s="73">
        <v>2.2195405468029401E-2</v>
      </c>
      <c r="TD591" s="73">
        <v>2.0928490196199599E-2</v>
      </c>
      <c r="TE591" s="73">
        <v>2.2244556819993101E-3</v>
      </c>
    </row>
    <row r="592" spans="1:525" x14ac:dyDescent="0.25">
      <c r="A592" s="73">
        <v>6.0320738938704002E-3</v>
      </c>
      <c r="B592" s="73">
        <v>8.9104351111750895E-3</v>
      </c>
      <c r="C592" s="73">
        <v>1.17638997724993E-2</v>
      </c>
      <c r="D592" s="73">
        <v>1.31104345821241E-2</v>
      </c>
      <c r="E592" s="73">
        <v>1.33737519246807E-2</v>
      </c>
      <c r="F592" s="73">
        <v>1.30809518654813E-2</v>
      </c>
      <c r="G592" s="73">
        <v>1.45356877277645E-2</v>
      </c>
      <c r="H592" s="73">
        <v>1.0030573928051401E-2</v>
      </c>
      <c r="I592" s="73">
        <v>1.4542286045736701E-2</v>
      </c>
      <c r="J592" s="73">
        <v>1.5062011495110999E-2</v>
      </c>
      <c r="K592" s="73">
        <v>1.39847856762444E-2</v>
      </c>
      <c r="L592" s="73">
        <v>1.43873670794643E-2</v>
      </c>
      <c r="M592" s="73">
        <v>1.56723627925529E-2</v>
      </c>
      <c r="N592" s="73">
        <v>1.69321666006454E-2</v>
      </c>
      <c r="O592" s="73">
        <v>1.3477013184775699E-2</v>
      </c>
      <c r="P592" s="73">
        <v>1.34428247973476E-2</v>
      </c>
      <c r="Q592" s="73">
        <v>1.0641002956847299E-2</v>
      </c>
      <c r="R592" s="73">
        <v>1.34761123600406E-2</v>
      </c>
      <c r="S592" s="73">
        <v>1.30406785946707E-2</v>
      </c>
      <c r="T592" s="73">
        <v>1.54218799572335E-2</v>
      </c>
      <c r="U592" s="73">
        <v>1.09698807511939E-2</v>
      </c>
      <c r="V592" s="73">
        <v>1.0160939903891999</v>
      </c>
      <c r="W592" s="73">
        <v>1.4160027578633E-2</v>
      </c>
      <c r="X592" s="73">
        <v>1.71114279034612E-2</v>
      </c>
      <c r="Y592" s="73">
        <v>3.3480263631644497E-2</v>
      </c>
      <c r="Z592" s="73">
        <v>2.78870021657283E-2</v>
      </c>
      <c r="AA592" s="73">
        <v>9.6850879065298497E-3</v>
      </c>
      <c r="AB592" s="73">
        <v>1.6085682940218001E-2</v>
      </c>
      <c r="AC592" s="73">
        <v>5.2594631388378603E-3</v>
      </c>
      <c r="AD592" s="73">
        <v>1.9092390927193802E-2</v>
      </c>
      <c r="AE592" s="73">
        <v>1.38110197353446E-2</v>
      </c>
      <c r="AF592" s="73">
        <v>9.0121025537640495E-3</v>
      </c>
      <c r="AG592" s="73">
        <v>1.34717408977914E-2</v>
      </c>
      <c r="AH592" s="73">
        <v>1.6995922383478499E-2</v>
      </c>
      <c r="AI592" s="73">
        <v>1.0687724522529601E-3</v>
      </c>
      <c r="AJ592" s="74">
        <v>5.8700651713826197E-3</v>
      </c>
      <c r="AK592" s="74">
        <v>9.1941157207484792E-3</v>
      </c>
      <c r="AL592" s="74">
        <v>1.15097345556982E-2</v>
      </c>
      <c r="AM592" s="74">
        <v>1.2993925646302499E-2</v>
      </c>
      <c r="AN592" s="74">
        <v>1.33069234803891E-2</v>
      </c>
      <c r="AO592" s="74">
        <v>1.3473643195337301E-2</v>
      </c>
      <c r="AP592" s="74">
        <v>1.4356747259494301E-2</v>
      </c>
      <c r="AQ592" s="74">
        <v>9.0789480673276694E-3</v>
      </c>
      <c r="AR592" s="74">
        <v>1.4322154339191699E-2</v>
      </c>
      <c r="AS592" s="74">
        <v>1.5116671289415001E-2</v>
      </c>
      <c r="AT592" s="74">
        <v>1.40861242498192E-2</v>
      </c>
      <c r="AU592" s="74">
        <v>1.45259430042792E-2</v>
      </c>
      <c r="AV592" s="74">
        <v>1.6035648125197002E-2</v>
      </c>
      <c r="AW592" s="74">
        <v>1.69895740746972E-2</v>
      </c>
      <c r="AX592" s="74">
        <v>1.35687782166088E-2</v>
      </c>
      <c r="AY592" s="74">
        <v>1.3503611359632701E-2</v>
      </c>
      <c r="AZ592" s="74">
        <v>1.02491295667584E-2</v>
      </c>
      <c r="BA592" s="74">
        <v>1.33483861781183E-2</v>
      </c>
      <c r="BB592" s="74">
        <v>1.2955930872084199E-2</v>
      </c>
      <c r="BC592" s="74">
        <v>1.4962426050545E-2</v>
      </c>
      <c r="BD592" s="74">
        <v>1.08773227498139E-2</v>
      </c>
      <c r="BE592" s="74">
        <v>1.01625786279232</v>
      </c>
      <c r="BF592" s="74">
        <v>1.45466845926499E-2</v>
      </c>
      <c r="BG592" s="74">
        <v>1.7161011846535301E-2</v>
      </c>
      <c r="BH592" s="74">
        <v>3.2457645245910903E-2</v>
      </c>
      <c r="BI592" s="74">
        <v>2.94540139740147E-2</v>
      </c>
      <c r="BJ592" s="74">
        <v>1.3156373401512701E-2</v>
      </c>
      <c r="BK592" s="74">
        <v>1.65452477831513E-2</v>
      </c>
      <c r="BL592" s="74">
        <v>5.38874120267736E-3</v>
      </c>
      <c r="BM592" s="74">
        <v>1.9743092980570101E-2</v>
      </c>
      <c r="BN592" s="74">
        <v>1.4314413037948399E-2</v>
      </c>
      <c r="BO592" s="74">
        <v>9.9088544224271696E-3</v>
      </c>
      <c r="BP592" s="74">
        <v>1.3532704149993101E-2</v>
      </c>
      <c r="BQ592" s="74">
        <v>1.74049782028209E-2</v>
      </c>
      <c r="BR592" s="74">
        <v>1.0358842487941701E-3</v>
      </c>
      <c r="BS592" s="73">
        <v>6.0851620797551702E-3</v>
      </c>
      <c r="BT592" s="73">
        <v>9.2154388925686798E-3</v>
      </c>
      <c r="BU592" s="73">
        <v>1.21210276157166E-2</v>
      </c>
      <c r="BV592" s="73">
        <v>1.34524372715651E-2</v>
      </c>
      <c r="BW592" s="73">
        <v>1.37145826520624E-2</v>
      </c>
      <c r="BX592" s="73">
        <v>1.3778665445832901E-2</v>
      </c>
      <c r="BY592" s="73">
        <v>1.46888614253159E-2</v>
      </c>
      <c r="BZ592" s="73">
        <v>9.14526463925097E-3</v>
      </c>
      <c r="CA592" s="73">
        <v>1.4547515341219499E-2</v>
      </c>
      <c r="CB592" s="73">
        <v>1.52707383792949E-2</v>
      </c>
      <c r="CC592" s="73">
        <v>1.4373924066143601E-2</v>
      </c>
      <c r="CD592" s="73">
        <v>1.4633285861426801E-2</v>
      </c>
      <c r="CE592" s="73">
        <v>1.63327761145582E-2</v>
      </c>
      <c r="CF592" s="73">
        <v>1.7118566557017E-2</v>
      </c>
      <c r="CG592" s="73">
        <v>1.41285668207704E-2</v>
      </c>
      <c r="CH592" s="73">
        <v>1.34344967486318E-2</v>
      </c>
      <c r="CI592" s="73">
        <v>1.0604371433886E-2</v>
      </c>
      <c r="CJ592" s="73">
        <v>1.3756168327062701E-2</v>
      </c>
      <c r="CK592" s="73">
        <v>1.31776745442144E-2</v>
      </c>
      <c r="CL592" s="73">
        <v>1.4792035033094E-2</v>
      </c>
      <c r="CM592" s="73">
        <v>1.0929379356481301E-2</v>
      </c>
      <c r="CN592" s="73">
        <v>1.0166534763641999</v>
      </c>
      <c r="CO592" s="73">
        <v>1.4689815945937599E-2</v>
      </c>
      <c r="CP592" s="73">
        <v>1.7981217378955999E-2</v>
      </c>
      <c r="CQ592" s="73">
        <v>3.3073577654055199E-2</v>
      </c>
      <c r="CR592" s="73">
        <v>3.1249098214354398E-2</v>
      </c>
      <c r="CS592" s="73">
        <v>1.22802093620992E-2</v>
      </c>
      <c r="CT592" s="73">
        <v>1.6504640930638598E-2</v>
      </c>
      <c r="CU592" s="73">
        <v>5.5289259549067601E-3</v>
      </c>
      <c r="CV592" s="73">
        <v>2.0163889456505001E-2</v>
      </c>
      <c r="CW592" s="73">
        <v>1.4838105620649401E-2</v>
      </c>
      <c r="CX592" s="73">
        <v>1.03797784301328E-2</v>
      </c>
      <c r="CY592" s="73">
        <v>1.3590774175953099E-2</v>
      </c>
      <c r="CZ592" s="73">
        <v>1.79356905904564E-2</v>
      </c>
      <c r="DA592" s="73">
        <v>8.9286324871046599E-4</v>
      </c>
      <c r="DB592" s="74">
        <v>6.0870006939404298E-3</v>
      </c>
      <c r="DC592" s="74">
        <v>9.4631377918009008E-3</v>
      </c>
      <c r="DD592" s="74">
        <v>1.21364442374513E-2</v>
      </c>
      <c r="DE592" s="74">
        <v>1.3519429165449501E-2</v>
      </c>
      <c r="DF592" s="74">
        <v>1.3771842593063599E-2</v>
      </c>
      <c r="DG592" s="74">
        <v>1.34400567326599E-2</v>
      </c>
      <c r="DH592" s="74">
        <v>1.49402784781664E-2</v>
      </c>
      <c r="DI592" s="74">
        <v>9.3932334228577895E-3</v>
      </c>
      <c r="DJ592" s="74">
        <v>1.4621902953683199E-2</v>
      </c>
      <c r="DK592" s="74">
        <v>1.5230836225345001E-2</v>
      </c>
      <c r="DL592" s="74">
        <v>1.42957504195421E-2</v>
      </c>
      <c r="DM592" s="74">
        <v>1.4718193259314999E-2</v>
      </c>
      <c r="DN592" s="74">
        <v>1.6275374241597002E-2</v>
      </c>
      <c r="DO592" s="74">
        <v>1.6572379223394901E-2</v>
      </c>
      <c r="DP592" s="74">
        <v>1.36937404582008E-2</v>
      </c>
      <c r="DQ592" s="74">
        <v>1.42323804727135E-2</v>
      </c>
      <c r="DR592" s="74">
        <v>1.10224901265253E-2</v>
      </c>
      <c r="DS592" s="74">
        <v>1.36380436272253E-2</v>
      </c>
      <c r="DT592" s="74">
        <v>1.2986511943298E-2</v>
      </c>
      <c r="DU592" s="74">
        <v>1.4724946836718799E-2</v>
      </c>
      <c r="DV592" s="74">
        <v>1.11861706097117E-2</v>
      </c>
      <c r="DW592" s="74">
        <v>1.0168362499792101</v>
      </c>
      <c r="DX592" s="74">
        <v>1.5149567657739E-2</v>
      </c>
      <c r="DY592" s="74">
        <v>1.72639756341352E-2</v>
      </c>
      <c r="DZ592" s="74">
        <v>3.3929406311651797E-2</v>
      </c>
      <c r="EA592" s="74">
        <v>3.2519914456588798E-2</v>
      </c>
      <c r="EB592" s="74">
        <v>1.31502969201452E-2</v>
      </c>
      <c r="EC592" s="74">
        <v>1.71671678487808E-2</v>
      </c>
      <c r="ED592" s="74">
        <v>6.1986029658446604E-3</v>
      </c>
      <c r="EE592" s="74">
        <v>2.0334370368166599E-2</v>
      </c>
      <c r="EF592" s="74">
        <v>1.5560058425223001E-2</v>
      </c>
      <c r="EG592" s="74">
        <v>1.08564779178697E-2</v>
      </c>
      <c r="EH592" s="74">
        <v>1.4280693501020901E-2</v>
      </c>
      <c r="EI592" s="74">
        <v>1.8256667735904401E-2</v>
      </c>
      <c r="EJ592" s="74">
        <v>1.1175040303883501E-3</v>
      </c>
      <c r="EK592" s="73">
        <v>6.0514404943477103E-3</v>
      </c>
      <c r="EL592" s="73">
        <v>9.4277677322402303E-3</v>
      </c>
      <c r="EM592" s="73">
        <v>1.2044524278063899E-2</v>
      </c>
      <c r="EN592" s="73">
        <v>1.37400713491002E-2</v>
      </c>
      <c r="EO592" s="73">
        <v>1.4012540964746099E-2</v>
      </c>
      <c r="EP592" s="73">
        <v>1.2873974111810099E-2</v>
      </c>
      <c r="EQ592" s="73">
        <v>1.4948730059132401E-2</v>
      </c>
      <c r="ER592" s="73">
        <v>9.4008403332051602E-3</v>
      </c>
      <c r="ES592" s="73">
        <v>1.4395182833438E-2</v>
      </c>
      <c r="ET592" s="73">
        <v>1.52037352907251E-2</v>
      </c>
      <c r="EU592" s="73">
        <v>1.38603399524618E-2</v>
      </c>
      <c r="EV592" s="73">
        <v>1.4188525722732199E-2</v>
      </c>
      <c r="EW592" s="73">
        <v>1.6382156477393599E-2</v>
      </c>
      <c r="EX592" s="73">
        <v>1.55705075421219E-2</v>
      </c>
      <c r="EY592" s="73">
        <v>1.3440823391081699E-2</v>
      </c>
      <c r="EZ592" s="73">
        <v>1.2434922639104199E-2</v>
      </c>
      <c r="FA592" s="73">
        <v>1.25649634733503E-2</v>
      </c>
      <c r="FB592" s="73">
        <v>1.32645138007164E-2</v>
      </c>
      <c r="FC592" s="73">
        <v>1.2606793710248299E-2</v>
      </c>
      <c r="FD592" s="73">
        <v>1.4752736989380601E-2</v>
      </c>
      <c r="FE592" s="73">
        <v>1.13135413122389E-2</v>
      </c>
      <c r="FF592" s="73">
        <v>1.0169257939208101</v>
      </c>
      <c r="FG592" s="73">
        <v>1.51969289835373E-2</v>
      </c>
      <c r="FH592" s="73">
        <v>1.6195571956829399E-2</v>
      </c>
      <c r="FI592" s="73">
        <v>3.1611565173006402E-2</v>
      </c>
      <c r="FJ592" s="73">
        <v>2.9959616571377901E-2</v>
      </c>
      <c r="FK592" s="73">
        <v>1.4896438004986801E-2</v>
      </c>
      <c r="FL592" s="73">
        <v>1.72636233734117E-2</v>
      </c>
      <c r="FM592" s="73">
        <v>6.1134672064725396E-3</v>
      </c>
      <c r="FN592" s="73">
        <v>2.09740442401599E-2</v>
      </c>
      <c r="FO592" s="73">
        <v>1.6480880235079699E-2</v>
      </c>
      <c r="FP592" s="73">
        <v>1.07232497950943E-2</v>
      </c>
      <c r="FQ592" s="73">
        <v>1.411843098532E-2</v>
      </c>
      <c r="FR592" s="73">
        <v>1.8721469659600101E-2</v>
      </c>
      <c r="FS592" s="73">
        <v>1.1679617914450401E-3</v>
      </c>
      <c r="FT592" s="74">
        <v>5.7977221055517496E-3</v>
      </c>
      <c r="FU592" s="74">
        <v>8.2852659339663001E-3</v>
      </c>
      <c r="FV592" s="74">
        <v>1.1664438951052699E-2</v>
      </c>
      <c r="FW592" s="74">
        <v>1.3124315121239301E-2</v>
      </c>
      <c r="FX592" s="74">
        <v>1.3523816861833699E-2</v>
      </c>
      <c r="FY592" s="74">
        <v>1.3130633319124899E-2</v>
      </c>
      <c r="FZ592" s="74">
        <v>1.49430938160852E-2</v>
      </c>
      <c r="GA592" s="74">
        <v>7.8765581523271393E-3</v>
      </c>
      <c r="GB592" s="74">
        <v>1.3247200504837299E-2</v>
      </c>
      <c r="GC592" s="74">
        <v>1.46120928098778E-2</v>
      </c>
      <c r="GD592" s="74">
        <v>1.31442813838673E-2</v>
      </c>
      <c r="GE592" s="74">
        <v>1.3416186829188499E-2</v>
      </c>
      <c r="GF592" s="74">
        <v>1.53624841526236E-2</v>
      </c>
      <c r="GG592" s="74">
        <v>1.42567123071329E-2</v>
      </c>
      <c r="GH592" s="74">
        <v>1.2968614669577E-2</v>
      </c>
      <c r="GI592" s="74">
        <v>1.2704874076668701E-2</v>
      </c>
      <c r="GJ592" s="74">
        <v>1.2779178357312E-2</v>
      </c>
      <c r="GK592" s="74">
        <v>1.26248960720846E-2</v>
      </c>
      <c r="GL592" s="74">
        <v>1.22462374633058E-2</v>
      </c>
      <c r="GM592" s="74">
        <v>1.38866110329429E-2</v>
      </c>
      <c r="GN592" s="74">
        <v>1.07595607144943E-2</v>
      </c>
      <c r="GO592" s="74">
        <v>1.0165396985078401</v>
      </c>
      <c r="GP592" s="74">
        <v>1.4636230098099201E-2</v>
      </c>
      <c r="GQ592" s="74">
        <v>1.4317974956649699E-2</v>
      </c>
      <c r="GR592" s="74">
        <v>3.1254515924793697E-2</v>
      </c>
      <c r="GS592" s="74">
        <v>2.7986576782976901E-2</v>
      </c>
      <c r="GT592" s="74">
        <v>1.51708103587865E-2</v>
      </c>
      <c r="GU592" s="74">
        <v>1.6547008753621702E-2</v>
      </c>
      <c r="GV592" s="74">
        <v>5.9392086566340202E-3</v>
      </c>
      <c r="GW592" s="74">
        <v>2.0742788252719298E-2</v>
      </c>
      <c r="GX592" s="74">
        <v>1.6031617863759201E-2</v>
      </c>
      <c r="GY592" s="74">
        <v>1.00482273065406E-2</v>
      </c>
      <c r="GZ592" s="74">
        <v>1.38042104961934E-2</v>
      </c>
      <c r="HA592" s="74">
        <v>1.8806179976604501E-2</v>
      </c>
      <c r="HB592" s="74">
        <v>9.846224110361811E-4</v>
      </c>
      <c r="HC592" s="73">
        <v>5.8102091393357801E-3</v>
      </c>
      <c r="HD592" s="73">
        <v>8.3515107228455798E-3</v>
      </c>
      <c r="HE592" s="73">
        <v>1.16222065074399E-2</v>
      </c>
      <c r="HF592" s="73">
        <v>1.3480279712580701E-2</v>
      </c>
      <c r="HG592" s="73">
        <v>1.35806419080183E-2</v>
      </c>
      <c r="HH592" s="73">
        <v>1.3186430165723E-2</v>
      </c>
      <c r="HI592" s="73">
        <v>1.5388324851924E-2</v>
      </c>
      <c r="HJ592" s="73">
        <v>8.1527157113884599E-3</v>
      </c>
      <c r="HK592" s="73">
        <v>1.34178792828372E-2</v>
      </c>
      <c r="HL592" s="73">
        <v>1.5130778074588E-2</v>
      </c>
      <c r="HM592" s="73">
        <v>1.3589821924714701E-2</v>
      </c>
      <c r="HN592" s="73">
        <v>1.38227141787911E-2</v>
      </c>
      <c r="HO592" s="73">
        <v>1.57662876972916E-2</v>
      </c>
      <c r="HP592" s="73">
        <v>1.48039054528588E-2</v>
      </c>
      <c r="HQ592" s="73">
        <v>1.3114928554747701E-2</v>
      </c>
      <c r="HR592" s="73">
        <v>1.26693009154994E-2</v>
      </c>
      <c r="HS592" s="73">
        <v>1.60485437199917E-2</v>
      </c>
      <c r="HT592" s="73">
        <v>1.2739674828155001E-2</v>
      </c>
      <c r="HU592" s="73">
        <v>1.22035523387094E-2</v>
      </c>
      <c r="HV592" s="73">
        <v>1.34341090916475E-2</v>
      </c>
      <c r="HW592" s="73">
        <v>1.03347360988265E-2</v>
      </c>
      <c r="HX592" s="73">
        <v>1.0164375465665201</v>
      </c>
      <c r="HY592" s="73">
        <v>1.4682725241291701E-2</v>
      </c>
      <c r="HZ592" s="73">
        <v>1.3767016179401599E-2</v>
      </c>
      <c r="IA592" s="73">
        <v>3.3660732817939999E-2</v>
      </c>
      <c r="IB592" s="73">
        <v>2.7057674748511999E-2</v>
      </c>
      <c r="IC592" s="73">
        <v>1.55073299438977E-2</v>
      </c>
      <c r="ID592" s="73">
        <v>1.6374926354944499E-2</v>
      </c>
      <c r="IE592" s="73">
        <v>5.9242522071168199E-3</v>
      </c>
      <c r="IF592" s="73">
        <v>2.0231873773768502E-2</v>
      </c>
      <c r="IG592" s="73">
        <v>1.6098317830493401E-2</v>
      </c>
      <c r="IH592" s="73">
        <v>9.7247387440383207E-3</v>
      </c>
      <c r="II592" s="73">
        <v>1.35695113884558E-2</v>
      </c>
      <c r="IJ592" s="73">
        <v>1.8912535165378299E-2</v>
      </c>
      <c r="IK592" s="73">
        <v>1.01808317306985E-3</v>
      </c>
      <c r="IL592" s="74">
        <v>5.8102989958419499E-3</v>
      </c>
      <c r="IM592" s="74">
        <v>7.7558962155560201E-3</v>
      </c>
      <c r="IN592" s="74">
        <v>1.17474414317486E-2</v>
      </c>
      <c r="IO592" s="74">
        <v>1.3607902370711199E-2</v>
      </c>
      <c r="IP592" s="74">
        <v>1.37779320487599E-2</v>
      </c>
      <c r="IQ592" s="74">
        <v>1.32634233587585E-2</v>
      </c>
      <c r="IR592" s="74">
        <v>1.5809148218203301E-2</v>
      </c>
      <c r="IS592" s="74">
        <v>8.1295861448975291E-3</v>
      </c>
      <c r="IT592" s="74">
        <v>1.3238140947067101E-2</v>
      </c>
      <c r="IU592" s="74">
        <v>1.52207255755154E-2</v>
      </c>
      <c r="IV592" s="74">
        <v>1.3581314711070601E-2</v>
      </c>
      <c r="IW592" s="74">
        <v>1.3753011417970499E-2</v>
      </c>
      <c r="IX592" s="74">
        <v>1.6019548760203301E-2</v>
      </c>
      <c r="IY592" s="74">
        <v>1.44750837447922E-2</v>
      </c>
      <c r="IZ592" s="74">
        <v>1.2924070694873601E-2</v>
      </c>
      <c r="JA592" s="74">
        <v>1.13706034426619E-2</v>
      </c>
      <c r="JB592" s="74">
        <v>1.13079954160924E-2</v>
      </c>
      <c r="JC592" s="74">
        <v>1.2753043733149399E-2</v>
      </c>
      <c r="JD592" s="74">
        <v>1.2057993323923001E-2</v>
      </c>
      <c r="JE592" s="74">
        <v>1.3396970850925701E-2</v>
      </c>
      <c r="JF592" s="74">
        <v>1.03220044665516E-2</v>
      </c>
      <c r="JG592" s="74">
        <v>1.0168412058964</v>
      </c>
      <c r="JH592" s="74">
        <v>1.42812342901582E-2</v>
      </c>
      <c r="JI592" s="74">
        <v>1.3442671615280601E-2</v>
      </c>
      <c r="JJ592" s="74">
        <v>3.06764623248485E-2</v>
      </c>
      <c r="JK592" s="74">
        <v>2.5641408735620701E-2</v>
      </c>
      <c r="JL592" s="74">
        <v>1.59470623099797E-2</v>
      </c>
      <c r="JM592" s="74">
        <v>1.65600236284901E-2</v>
      </c>
      <c r="JN592" s="74">
        <v>5.9850616045264201E-3</v>
      </c>
      <c r="JO592" s="74">
        <v>2.0870424027736301E-2</v>
      </c>
      <c r="JP592" s="74">
        <v>1.6492519721745601E-2</v>
      </c>
      <c r="JQ592" s="74">
        <v>9.5022661754834304E-3</v>
      </c>
      <c r="JR592" s="74">
        <v>1.40551838947791E-2</v>
      </c>
      <c r="JS592" s="74">
        <v>1.8874754602422002E-2</v>
      </c>
      <c r="JT592" s="74">
        <v>9.6076364779918702E-4</v>
      </c>
      <c r="JU592" s="73">
        <v>5.7609850630470699E-3</v>
      </c>
      <c r="JV592" s="73">
        <v>7.8222142492759706E-3</v>
      </c>
      <c r="JW592" s="73">
        <v>1.1622044054784701E-2</v>
      </c>
      <c r="JX592" s="73">
        <v>1.34816363401785E-2</v>
      </c>
      <c r="JY592" s="73">
        <v>1.38962120779824E-2</v>
      </c>
      <c r="JZ592" s="73">
        <v>1.32149234626661E-2</v>
      </c>
      <c r="KA592" s="73">
        <v>1.5362859461163499E-2</v>
      </c>
      <c r="KB592" s="73">
        <v>7.7087359815300599E-3</v>
      </c>
      <c r="KC592" s="73">
        <v>1.28618406285523E-2</v>
      </c>
      <c r="KD592" s="73">
        <v>1.46979852504868E-2</v>
      </c>
      <c r="KE592" s="73">
        <v>1.3252124104333299E-2</v>
      </c>
      <c r="KF592" s="73">
        <v>1.3468226749756999E-2</v>
      </c>
      <c r="KG592" s="73">
        <v>1.52552817372049E-2</v>
      </c>
      <c r="KH592" s="73">
        <v>1.37169067321769E-2</v>
      </c>
      <c r="KI592" s="73">
        <v>1.28591466131082E-2</v>
      </c>
      <c r="KJ592" s="73">
        <v>1.1362862546528E-2</v>
      </c>
      <c r="KK592" s="73">
        <v>9.4513637177759697E-3</v>
      </c>
      <c r="KL592" s="73">
        <v>1.30047384968578E-2</v>
      </c>
      <c r="KM592" s="73">
        <v>1.1964743255469999E-2</v>
      </c>
      <c r="KN592" s="73">
        <v>1.31258623056745E-2</v>
      </c>
      <c r="KO592" s="73">
        <v>1.02527699282688E-2</v>
      </c>
      <c r="KP592" s="73">
        <v>1.0168831077512801</v>
      </c>
      <c r="KQ592" s="73">
        <v>1.4659714251825801E-2</v>
      </c>
      <c r="KR592" s="73">
        <v>1.3787852220823399E-2</v>
      </c>
      <c r="KS592" s="73">
        <v>3.1987218264815799E-2</v>
      </c>
      <c r="KT592" s="73">
        <v>2.6408511589471599E-2</v>
      </c>
      <c r="KU592" s="73">
        <v>1.6164488699840201E-2</v>
      </c>
      <c r="KV592" s="73">
        <v>1.70807327275833E-2</v>
      </c>
      <c r="KW592" s="73">
        <v>5.9527884065338999E-3</v>
      </c>
      <c r="KX592" s="73">
        <v>2.08181958554263E-2</v>
      </c>
      <c r="KY592" s="73">
        <v>1.7183847442187102E-2</v>
      </c>
      <c r="KZ592" s="73">
        <v>1.02147139264929E-2</v>
      </c>
      <c r="LA592" s="73">
        <v>1.42189454584058E-2</v>
      </c>
      <c r="LB592" s="73">
        <v>1.86828751996376E-2</v>
      </c>
      <c r="LC592" s="73">
        <v>9.27013162351502E-4</v>
      </c>
      <c r="LD592" s="74">
        <v>5.8187018268459597E-3</v>
      </c>
      <c r="LE592" s="74">
        <v>7.9261143338425905E-3</v>
      </c>
      <c r="LF592" s="74">
        <v>1.17529736428158E-2</v>
      </c>
      <c r="LG592" s="74">
        <v>1.3258538173725101E-2</v>
      </c>
      <c r="LH592" s="74">
        <v>1.40823333299805E-2</v>
      </c>
      <c r="LI592" s="74">
        <v>1.29660382845295E-2</v>
      </c>
      <c r="LJ592" s="74">
        <v>1.48945903181948E-2</v>
      </c>
      <c r="LK592" s="74">
        <v>7.7948017600788502E-3</v>
      </c>
      <c r="LL592" s="74">
        <v>1.2390945491318001E-2</v>
      </c>
      <c r="LM592" s="74">
        <v>1.4035649441504299E-2</v>
      </c>
      <c r="LN592" s="74">
        <v>1.29480673731117E-2</v>
      </c>
      <c r="LO592" s="74">
        <v>1.2860135114544801E-2</v>
      </c>
      <c r="LP592" s="74">
        <v>1.4868521964067301E-2</v>
      </c>
      <c r="LQ592" s="74">
        <v>1.31161995705531E-2</v>
      </c>
      <c r="LR592" s="74">
        <v>1.2688827009253801E-2</v>
      </c>
      <c r="LS592" s="74">
        <v>1.11114263602513E-2</v>
      </c>
      <c r="LT592" s="74">
        <v>8.4682738643788898E-3</v>
      </c>
      <c r="LU592" s="74">
        <v>1.30946011097758E-2</v>
      </c>
      <c r="LV592" s="74">
        <v>1.2017271630856301E-2</v>
      </c>
      <c r="LW592" s="74">
        <v>1.2948514321768001E-2</v>
      </c>
      <c r="LX592" s="74">
        <v>1.11403014865904E-2</v>
      </c>
      <c r="LY592" s="74">
        <v>1.0170539098012901</v>
      </c>
      <c r="LZ592" s="74">
        <v>1.4753616213905099E-2</v>
      </c>
      <c r="MA592" s="74">
        <v>1.3578011069101399E-2</v>
      </c>
      <c r="MB592" s="74">
        <v>2.8083231921361501E-2</v>
      </c>
      <c r="MC592" s="74">
        <v>2.8761537391875001E-2</v>
      </c>
      <c r="MD592" s="74">
        <v>1.6684472819695099E-2</v>
      </c>
      <c r="ME592" s="74">
        <v>1.81963926421745E-2</v>
      </c>
      <c r="MF592" s="74">
        <v>6.78120106316237E-3</v>
      </c>
      <c r="MG592" s="74">
        <v>2.09667149491355E-2</v>
      </c>
      <c r="MH592" s="74">
        <v>1.77509834064019E-2</v>
      </c>
      <c r="MI592" s="74">
        <v>1.15482569799687E-2</v>
      </c>
      <c r="MJ592" s="74">
        <v>1.4698940280560201E-2</v>
      </c>
      <c r="MK592" s="74">
        <v>1.8965089006905599E-2</v>
      </c>
      <c r="ML592" s="74">
        <v>9.792581879158619E-4</v>
      </c>
      <c r="MM592" s="73">
        <v>5.8056617478776298E-3</v>
      </c>
      <c r="MN592" s="73">
        <v>7.4637111003304701E-3</v>
      </c>
      <c r="MO592" s="73">
        <v>1.17709516935438E-2</v>
      </c>
      <c r="MP592" s="73">
        <v>1.35739493468814E-2</v>
      </c>
      <c r="MQ592" s="73">
        <v>1.4367203465475599E-2</v>
      </c>
      <c r="MR592" s="73">
        <v>1.2566427962059E-2</v>
      </c>
      <c r="MS592" s="73">
        <v>1.44175071190779E-2</v>
      </c>
      <c r="MT592" s="73">
        <v>8.0261030770232399E-3</v>
      </c>
      <c r="MU592" s="73">
        <v>1.2418732541879E-2</v>
      </c>
      <c r="MV592" s="73">
        <v>1.39815226306804E-2</v>
      </c>
      <c r="MW592" s="73">
        <v>1.31879753753567E-2</v>
      </c>
      <c r="MX592" s="73">
        <v>1.3040428691715599E-2</v>
      </c>
      <c r="MY592" s="73">
        <v>1.4662473658948599E-2</v>
      </c>
      <c r="MZ592" s="73">
        <v>1.28142148983633E-2</v>
      </c>
      <c r="NA592" s="73">
        <v>1.25286114523774E-2</v>
      </c>
      <c r="NB592" s="73">
        <v>1.0887577496707599E-2</v>
      </c>
      <c r="NC592" s="73">
        <v>8.9090912926121108E-3</v>
      </c>
      <c r="ND592" s="73">
        <v>1.3415158712899399E-2</v>
      </c>
      <c r="NE592" s="73">
        <v>1.1755308783405E-2</v>
      </c>
      <c r="NF592" s="73">
        <v>1.24395838960095E-2</v>
      </c>
      <c r="NG592" s="73">
        <v>1.1545982928428299E-2</v>
      </c>
      <c r="NH592" s="73">
        <v>1.01692507108745</v>
      </c>
      <c r="NI592" s="73">
        <v>1.4896972699551699E-2</v>
      </c>
      <c r="NJ592" s="73">
        <v>1.3833351096143901E-2</v>
      </c>
      <c r="NK592" s="73">
        <v>2.59624540315775E-2</v>
      </c>
      <c r="NL592" s="73">
        <v>3.0407658298929299E-2</v>
      </c>
      <c r="NM592" s="73">
        <v>1.6264621263173799E-2</v>
      </c>
      <c r="NN592" s="73">
        <v>1.8503150828543102E-2</v>
      </c>
      <c r="NO592" s="73">
        <v>6.99736574012059E-3</v>
      </c>
      <c r="NP592" s="73">
        <v>2.0077538797178399E-2</v>
      </c>
      <c r="NQ592" s="73">
        <v>1.7497236346714299E-2</v>
      </c>
      <c r="NR592" s="73">
        <v>1.2260253635380801E-2</v>
      </c>
      <c r="NS592" s="73">
        <v>1.46697538225024E-2</v>
      </c>
      <c r="NT592" s="73">
        <v>1.92436972550377E-2</v>
      </c>
      <c r="NU592" s="73">
        <v>9.8050724747420609E-4</v>
      </c>
      <c r="NV592" s="74">
        <v>5.8971149452552397E-3</v>
      </c>
      <c r="NW592" s="74">
        <v>7.4104394530279801E-3</v>
      </c>
      <c r="NX592" s="74">
        <v>1.18915408949432E-2</v>
      </c>
      <c r="NY592" s="74">
        <v>1.3539090235097201E-2</v>
      </c>
      <c r="NZ592" s="74">
        <v>1.44778271615397E-2</v>
      </c>
      <c r="OA592" s="74">
        <v>1.27540056521657E-2</v>
      </c>
      <c r="OB592" s="74">
        <v>1.4654277482824401E-2</v>
      </c>
      <c r="OC592" s="74">
        <v>8.8026824314712798E-3</v>
      </c>
      <c r="OD592" s="74">
        <v>1.2526178173838E-2</v>
      </c>
      <c r="OE592" s="74">
        <v>1.4154152822523299E-2</v>
      </c>
      <c r="OF592" s="74">
        <v>1.3532078740555601E-2</v>
      </c>
      <c r="OG592" s="74">
        <v>1.33101464276313E-2</v>
      </c>
      <c r="OH592" s="74">
        <v>1.47061174137504E-2</v>
      </c>
      <c r="OI592" s="74">
        <v>1.27218555355224E-2</v>
      </c>
      <c r="OJ592" s="74">
        <v>1.24849173797688E-2</v>
      </c>
      <c r="OK592" s="74">
        <v>1.1244174983012299E-2</v>
      </c>
      <c r="OL592" s="74">
        <v>8.7669342445036193E-3</v>
      </c>
      <c r="OM592" s="74">
        <v>1.3790896384632399E-2</v>
      </c>
      <c r="ON592" s="74">
        <v>1.1484838508206001E-2</v>
      </c>
      <c r="OO592" s="74">
        <v>1.2455404391236401E-2</v>
      </c>
      <c r="OP592" s="74">
        <v>1.13372398930832E-2</v>
      </c>
      <c r="OQ592" s="74">
        <v>1.0169945049750599</v>
      </c>
      <c r="OR592" s="74">
        <v>1.4731135954642E-2</v>
      </c>
      <c r="OS592" s="74">
        <v>1.3764202258487601E-2</v>
      </c>
      <c r="OT592" s="74">
        <v>2.5592195040646599E-2</v>
      </c>
      <c r="OU592" s="74">
        <v>3.0244491368142098E-2</v>
      </c>
      <c r="OV592" s="74">
        <v>1.5633636508337899E-2</v>
      </c>
      <c r="OW592" s="74">
        <v>1.7893802778853399E-2</v>
      </c>
      <c r="OX592" s="74">
        <v>6.7760681112347997E-3</v>
      </c>
      <c r="OY592" s="74">
        <v>1.9936952860782401E-2</v>
      </c>
      <c r="OZ592" s="74">
        <v>1.7318773399419202E-2</v>
      </c>
      <c r="PA592" s="74">
        <v>1.2865805799554099E-2</v>
      </c>
      <c r="PB592" s="74">
        <v>1.4871862299342399E-2</v>
      </c>
      <c r="PC592" s="74">
        <v>1.9527426126270401E-2</v>
      </c>
      <c r="PD592" s="74">
        <v>1.0260511779570801E-3</v>
      </c>
      <c r="PE592" s="73">
        <v>5.8717334721794601E-3</v>
      </c>
      <c r="PF592" s="73">
        <v>7.57473424200974E-3</v>
      </c>
      <c r="PG592" s="73">
        <v>1.1714033473740599E-2</v>
      </c>
      <c r="PH592" s="73">
        <v>1.3335421302486701E-2</v>
      </c>
      <c r="PI592" s="73">
        <v>1.4104810479256999E-2</v>
      </c>
      <c r="PJ592" s="73">
        <v>1.24960714947815E-2</v>
      </c>
      <c r="PK592" s="73">
        <v>1.42451740734833E-2</v>
      </c>
      <c r="PL592" s="73">
        <v>8.7820085271725704E-3</v>
      </c>
      <c r="PM592" s="73">
        <v>1.22859549607138E-2</v>
      </c>
      <c r="PN592" s="73">
        <v>1.3465993979067699E-2</v>
      </c>
      <c r="PO592" s="73">
        <v>1.3654337433782301E-2</v>
      </c>
      <c r="PP592" s="73">
        <v>1.32196362425315E-2</v>
      </c>
      <c r="PQ592" s="73">
        <v>1.43129175672831E-2</v>
      </c>
      <c r="PR592" s="73">
        <v>1.23134901246844E-2</v>
      </c>
      <c r="PS592" s="73">
        <v>1.22579208008493E-2</v>
      </c>
      <c r="PT592" s="73">
        <v>1.12265814039859E-2</v>
      </c>
      <c r="PU592" s="73">
        <v>8.69566767514964E-3</v>
      </c>
      <c r="PV592" s="73">
        <v>1.37848900598129E-2</v>
      </c>
      <c r="PW592" s="73">
        <v>1.122136939534E-2</v>
      </c>
      <c r="PX592" s="73">
        <v>1.21041908114026E-2</v>
      </c>
      <c r="PY592" s="73">
        <v>1.0284501074426499E-2</v>
      </c>
      <c r="PZ592" s="73">
        <v>1.01628350226424</v>
      </c>
      <c r="QA592" s="73">
        <v>1.4537869171324E-2</v>
      </c>
      <c r="QB592" s="73">
        <v>1.32854578640894E-2</v>
      </c>
      <c r="QC592" s="73">
        <v>2.72803811957208E-2</v>
      </c>
      <c r="QD592" s="73">
        <v>3.12351095003464E-2</v>
      </c>
      <c r="QE592" s="73">
        <v>1.4774595381773101E-2</v>
      </c>
      <c r="QF592" s="73">
        <v>1.7524536084801999E-2</v>
      </c>
      <c r="QG592" s="73">
        <v>6.13644559611474E-3</v>
      </c>
      <c r="QH592" s="73">
        <v>1.8974266526437598E-2</v>
      </c>
      <c r="QI592" s="73">
        <v>1.71284215893488E-2</v>
      </c>
      <c r="QJ592" s="73">
        <v>1.30419533814279E-2</v>
      </c>
      <c r="QK592" s="73">
        <v>1.4235797699115101E-2</v>
      </c>
      <c r="QL592" s="73">
        <v>1.9115385198993001E-2</v>
      </c>
      <c r="QM592" s="73">
        <v>1.02708329832575E-3</v>
      </c>
      <c r="QN592" s="74">
        <v>5.8266382503077297E-3</v>
      </c>
      <c r="QO592" s="74">
        <v>6.2079299707400899E-3</v>
      </c>
      <c r="QP592" s="74">
        <v>1.17228994376552E-2</v>
      </c>
      <c r="QQ592" s="74">
        <v>1.3477441277431799E-2</v>
      </c>
      <c r="QR592" s="74">
        <v>1.42504276527145E-2</v>
      </c>
      <c r="QS592" s="74">
        <v>1.21211664922327E-2</v>
      </c>
      <c r="QT592" s="74">
        <v>1.3899473056404099E-2</v>
      </c>
      <c r="QU592" s="74">
        <v>8.8242342469899704E-3</v>
      </c>
      <c r="QV592" s="74">
        <v>1.2198522955502399E-2</v>
      </c>
      <c r="QW592" s="74">
        <v>1.32400727661887E-2</v>
      </c>
      <c r="QX592" s="74">
        <v>1.3358249093585199E-2</v>
      </c>
      <c r="QY592" s="74">
        <v>1.27119256243586E-2</v>
      </c>
      <c r="QZ592" s="74">
        <v>1.3910135015976899E-2</v>
      </c>
      <c r="RA592" s="74">
        <v>1.2492719289969E-2</v>
      </c>
      <c r="RB592" s="74">
        <v>1.2401577024438001E-2</v>
      </c>
      <c r="RC592" s="74">
        <v>1.1323378601093999E-2</v>
      </c>
      <c r="RD592" s="74">
        <v>8.0056603261199396E-3</v>
      </c>
      <c r="RE592" s="74">
        <v>1.3598114042348499E-2</v>
      </c>
      <c r="RF592" s="74">
        <v>1.1160611624136301E-2</v>
      </c>
      <c r="RG592" s="74">
        <v>1.22002230567457E-2</v>
      </c>
      <c r="RH592" s="74">
        <v>1.00295886810526E-2</v>
      </c>
      <c r="RI592" s="74">
        <v>1.01628002753019</v>
      </c>
      <c r="RJ592" s="74">
        <v>1.41975562769218E-2</v>
      </c>
      <c r="RK592" s="74">
        <v>1.28958837712873E-2</v>
      </c>
      <c r="RL592" s="74">
        <v>2.6488598983328501E-2</v>
      </c>
      <c r="RM592" s="74">
        <v>3.1747848371786097E-2</v>
      </c>
      <c r="RN592" s="74">
        <v>1.35853116026243E-2</v>
      </c>
      <c r="RO592" s="74">
        <v>1.8256979509834799E-2</v>
      </c>
      <c r="RP592" s="74">
        <v>5.4440670080986896E-3</v>
      </c>
      <c r="RQ592" s="74">
        <v>1.8802433962483499E-2</v>
      </c>
      <c r="RR592" s="74">
        <v>1.67293793793412E-2</v>
      </c>
      <c r="RS592" s="74">
        <v>1.31350966460121E-2</v>
      </c>
      <c r="RT592" s="74">
        <v>1.38096397601943E-2</v>
      </c>
      <c r="RU592" s="74">
        <v>1.8902988684769299E-2</v>
      </c>
      <c r="RV592" s="74">
        <v>9.3715240695179899E-4</v>
      </c>
      <c r="RW592" s="73">
        <v>5.7065010912419603E-3</v>
      </c>
      <c r="RX592" s="73">
        <v>6.7795683265015304E-3</v>
      </c>
      <c r="RY592" s="73">
        <v>1.16072780989617E-2</v>
      </c>
      <c r="RZ592" s="73">
        <v>1.3349037596340299E-2</v>
      </c>
      <c r="SA592" s="73">
        <v>1.39443160647505E-2</v>
      </c>
      <c r="SB592" s="73">
        <v>1.1896478514912099E-2</v>
      </c>
      <c r="SC592" s="73">
        <v>1.33354985357877E-2</v>
      </c>
      <c r="SD592" s="73">
        <v>8.3319430683774908E-3</v>
      </c>
      <c r="SE592" s="73">
        <v>1.18584858530807E-2</v>
      </c>
      <c r="SF592" s="73">
        <v>1.32142063390117E-2</v>
      </c>
      <c r="SG592" s="73">
        <v>1.3503456952305299E-2</v>
      </c>
      <c r="SH592" s="73">
        <v>1.29067393992196E-2</v>
      </c>
      <c r="SI592" s="73">
        <v>1.39892555332352E-2</v>
      </c>
      <c r="SJ592" s="73">
        <v>1.24941518559861E-2</v>
      </c>
      <c r="SK592" s="73">
        <v>1.23970118937265E-2</v>
      </c>
      <c r="SL592" s="73">
        <v>1.1274652842315601E-2</v>
      </c>
      <c r="SM592" s="73">
        <v>8.3377235707267298E-3</v>
      </c>
      <c r="SN592" s="73">
        <v>1.3704548312491901E-2</v>
      </c>
      <c r="SO592" s="73">
        <v>1.0361910605439201E-2</v>
      </c>
      <c r="SP592" s="73">
        <v>1.1652952940547299E-2</v>
      </c>
      <c r="SQ592" s="73">
        <v>9.6877995592663906E-3</v>
      </c>
      <c r="SR592" s="73">
        <v>1.01619167910091</v>
      </c>
      <c r="SS592" s="73">
        <v>1.45486649111288E-2</v>
      </c>
      <c r="ST592" s="73">
        <v>1.32391030381719E-2</v>
      </c>
      <c r="SU592" s="73">
        <v>2.5234470858002001E-2</v>
      </c>
      <c r="SV592" s="73">
        <v>3.2101944340754397E-2</v>
      </c>
      <c r="SW592" s="73">
        <v>1.20198249777349E-2</v>
      </c>
      <c r="SX592" s="73">
        <v>1.7356310460161499E-2</v>
      </c>
      <c r="SY592" s="73">
        <v>5.2536392692435199E-3</v>
      </c>
      <c r="SZ592" s="73">
        <v>1.8966547351010599E-2</v>
      </c>
      <c r="TA592" s="73">
        <v>1.63646578679764E-2</v>
      </c>
      <c r="TB592" s="73">
        <v>1.29788556026777E-2</v>
      </c>
      <c r="TC592" s="73">
        <v>1.33155170103648E-2</v>
      </c>
      <c r="TD592" s="73">
        <v>1.8071586913360801E-2</v>
      </c>
      <c r="TE592" s="73">
        <v>9.58083345878696E-4</v>
      </c>
    </row>
    <row r="593" spans="1:525" x14ac:dyDescent="0.25">
      <c r="A593" s="73">
        <v>2.9802367484267098E-2</v>
      </c>
      <c r="B593" s="73">
        <v>4.3530905017517503E-2</v>
      </c>
      <c r="C593" s="73">
        <v>4.6496882050020401E-2</v>
      </c>
      <c r="D593" s="73">
        <v>4.2912080585543799E-2</v>
      </c>
      <c r="E593" s="73">
        <v>4.9057404495900299E-2</v>
      </c>
      <c r="F593" s="73">
        <v>5.0289868125205903E-2</v>
      </c>
      <c r="G593" s="73">
        <v>4.0263294611170702E-2</v>
      </c>
      <c r="H593" s="73">
        <v>7.4711360977830807E-2</v>
      </c>
      <c r="I593" s="73">
        <v>4.5283568662889503E-2</v>
      </c>
      <c r="J593" s="73">
        <v>4.2390140199610002E-2</v>
      </c>
      <c r="K593" s="73">
        <v>5.9964329107352603E-2</v>
      </c>
      <c r="L593" s="73">
        <v>4.4610818307200699E-2</v>
      </c>
      <c r="M593" s="73">
        <v>3.5284642914958399E-2</v>
      </c>
      <c r="N593" s="73">
        <v>3.2389515081822001E-2</v>
      </c>
      <c r="O593" s="73">
        <v>3.8126566216198698E-2</v>
      </c>
      <c r="P593" s="73">
        <v>4.2690689544878903E-2</v>
      </c>
      <c r="Q593" s="73">
        <v>4.4053213593879599E-2</v>
      </c>
      <c r="R593" s="73">
        <v>4.0879889562188201E-2</v>
      </c>
      <c r="S593" s="73">
        <v>2.7155369527247598E-2</v>
      </c>
      <c r="T593" s="73">
        <v>3.2269166377683997E-2</v>
      </c>
      <c r="U593" s="73">
        <v>2.0105362777782101E-2</v>
      </c>
      <c r="V593" s="73">
        <v>2.8283826990471099E-2</v>
      </c>
      <c r="W593" s="73">
        <v>1.0579486816190899</v>
      </c>
      <c r="X593" s="73">
        <v>4.0190324928050802E-2</v>
      </c>
      <c r="Y593" s="73">
        <v>3.1686533652755103E-2</v>
      </c>
      <c r="Z593" s="73">
        <v>4.8013469775541003E-2</v>
      </c>
      <c r="AA593" s="73">
        <v>2.00469983358443E-2</v>
      </c>
      <c r="AB593" s="73">
        <v>1.4783721255030399E-2</v>
      </c>
      <c r="AC593" s="73">
        <v>7.2370725823755503E-3</v>
      </c>
      <c r="AD593" s="73">
        <v>1.6476363988197799E-2</v>
      </c>
      <c r="AE593" s="73">
        <v>2.2196000732142802E-2</v>
      </c>
      <c r="AF593" s="73">
        <v>1.6270177312497199E-2</v>
      </c>
      <c r="AG593" s="73">
        <v>1.9102811611826399E-2</v>
      </c>
      <c r="AH593" s="73">
        <v>2.2644466632506501E-2</v>
      </c>
      <c r="AI593" s="73">
        <v>4.7203954580793597E-3</v>
      </c>
      <c r="AJ593" s="74">
        <v>2.78268224601518E-2</v>
      </c>
      <c r="AK593" s="74">
        <v>4.3425859194715602E-2</v>
      </c>
      <c r="AL593" s="74">
        <v>4.5441735930828599E-2</v>
      </c>
      <c r="AM593" s="74">
        <v>4.2406210298261401E-2</v>
      </c>
      <c r="AN593" s="74">
        <v>4.7518789486271903E-2</v>
      </c>
      <c r="AO593" s="74">
        <v>4.9102008349594203E-2</v>
      </c>
      <c r="AP593" s="74">
        <v>3.88318894379511E-2</v>
      </c>
      <c r="AQ593" s="74">
        <v>6.3226835168238293E-2</v>
      </c>
      <c r="AR593" s="74">
        <v>4.3829698255886798E-2</v>
      </c>
      <c r="AS593" s="74">
        <v>4.1617791756384102E-2</v>
      </c>
      <c r="AT593" s="74">
        <v>5.9764403545577598E-2</v>
      </c>
      <c r="AU593" s="74">
        <v>4.3843773603737E-2</v>
      </c>
      <c r="AV593" s="74">
        <v>3.4630385603989899E-2</v>
      </c>
      <c r="AW593" s="74">
        <v>3.10895027043986E-2</v>
      </c>
      <c r="AX593" s="74">
        <v>3.7408498717034097E-2</v>
      </c>
      <c r="AY593" s="74">
        <v>4.1537745104962297E-2</v>
      </c>
      <c r="AZ593" s="74">
        <v>4.1824052631912099E-2</v>
      </c>
      <c r="BA593" s="74">
        <v>3.95989230302249E-2</v>
      </c>
      <c r="BB593" s="74">
        <v>2.7261796887954399E-2</v>
      </c>
      <c r="BC593" s="74">
        <v>2.8711732099927102E-2</v>
      </c>
      <c r="BD593" s="74">
        <v>1.8683407264651598E-2</v>
      </c>
      <c r="BE593" s="74">
        <v>2.70184350625941E-2</v>
      </c>
      <c r="BF593" s="74">
        <v>1.0574401656263801</v>
      </c>
      <c r="BG593" s="74">
        <v>4.1032158240212897E-2</v>
      </c>
      <c r="BH593" s="74">
        <v>2.9249519403779001E-2</v>
      </c>
      <c r="BI593" s="74">
        <v>4.75930098421989E-2</v>
      </c>
      <c r="BJ593" s="74">
        <v>1.8167563361956601E-2</v>
      </c>
      <c r="BK593" s="74">
        <v>1.3856943747467199E-2</v>
      </c>
      <c r="BL593" s="74">
        <v>6.9402807333842796E-3</v>
      </c>
      <c r="BM593" s="74">
        <v>1.5720827332398001E-2</v>
      </c>
      <c r="BN593" s="74">
        <v>2.1644816090257701E-2</v>
      </c>
      <c r="BO593" s="74">
        <v>1.65959883964064E-2</v>
      </c>
      <c r="BP593" s="74">
        <v>1.8420475289693199E-2</v>
      </c>
      <c r="BQ593" s="74">
        <v>2.08862412483285E-2</v>
      </c>
      <c r="BR593" s="74">
        <v>4.54195926123471E-3</v>
      </c>
      <c r="BS593" s="73">
        <v>2.79843641270709E-2</v>
      </c>
      <c r="BT593" s="73">
        <v>4.0903528583641199E-2</v>
      </c>
      <c r="BU593" s="73">
        <v>4.5493635200433299E-2</v>
      </c>
      <c r="BV593" s="73">
        <v>4.3205077988086101E-2</v>
      </c>
      <c r="BW593" s="73">
        <v>4.75979270283668E-2</v>
      </c>
      <c r="BX593" s="73">
        <v>4.9155251625833903E-2</v>
      </c>
      <c r="BY593" s="73">
        <v>3.8714327176295402E-2</v>
      </c>
      <c r="BZ593" s="73">
        <v>5.98662565608317E-2</v>
      </c>
      <c r="CA593" s="73">
        <v>4.36140402133956E-2</v>
      </c>
      <c r="CB593" s="73">
        <v>4.13407334726692E-2</v>
      </c>
      <c r="CC593" s="73">
        <v>5.8652345260690499E-2</v>
      </c>
      <c r="CD593" s="73">
        <v>4.3168597192956501E-2</v>
      </c>
      <c r="CE593" s="73">
        <v>3.3839543922350002E-2</v>
      </c>
      <c r="CF593" s="73">
        <v>3.00787501715373E-2</v>
      </c>
      <c r="CG593" s="73">
        <v>3.7292264694892698E-2</v>
      </c>
      <c r="CH593" s="73">
        <v>4.0718092202324099E-2</v>
      </c>
      <c r="CI593" s="73">
        <v>4.19469524559292E-2</v>
      </c>
      <c r="CJ593" s="73">
        <v>3.8600771716522098E-2</v>
      </c>
      <c r="CK593" s="73">
        <v>2.6919287738793301E-2</v>
      </c>
      <c r="CL593" s="73">
        <v>2.72271102744755E-2</v>
      </c>
      <c r="CM593" s="73">
        <v>1.8141801768662601E-2</v>
      </c>
      <c r="CN593" s="73">
        <v>2.6257552389036602E-2</v>
      </c>
      <c r="CO593" s="73">
        <v>1.0565149107239999</v>
      </c>
      <c r="CP593" s="73">
        <v>4.07917164013911E-2</v>
      </c>
      <c r="CQ593" s="73">
        <v>2.7897547413325199E-2</v>
      </c>
      <c r="CR593" s="73">
        <v>4.6975925434604902E-2</v>
      </c>
      <c r="CS593" s="73">
        <v>1.9076707200014E-2</v>
      </c>
      <c r="CT593" s="73">
        <v>1.3627168878322399E-2</v>
      </c>
      <c r="CU593" s="73">
        <v>6.8108992506168498E-3</v>
      </c>
      <c r="CV593" s="73">
        <v>1.5509103240746801E-2</v>
      </c>
      <c r="CW593" s="73">
        <v>2.12799406908835E-2</v>
      </c>
      <c r="CX593" s="73">
        <v>1.68641499589978E-2</v>
      </c>
      <c r="CY593" s="73">
        <v>1.8377523818557701E-2</v>
      </c>
      <c r="CZ593" s="73">
        <v>2.0701437083406601E-2</v>
      </c>
      <c r="DA593" s="73">
        <v>3.7416659871062599E-3</v>
      </c>
      <c r="DB593" s="74">
        <v>2.7918624395443299E-2</v>
      </c>
      <c r="DC593" s="74">
        <v>4.0642127263680501E-2</v>
      </c>
      <c r="DD593" s="74">
        <v>4.5983530407397402E-2</v>
      </c>
      <c r="DE593" s="74">
        <v>4.44503830434421E-2</v>
      </c>
      <c r="DF593" s="74">
        <v>4.8312895061001698E-2</v>
      </c>
      <c r="DG593" s="74">
        <v>5.0243316568793502E-2</v>
      </c>
      <c r="DH593" s="74">
        <v>3.9207787953908203E-2</v>
      </c>
      <c r="DI593" s="74">
        <v>5.7463522626884901E-2</v>
      </c>
      <c r="DJ593" s="74">
        <v>4.3624585758672403E-2</v>
      </c>
      <c r="DK593" s="74">
        <v>4.2123104213275503E-2</v>
      </c>
      <c r="DL593" s="74">
        <v>5.7726171014370498E-2</v>
      </c>
      <c r="DM593" s="74">
        <v>4.3923891702033799E-2</v>
      </c>
      <c r="DN593" s="74">
        <v>3.4258269841639703E-2</v>
      </c>
      <c r="DO593" s="74">
        <v>2.9505868403080698E-2</v>
      </c>
      <c r="DP593" s="74">
        <v>3.7097083564029999E-2</v>
      </c>
      <c r="DQ593" s="74">
        <v>4.4380965880725202E-2</v>
      </c>
      <c r="DR593" s="74">
        <v>4.3734100463824602E-2</v>
      </c>
      <c r="DS593" s="74">
        <v>3.8965251058891197E-2</v>
      </c>
      <c r="DT593" s="74">
        <v>2.7635640730625199E-2</v>
      </c>
      <c r="DU593" s="74">
        <v>2.7048798517359099E-2</v>
      </c>
      <c r="DV593" s="74">
        <v>1.8677298183268E-2</v>
      </c>
      <c r="DW593" s="74">
        <v>2.6354830667619799E-2</v>
      </c>
      <c r="DX593" s="74">
        <v>1.05966924598236</v>
      </c>
      <c r="DY593" s="74">
        <v>5.6051101268347302E-2</v>
      </c>
      <c r="DZ593" s="74">
        <v>3.03651344556717E-2</v>
      </c>
      <c r="EA593" s="74">
        <v>4.9756236854127202E-2</v>
      </c>
      <c r="EB593" s="74">
        <v>1.9653594380295202E-2</v>
      </c>
      <c r="EC593" s="74">
        <v>1.3989703230321299E-2</v>
      </c>
      <c r="ED593" s="74">
        <v>7.7193133576300898E-3</v>
      </c>
      <c r="EE593" s="74">
        <v>1.55242852576951E-2</v>
      </c>
      <c r="EF593" s="74">
        <v>2.1981192037136402E-2</v>
      </c>
      <c r="EG593" s="74">
        <v>1.7397990075696399E-2</v>
      </c>
      <c r="EH593" s="74">
        <v>1.90333269493978E-2</v>
      </c>
      <c r="EI593" s="74">
        <v>2.0840598974936599E-2</v>
      </c>
      <c r="EJ593" s="74">
        <v>4.5908990047071E-3</v>
      </c>
      <c r="EK593" s="73">
        <v>2.81332217850211E-2</v>
      </c>
      <c r="EL593" s="73">
        <v>3.8107007395704599E-2</v>
      </c>
      <c r="EM593" s="73">
        <v>4.7101843266508403E-2</v>
      </c>
      <c r="EN593" s="73">
        <v>4.6154933278635797E-2</v>
      </c>
      <c r="EO593" s="73">
        <v>4.9599666606557097E-2</v>
      </c>
      <c r="EP593" s="73">
        <v>4.9194479787045199E-2</v>
      </c>
      <c r="EQ593" s="73">
        <v>3.9527330510523699E-2</v>
      </c>
      <c r="ER593" s="73">
        <v>5.4710699226849603E-2</v>
      </c>
      <c r="ES593" s="73">
        <v>4.2855197396470701E-2</v>
      </c>
      <c r="ET593" s="73">
        <v>4.1917705713754E-2</v>
      </c>
      <c r="EU593" s="73">
        <v>5.6701599577698401E-2</v>
      </c>
      <c r="EV593" s="73">
        <v>4.2777434521856797E-2</v>
      </c>
      <c r="EW593" s="73">
        <v>3.5011894071222599E-2</v>
      </c>
      <c r="EX593" s="73">
        <v>2.87510738942338E-2</v>
      </c>
      <c r="EY593" s="73">
        <v>3.7686571811825498E-2</v>
      </c>
      <c r="EZ593" s="73">
        <v>3.9288567245396498E-2</v>
      </c>
      <c r="FA593" s="73">
        <v>4.3369667065279498E-2</v>
      </c>
      <c r="FB593" s="73">
        <v>3.8665037290050198E-2</v>
      </c>
      <c r="FC593" s="73">
        <v>2.70458843166357E-2</v>
      </c>
      <c r="FD593" s="73">
        <v>2.64273983488835E-2</v>
      </c>
      <c r="FE593" s="73">
        <v>1.8907087365836399E-2</v>
      </c>
      <c r="FF593" s="73">
        <v>2.6507489929630802E-2</v>
      </c>
      <c r="FG593" s="73">
        <v>1.06146211635049</v>
      </c>
      <c r="FH593" s="73">
        <v>6.6441889909986604E-2</v>
      </c>
      <c r="FI593" s="73">
        <v>3.23016305655957E-2</v>
      </c>
      <c r="FJ593" s="73">
        <v>5.1638540278544198E-2</v>
      </c>
      <c r="FK593" s="73">
        <v>1.9765239555434602E-2</v>
      </c>
      <c r="FL593" s="73">
        <v>1.37694283709681E-2</v>
      </c>
      <c r="FM593" s="73">
        <v>7.5878081030839699E-3</v>
      </c>
      <c r="FN593" s="73">
        <v>1.55987136441165E-2</v>
      </c>
      <c r="FO593" s="73">
        <v>2.1884592842599498E-2</v>
      </c>
      <c r="FP593" s="73">
        <v>1.8266066700317E-2</v>
      </c>
      <c r="FQ593" s="73">
        <v>1.8910082962974001E-2</v>
      </c>
      <c r="FR593" s="73">
        <v>2.0788499571384199E-2</v>
      </c>
      <c r="FS593" s="73">
        <v>4.6498513235022501E-3</v>
      </c>
      <c r="FT593" s="74">
        <v>2.7275632057792501E-2</v>
      </c>
      <c r="FU593" s="74">
        <v>3.4296113868932901E-2</v>
      </c>
      <c r="FV593" s="74">
        <v>4.7921078620923499E-2</v>
      </c>
      <c r="FW593" s="74">
        <v>4.6345152380280502E-2</v>
      </c>
      <c r="FX593" s="74">
        <v>5.0669037519994797E-2</v>
      </c>
      <c r="FY593" s="74">
        <v>5.0155006419772302E-2</v>
      </c>
      <c r="FZ593" s="74">
        <v>4.0608980369397703E-2</v>
      </c>
      <c r="GA593" s="74">
        <v>5.0034278382809598E-2</v>
      </c>
      <c r="GB593" s="74">
        <v>4.1485362139140398E-2</v>
      </c>
      <c r="GC593" s="74">
        <v>4.1527775196482798E-2</v>
      </c>
      <c r="GD593" s="74">
        <v>5.7182277648666999E-2</v>
      </c>
      <c r="GE593" s="74">
        <v>4.2211957635172603E-2</v>
      </c>
      <c r="GF593" s="74">
        <v>3.4483650923455601E-2</v>
      </c>
      <c r="GG593" s="74">
        <v>2.75731807223694E-2</v>
      </c>
      <c r="GH593" s="74">
        <v>3.8009486669939897E-2</v>
      </c>
      <c r="GI593" s="74">
        <v>4.1682174752277097E-2</v>
      </c>
      <c r="GJ593" s="74">
        <v>3.9745174805947199E-2</v>
      </c>
      <c r="GK593" s="74">
        <v>3.7650361375238403E-2</v>
      </c>
      <c r="GL593" s="74">
        <v>2.7537929116290299E-2</v>
      </c>
      <c r="GM593" s="74">
        <v>2.91314771324854E-2</v>
      </c>
      <c r="GN593" s="74">
        <v>1.9739127948401599E-2</v>
      </c>
      <c r="GO593" s="74">
        <v>2.6424414116373099E-2</v>
      </c>
      <c r="GP593" s="74">
        <v>1.06262404178488</v>
      </c>
      <c r="GQ593" s="74">
        <v>7.3543336029040396E-2</v>
      </c>
      <c r="GR593" s="74">
        <v>3.4328159614880997E-2</v>
      </c>
      <c r="GS593" s="74">
        <v>8.1526570226513495E-2</v>
      </c>
      <c r="GT593" s="74">
        <v>1.9454614911446899E-2</v>
      </c>
      <c r="GU593" s="74">
        <v>1.3357256570877E-2</v>
      </c>
      <c r="GV593" s="74">
        <v>7.1506476871939298E-3</v>
      </c>
      <c r="GW593" s="74">
        <v>1.53842977723433E-2</v>
      </c>
      <c r="GX593" s="74">
        <v>2.1581774869328201E-2</v>
      </c>
      <c r="GY593" s="74">
        <v>1.72375473489326E-2</v>
      </c>
      <c r="GZ593" s="74">
        <v>1.8230221058729099E-2</v>
      </c>
      <c r="HA593" s="74">
        <v>2.0947902803572602E-2</v>
      </c>
      <c r="HB593" s="74">
        <v>3.6319104299723701E-3</v>
      </c>
      <c r="HC593" s="73">
        <v>2.6708088436790199E-2</v>
      </c>
      <c r="HD593" s="73">
        <v>3.44482175783122E-2</v>
      </c>
      <c r="HE593" s="73">
        <v>4.7316491471383601E-2</v>
      </c>
      <c r="HF593" s="73">
        <v>4.6102436936048798E-2</v>
      </c>
      <c r="HG593" s="73">
        <v>4.9413537224553203E-2</v>
      </c>
      <c r="HH593" s="73">
        <v>4.9983420389321701E-2</v>
      </c>
      <c r="HI593" s="73">
        <v>4.03845236389773E-2</v>
      </c>
      <c r="HJ593" s="73">
        <v>5.6286044225010497E-2</v>
      </c>
      <c r="HK593" s="73">
        <v>4.13676418188101E-2</v>
      </c>
      <c r="HL593" s="73">
        <v>4.2219825210037601E-2</v>
      </c>
      <c r="HM593" s="73">
        <v>5.7441099036698202E-2</v>
      </c>
      <c r="HN593" s="73">
        <v>4.2800343468143598E-2</v>
      </c>
      <c r="HO593" s="73">
        <v>3.5020437616984097E-2</v>
      </c>
      <c r="HP593" s="73">
        <v>2.87273781403195E-2</v>
      </c>
      <c r="HQ593" s="73">
        <v>3.7809300184543898E-2</v>
      </c>
      <c r="HR593" s="73">
        <v>4.1179044904881799E-2</v>
      </c>
      <c r="HS593" s="73">
        <v>4.0062906129440697E-2</v>
      </c>
      <c r="HT593" s="73">
        <v>3.7844679212182597E-2</v>
      </c>
      <c r="HU593" s="73">
        <v>2.75818693839593E-2</v>
      </c>
      <c r="HV593" s="73">
        <v>2.8629729477962901E-2</v>
      </c>
      <c r="HW593" s="73">
        <v>1.94331367291233E-2</v>
      </c>
      <c r="HX593" s="73">
        <v>2.5984474195444699E-2</v>
      </c>
      <c r="HY593" s="73">
        <v>1.0629239389760801</v>
      </c>
      <c r="HZ593" s="73">
        <v>7.50545937464452E-2</v>
      </c>
      <c r="IA593" s="73">
        <v>3.6418422642223301E-2</v>
      </c>
      <c r="IB593" s="73">
        <v>8.1060471354784905E-2</v>
      </c>
      <c r="IC593" s="73">
        <v>1.89592471824436E-2</v>
      </c>
      <c r="ID593" s="73">
        <v>1.30146126705374E-2</v>
      </c>
      <c r="IE593" s="73">
        <v>7.3169005243145999E-3</v>
      </c>
      <c r="IF593" s="73">
        <v>1.5044019962033001E-2</v>
      </c>
      <c r="IG593" s="73">
        <v>2.1324838395482899E-2</v>
      </c>
      <c r="IH593" s="73">
        <v>1.7155900297882599E-2</v>
      </c>
      <c r="II593" s="73">
        <v>1.78555913585682E-2</v>
      </c>
      <c r="IJ593" s="73">
        <v>2.1040936469357001E-2</v>
      </c>
      <c r="IK593" s="73">
        <v>3.4913661690838698E-3</v>
      </c>
      <c r="IL593" s="74">
        <v>2.6627570219815998E-2</v>
      </c>
      <c r="IM593" s="74">
        <v>3.3289697437336299E-2</v>
      </c>
      <c r="IN593" s="74">
        <v>4.7695285986409298E-2</v>
      </c>
      <c r="IO593" s="74">
        <v>4.6388412673622599E-2</v>
      </c>
      <c r="IP593" s="74">
        <v>4.9775011862462699E-2</v>
      </c>
      <c r="IQ593" s="74">
        <v>4.9068408821691001E-2</v>
      </c>
      <c r="IR593" s="74">
        <v>4.0812106338087101E-2</v>
      </c>
      <c r="IS593" s="74">
        <v>5.9003587794196601E-2</v>
      </c>
      <c r="IT593" s="74">
        <v>4.1050733355356799E-2</v>
      </c>
      <c r="IU593" s="74">
        <v>4.2440616875423297E-2</v>
      </c>
      <c r="IV593" s="74">
        <v>5.7752568958753601E-2</v>
      </c>
      <c r="IW593" s="74">
        <v>4.3831296369278801E-2</v>
      </c>
      <c r="IX593" s="74">
        <v>3.5982178824785598E-2</v>
      </c>
      <c r="IY593" s="74">
        <v>2.8639393265256202E-2</v>
      </c>
      <c r="IZ593" s="74">
        <v>3.73843841289766E-2</v>
      </c>
      <c r="JA593" s="74">
        <v>3.7331547138995003E-2</v>
      </c>
      <c r="JB593" s="74">
        <v>3.7604280444153503E-2</v>
      </c>
      <c r="JC593" s="74">
        <v>3.7703587746877397E-2</v>
      </c>
      <c r="JD593" s="74">
        <v>2.75758962307486E-2</v>
      </c>
      <c r="JE593" s="74">
        <v>2.7977071765230298E-2</v>
      </c>
      <c r="JF593" s="74">
        <v>1.9553350182220399E-2</v>
      </c>
      <c r="JG593" s="74">
        <v>2.5703158193568901E-2</v>
      </c>
      <c r="JH593" s="74">
        <v>1.06230885240913</v>
      </c>
      <c r="JI593" s="74">
        <v>7.3951222556220303E-2</v>
      </c>
      <c r="JJ593" s="74">
        <v>3.5153125100336399E-2</v>
      </c>
      <c r="JK593" s="74">
        <v>7.7735258928880002E-2</v>
      </c>
      <c r="JL593" s="74">
        <v>1.8238568345685002E-2</v>
      </c>
      <c r="JM593" s="74">
        <v>1.2697414366150199E-2</v>
      </c>
      <c r="JN593" s="74">
        <v>6.99986012983915E-3</v>
      </c>
      <c r="JO593" s="74">
        <v>1.4713072774982501E-2</v>
      </c>
      <c r="JP593" s="74">
        <v>2.11624757801828E-2</v>
      </c>
      <c r="JQ593" s="74">
        <v>1.6810653513466101E-2</v>
      </c>
      <c r="JR593" s="74">
        <v>1.7413085281985499E-2</v>
      </c>
      <c r="JS593" s="74">
        <v>2.0572167119587599E-2</v>
      </c>
      <c r="JT593" s="74">
        <v>3.3093675332884799E-3</v>
      </c>
      <c r="JU593" s="73">
        <v>2.7494210141755501E-2</v>
      </c>
      <c r="JV593" s="73">
        <v>3.2497910164180299E-2</v>
      </c>
      <c r="JW593" s="73">
        <v>4.8009922439205897E-2</v>
      </c>
      <c r="JX593" s="73">
        <v>4.6248128350241599E-2</v>
      </c>
      <c r="JY593" s="73">
        <v>4.9648904622879297E-2</v>
      </c>
      <c r="JZ593" s="73">
        <v>5.0101268580858199E-2</v>
      </c>
      <c r="KA593" s="73">
        <v>4.12392381010077E-2</v>
      </c>
      <c r="KB593" s="73">
        <v>6.0082928494553697E-2</v>
      </c>
      <c r="KC593" s="73">
        <v>4.1066110251532499E-2</v>
      </c>
      <c r="KD593" s="73">
        <v>4.1967999929790598E-2</v>
      </c>
      <c r="KE593" s="73">
        <v>5.7673615164166997E-2</v>
      </c>
      <c r="KF593" s="73">
        <v>4.2987536260079097E-2</v>
      </c>
      <c r="KG593" s="73">
        <v>3.5074652852408197E-2</v>
      </c>
      <c r="KH593" s="73">
        <v>2.7756894058953201E-2</v>
      </c>
      <c r="KI593" s="73">
        <v>3.7140122793142001E-2</v>
      </c>
      <c r="KJ593" s="73">
        <v>3.8199172832439697E-2</v>
      </c>
      <c r="KK593" s="73">
        <v>3.4758511483717502E-2</v>
      </c>
      <c r="KL593" s="73">
        <v>3.9119945485169498E-2</v>
      </c>
      <c r="KM593" s="73">
        <v>2.7225574367272899E-2</v>
      </c>
      <c r="KN593" s="73">
        <v>2.8553844289584299E-2</v>
      </c>
      <c r="KO593" s="73">
        <v>1.97699756997319E-2</v>
      </c>
      <c r="KP593" s="73">
        <v>2.5802212559092302E-2</v>
      </c>
      <c r="KQ593" s="73">
        <v>1.06205973581013</v>
      </c>
      <c r="KR593" s="73">
        <v>6.2896456161795303E-2</v>
      </c>
      <c r="KS593" s="73">
        <v>3.3422613954890303E-2</v>
      </c>
      <c r="KT593" s="73">
        <v>7.57986421115662E-2</v>
      </c>
      <c r="KU593" s="73">
        <v>1.8282273168931301E-2</v>
      </c>
      <c r="KV593" s="73">
        <v>1.2693282482439099E-2</v>
      </c>
      <c r="KW593" s="73">
        <v>6.6752472144238099E-3</v>
      </c>
      <c r="KX593" s="73">
        <v>1.45166152785143E-2</v>
      </c>
      <c r="KY593" s="73">
        <v>2.1661644126532799E-2</v>
      </c>
      <c r="KZ593" s="73">
        <v>1.71720534316358E-2</v>
      </c>
      <c r="LA593" s="73">
        <v>1.7445742758768298E-2</v>
      </c>
      <c r="LB593" s="73">
        <v>2.0283642761446299E-2</v>
      </c>
      <c r="LC593" s="73">
        <v>3.1537722797523701E-3</v>
      </c>
      <c r="LD593" s="74">
        <v>2.67785340091987E-2</v>
      </c>
      <c r="LE593" s="74">
        <v>3.2808003201287898E-2</v>
      </c>
      <c r="LF593" s="74">
        <v>4.8923550021696301E-2</v>
      </c>
      <c r="LG593" s="74">
        <v>4.75545757943623E-2</v>
      </c>
      <c r="LH593" s="74">
        <v>5.0706021070162102E-2</v>
      </c>
      <c r="LI593" s="74">
        <v>5.0867745067380399E-2</v>
      </c>
      <c r="LJ593" s="74">
        <v>4.1224862315366102E-2</v>
      </c>
      <c r="LK593" s="74">
        <v>6.2138498419943997E-2</v>
      </c>
      <c r="LL593" s="74">
        <v>4.1297975059632099E-2</v>
      </c>
      <c r="LM593" s="74">
        <v>4.1862211470509898E-2</v>
      </c>
      <c r="LN593" s="74">
        <v>5.7685773870317099E-2</v>
      </c>
      <c r="LO593" s="74">
        <v>4.3001487790225799E-2</v>
      </c>
      <c r="LP593" s="74">
        <v>3.5626432304673099E-2</v>
      </c>
      <c r="LQ593" s="74">
        <v>2.8000804908100099E-2</v>
      </c>
      <c r="LR593" s="74">
        <v>3.7419575694427401E-2</v>
      </c>
      <c r="LS593" s="74">
        <v>3.8843776592261299E-2</v>
      </c>
      <c r="LT593" s="74">
        <v>3.37749183708492E-2</v>
      </c>
      <c r="LU593" s="74">
        <v>4.0875509973256903E-2</v>
      </c>
      <c r="LV593" s="74">
        <v>2.9525011892749201E-2</v>
      </c>
      <c r="LW593" s="74">
        <v>2.93417645854019E-2</v>
      </c>
      <c r="LX593" s="74">
        <v>2.01554511422068E-2</v>
      </c>
      <c r="LY593" s="74">
        <v>2.6230080538419302E-2</v>
      </c>
      <c r="LZ593" s="74">
        <v>1.0625145451223501</v>
      </c>
      <c r="MA593" s="74">
        <v>5.2663356539362598E-2</v>
      </c>
      <c r="MB593" s="74">
        <v>3.2163719971627099E-2</v>
      </c>
      <c r="MC593" s="74">
        <v>7.5788376132149907E-2</v>
      </c>
      <c r="MD593" s="74">
        <v>1.80557413992284E-2</v>
      </c>
      <c r="ME593" s="74">
        <v>1.24954466641804E-2</v>
      </c>
      <c r="MF593" s="74">
        <v>7.2443177898140398E-3</v>
      </c>
      <c r="MG593" s="74">
        <v>1.4645091210392E-2</v>
      </c>
      <c r="MH593" s="74">
        <v>2.1671825656399201E-2</v>
      </c>
      <c r="MI593" s="74">
        <v>1.7110207887884001E-2</v>
      </c>
      <c r="MJ593" s="74">
        <v>1.81427080651844E-2</v>
      </c>
      <c r="MK593" s="74">
        <v>2.07829160518316E-2</v>
      </c>
      <c r="ML593" s="74">
        <v>3.4033843087635201E-3</v>
      </c>
      <c r="MM593" s="73">
        <v>2.70620989145079E-2</v>
      </c>
      <c r="MN593" s="73">
        <v>3.04060426874934E-2</v>
      </c>
      <c r="MO593" s="73">
        <v>4.9292121793880102E-2</v>
      </c>
      <c r="MP593" s="73">
        <v>4.9244328912396301E-2</v>
      </c>
      <c r="MQ593" s="73">
        <v>5.0991907818377098E-2</v>
      </c>
      <c r="MR593" s="73">
        <v>5.1196350479669202E-2</v>
      </c>
      <c r="MS593" s="73">
        <v>4.08544221056494E-2</v>
      </c>
      <c r="MT593" s="73">
        <v>6.5243309689122994E-2</v>
      </c>
      <c r="MU593" s="73">
        <v>4.20103226810703E-2</v>
      </c>
      <c r="MV593" s="73">
        <v>4.24835061954928E-2</v>
      </c>
      <c r="MW593" s="73">
        <v>5.8883434069217401E-2</v>
      </c>
      <c r="MX593" s="73">
        <v>4.37954350904751E-2</v>
      </c>
      <c r="MY593" s="73">
        <v>3.6280111199762002E-2</v>
      </c>
      <c r="MZ593" s="73">
        <v>2.8515040634459501E-2</v>
      </c>
      <c r="NA593" s="73">
        <v>3.7152171147691697E-2</v>
      </c>
      <c r="NB593" s="73">
        <v>3.82977724145208E-2</v>
      </c>
      <c r="NC593" s="73">
        <v>3.3306528796919602E-2</v>
      </c>
      <c r="ND593" s="73">
        <v>4.2510325848684902E-2</v>
      </c>
      <c r="NE593" s="73">
        <v>3.0511346847259199E-2</v>
      </c>
      <c r="NF593" s="73">
        <v>2.9889724598532501E-2</v>
      </c>
      <c r="NG593" s="73">
        <v>2.11281794754275E-2</v>
      </c>
      <c r="NH593" s="73">
        <v>2.6476310492474699E-2</v>
      </c>
      <c r="NI593" s="73">
        <v>1.06396456893602</v>
      </c>
      <c r="NJ593" s="73">
        <v>4.45107647138216E-2</v>
      </c>
      <c r="NK593" s="73">
        <v>3.2192075758697397E-2</v>
      </c>
      <c r="NL593" s="73">
        <v>7.6673564210449893E-2</v>
      </c>
      <c r="NM593" s="73">
        <v>1.8207375570082701E-2</v>
      </c>
      <c r="NN593" s="73">
        <v>1.26985245576649E-2</v>
      </c>
      <c r="NO593" s="73">
        <v>7.39365607199943E-3</v>
      </c>
      <c r="NP593" s="73">
        <v>1.4580068854338799E-2</v>
      </c>
      <c r="NQ593" s="73">
        <v>2.1467290881087599E-2</v>
      </c>
      <c r="NR593" s="73">
        <v>1.7078981069634298E-2</v>
      </c>
      <c r="NS593" s="73">
        <v>1.8607968962178398E-2</v>
      </c>
      <c r="NT593" s="73">
        <v>2.1081325575095001E-2</v>
      </c>
      <c r="NU593" s="73">
        <v>3.3831007967204401E-3</v>
      </c>
      <c r="NV593" s="74">
        <v>2.7695997981985201E-2</v>
      </c>
      <c r="NW593" s="74">
        <v>2.9326023551171299E-2</v>
      </c>
      <c r="NX593" s="74">
        <v>4.9270220255970699E-2</v>
      </c>
      <c r="NY593" s="74">
        <v>5.05804252793986E-2</v>
      </c>
      <c r="NZ593" s="74">
        <v>5.0842983722213103E-2</v>
      </c>
      <c r="OA593" s="74">
        <v>5.22048703631997E-2</v>
      </c>
      <c r="OB593" s="74">
        <v>4.1576858332177599E-2</v>
      </c>
      <c r="OC593" s="74">
        <v>7.50120542155885E-2</v>
      </c>
      <c r="OD593" s="74">
        <v>4.3852989412235102E-2</v>
      </c>
      <c r="OE593" s="74">
        <v>4.3936630701662198E-2</v>
      </c>
      <c r="OF593" s="74">
        <v>6.0696539336912499E-2</v>
      </c>
      <c r="OG593" s="74">
        <v>4.4397553759999903E-2</v>
      </c>
      <c r="OH593" s="74">
        <v>3.6712655269896699E-2</v>
      </c>
      <c r="OI593" s="74">
        <v>2.8761941845516E-2</v>
      </c>
      <c r="OJ593" s="74">
        <v>3.7423455236241902E-2</v>
      </c>
      <c r="OK593" s="74">
        <v>4.1206121763947598E-2</v>
      </c>
      <c r="OL593" s="74">
        <v>3.60347433247118E-2</v>
      </c>
      <c r="OM593" s="74">
        <v>4.4104906082413298E-2</v>
      </c>
      <c r="ON593" s="74">
        <v>3.1248507670176302E-2</v>
      </c>
      <c r="OO593" s="74">
        <v>3.0426637662735401E-2</v>
      </c>
      <c r="OP593" s="74">
        <v>2.10977188735786E-2</v>
      </c>
      <c r="OQ593" s="74">
        <v>2.67691132013947E-2</v>
      </c>
      <c r="OR593" s="74">
        <v>1.06461182815843</v>
      </c>
      <c r="OS593" s="74">
        <v>3.9588133386852603E-2</v>
      </c>
      <c r="OT593" s="74">
        <v>3.3318980207531497E-2</v>
      </c>
      <c r="OU593" s="74">
        <v>7.8068745671331694E-2</v>
      </c>
      <c r="OV593" s="74">
        <v>1.80427777502539E-2</v>
      </c>
      <c r="OW593" s="74">
        <v>1.2462862269049701E-2</v>
      </c>
      <c r="OX593" s="74">
        <v>7.5500410187442296E-3</v>
      </c>
      <c r="OY593" s="74">
        <v>1.45835639017348E-2</v>
      </c>
      <c r="OZ593" s="74">
        <v>2.1344929013801001E-2</v>
      </c>
      <c r="PA593" s="74">
        <v>1.7221591957144101E-2</v>
      </c>
      <c r="PB593" s="74">
        <v>1.8935474613177E-2</v>
      </c>
      <c r="PC593" s="74">
        <v>2.13267087355197E-2</v>
      </c>
      <c r="PD593" s="74">
        <v>3.75685438084912E-3</v>
      </c>
      <c r="PE593" s="73">
        <v>2.75248842511767E-2</v>
      </c>
      <c r="PF593" s="73">
        <v>3.0136609713769E-2</v>
      </c>
      <c r="PG593" s="73">
        <v>4.88834861850009E-2</v>
      </c>
      <c r="PH593" s="73">
        <v>5.07707096973435E-2</v>
      </c>
      <c r="PI593" s="73">
        <v>5.0497785604693902E-2</v>
      </c>
      <c r="PJ593" s="73">
        <v>5.12368977413694E-2</v>
      </c>
      <c r="PK593" s="73">
        <v>4.1755668176741201E-2</v>
      </c>
      <c r="PL593" s="73">
        <v>7.5485471630912501E-2</v>
      </c>
      <c r="PM593" s="73">
        <v>4.2817549162825097E-2</v>
      </c>
      <c r="PN593" s="73">
        <v>4.3232711562743102E-2</v>
      </c>
      <c r="PO593" s="73">
        <v>6.0918354227548599E-2</v>
      </c>
      <c r="PP593" s="73">
        <v>4.4223128876182398E-2</v>
      </c>
      <c r="PQ593" s="73">
        <v>3.6424967076702203E-2</v>
      </c>
      <c r="PR593" s="73">
        <v>2.8501330626273299E-2</v>
      </c>
      <c r="PS593" s="73">
        <v>3.68937749856455E-2</v>
      </c>
      <c r="PT593" s="73">
        <v>4.1843104977842598E-2</v>
      </c>
      <c r="PU593" s="73">
        <v>3.6552256020171502E-2</v>
      </c>
      <c r="PV593" s="73">
        <v>4.4835548777839497E-2</v>
      </c>
      <c r="PW593" s="73">
        <v>3.1347200451404399E-2</v>
      </c>
      <c r="PX593" s="73">
        <v>3.0800812736012199E-2</v>
      </c>
      <c r="PY593" s="73">
        <v>2.0251872988619399E-2</v>
      </c>
      <c r="PZ593" s="73">
        <v>2.6726363816901199E-2</v>
      </c>
      <c r="QA593" s="73">
        <v>1.0650939539451201</v>
      </c>
      <c r="QB593" s="73">
        <v>3.3042107991396702E-2</v>
      </c>
      <c r="QC593" s="73">
        <v>3.3601024929926802E-2</v>
      </c>
      <c r="QD593" s="73">
        <v>8.0937983864750498E-2</v>
      </c>
      <c r="QE593" s="73">
        <v>1.8209317215377701E-2</v>
      </c>
      <c r="QF593" s="73">
        <v>1.28756479780207E-2</v>
      </c>
      <c r="QG593" s="73">
        <v>7.2092462659943098E-3</v>
      </c>
      <c r="QH593" s="73">
        <v>1.4723750802034599E-2</v>
      </c>
      <c r="QI593" s="73">
        <v>2.2225173692632098E-2</v>
      </c>
      <c r="QJ593" s="73">
        <v>1.7377202373951201E-2</v>
      </c>
      <c r="QK593" s="73">
        <v>1.9011058833390802E-2</v>
      </c>
      <c r="QL593" s="73">
        <v>2.1242740983482299E-2</v>
      </c>
      <c r="QM593" s="73">
        <v>3.7449058914878299E-3</v>
      </c>
      <c r="QN593" s="74">
        <v>2.7761023797907899E-2</v>
      </c>
      <c r="QO593" s="74">
        <v>2.5365123205355899E-2</v>
      </c>
      <c r="QP593" s="74">
        <v>5.0284122104175599E-2</v>
      </c>
      <c r="QQ593" s="74">
        <v>5.1475301457984797E-2</v>
      </c>
      <c r="QR593" s="74">
        <v>5.1776972324215298E-2</v>
      </c>
      <c r="QS593" s="74">
        <v>5.20531802162299E-2</v>
      </c>
      <c r="QT593" s="74">
        <v>4.26250441978092E-2</v>
      </c>
      <c r="QU593" s="74">
        <v>8.9588316357227193E-2</v>
      </c>
      <c r="QV593" s="74">
        <v>4.6312159076488897E-2</v>
      </c>
      <c r="QW593" s="74">
        <v>4.5247208970074199E-2</v>
      </c>
      <c r="QX593" s="74">
        <v>6.1914576687180499E-2</v>
      </c>
      <c r="QY593" s="74">
        <v>4.5097756827559898E-2</v>
      </c>
      <c r="QZ593" s="74">
        <v>3.7094342249258401E-2</v>
      </c>
      <c r="RA593" s="74">
        <v>3.0007140213010399E-2</v>
      </c>
      <c r="RB593" s="74">
        <v>3.8734850658676802E-2</v>
      </c>
      <c r="RC593" s="74">
        <v>4.2315987321487197E-2</v>
      </c>
      <c r="RD593" s="74">
        <v>3.6533327081082E-2</v>
      </c>
      <c r="RE593" s="74">
        <v>4.5877144714383797E-2</v>
      </c>
      <c r="RF593" s="74">
        <v>3.1350108497456099E-2</v>
      </c>
      <c r="RG593" s="74">
        <v>3.07910373633151E-2</v>
      </c>
      <c r="RH593" s="74">
        <v>2.0377128996472201E-2</v>
      </c>
      <c r="RI593" s="74">
        <v>2.73796001097503E-2</v>
      </c>
      <c r="RJ593" s="74">
        <v>1.0659433507899301</v>
      </c>
      <c r="RK593" s="74">
        <v>3.4266858749865202E-2</v>
      </c>
      <c r="RL593" s="74">
        <v>3.8075535673106002E-2</v>
      </c>
      <c r="RM593" s="74">
        <v>8.1196536102057404E-2</v>
      </c>
      <c r="RN593" s="74">
        <v>1.8266971024187902E-2</v>
      </c>
      <c r="RO593" s="74">
        <v>1.3545536591876401E-2</v>
      </c>
      <c r="RP593" s="74">
        <v>6.8957600694523101E-3</v>
      </c>
      <c r="RQ593" s="74">
        <v>1.53350242135189E-2</v>
      </c>
      <c r="RR593" s="74">
        <v>2.20710219614015E-2</v>
      </c>
      <c r="RS593" s="74">
        <v>1.76928461096276E-2</v>
      </c>
      <c r="RT593" s="74">
        <v>1.92749297449177E-2</v>
      </c>
      <c r="RU593" s="74">
        <v>2.1797348893201798E-2</v>
      </c>
      <c r="RV593" s="74">
        <v>3.3450379945065101E-3</v>
      </c>
      <c r="RW593" s="73">
        <v>2.6228293620151499E-2</v>
      </c>
      <c r="RX593" s="73">
        <v>2.66870585332292E-2</v>
      </c>
      <c r="RY593" s="73">
        <v>4.7947208096381401E-2</v>
      </c>
      <c r="RZ593" s="73">
        <v>4.9774956819458198E-2</v>
      </c>
      <c r="SA593" s="73">
        <v>4.9286238037358897E-2</v>
      </c>
      <c r="SB593" s="73">
        <v>4.9436819238069897E-2</v>
      </c>
      <c r="SC593" s="73">
        <v>4.0827372348155297E-2</v>
      </c>
      <c r="SD593" s="73">
        <v>7.1896384416990602E-2</v>
      </c>
      <c r="SE593" s="73">
        <v>4.2425681878311E-2</v>
      </c>
      <c r="SF593" s="73">
        <v>4.3669441065926802E-2</v>
      </c>
      <c r="SG593" s="73">
        <v>5.9281564629011199E-2</v>
      </c>
      <c r="SH593" s="73">
        <v>4.4591406096627401E-2</v>
      </c>
      <c r="SI593" s="73">
        <v>3.7474310771896301E-2</v>
      </c>
      <c r="SJ593" s="73">
        <v>3.0205519353538102E-2</v>
      </c>
      <c r="SK593" s="73">
        <v>3.8601499856126903E-2</v>
      </c>
      <c r="SL593" s="73">
        <v>4.2217004443402303E-2</v>
      </c>
      <c r="SM593" s="73">
        <v>3.5195540783375098E-2</v>
      </c>
      <c r="SN593" s="73">
        <v>4.5085255314905502E-2</v>
      </c>
      <c r="SO593" s="73">
        <v>2.9478382717887799E-2</v>
      </c>
      <c r="SP593" s="73">
        <v>3.0481603926766101E-2</v>
      </c>
      <c r="SQ593" s="73">
        <v>2.0273904167595402E-2</v>
      </c>
      <c r="SR593" s="73">
        <v>2.6201360427425501E-2</v>
      </c>
      <c r="SS593" s="73">
        <v>1.0651431098725299</v>
      </c>
      <c r="ST593" s="73">
        <v>3.2895859663234502E-2</v>
      </c>
      <c r="SU593" s="73">
        <v>3.42761631881403E-2</v>
      </c>
      <c r="SV593" s="73">
        <v>7.9107294670700296E-2</v>
      </c>
      <c r="SW593" s="73">
        <v>1.7674878952320401E-2</v>
      </c>
      <c r="SX593" s="73">
        <v>1.3077542909481901E-2</v>
      </c>
      <c r="SY593" s="73">
        <v>6.74810532250366E-3</v>
      </c>
      <c r="SZ593" s="73">
        <v>1.5470326272462099E-2</v>
      </c>
      <c r="TA593" s="73">
        <v>2.09456018708182E-2</v>
      </c>
      <c r="TB593" s="73">
        <v>1.6950692143414301E-2</v>
      </c>
      <c r="TC593" s="73">
        <v>1.7959436798157601E-2</v>
      </c>
      <c r="TD593" s="73">
        <v>2.1129592071916899E-2</v>
      </c>
      <c r="TE593" s="73">
        <v>3.1792166414798101E-3</v>
      </c>
    </row>
    <row r="594" spans="1:525" x14ac:dyDescent="0.25">
      <c r="A594" s="73">
        <v>5.3218910422397304E-3</v>
      </c>
      <c r="B594" s="73">
        <v>7.1366264523620602E-3</v>
      </c>
      <c r="C594" s="73">
        <v>7.4885196637297698E-3</v>
      </c>
      <c r="D594" s="73">
        <v>6.63054129633043E-3</v>
      </c>
      <c r="E594" s="73">
        <v>7.9990966107364794E-3</v>
      </c>
      <c r="F594" s="73">
        <v>1.1492547448899101E-2</v>
      </c>
      <c r="G594" s="73">
        <v>4.5572977356051099E-3</v>
      </c>
      <c r="H594" s="73">
        <v>1.11298441117698E-2</v>
      </c>
      <c r="I594" s="73">
        <v>7.0816154266388097E-3</v>
      </c>
      <c r="J594" s="73">
        <v>6.0345800902305603E-3</v>
      </c>
      <c r="K594" s="73">
        <v>9.6944744015132096E-3</v>
      </c>
      <c r="L594" s="73">
        <v>8.9604371537221495E-3</v>
      </c>
      <c r="M594" s="73">
        <v>5.5287797958783001E-3</v>
      </c>
      <c r="N594" s="73">
        <v>4.8688974860059799E-3</v>
      </c>
      <c r="O594" s="73">
        <v>5.9753229047893397E-3</v>
      </c>
      <c r="P594" s="73">
        <v>6.0273576178643202E-3</v>
      </c>
      <c r="Q594" s="73">
        <v>5.1522931786987698E-3</v>
      </c>
      <c r="R594" s="73">
        <v>6.35770385497473E-3</v>
      </c>
      <c r="S594" s="73">
        <v>3.2592161396661698E-3</v>
      </c>
      <c r="T594" s="73">
        <v>4.8507585487038802E-3</v>
      </c>
      <c r="U594" s="73">
        <v>2.8058704153769401E-3</v>
      </c>
      <c r="V594" s="73">
        <v>4.2785481253649798E-3</v>
      </c>
      <c r="W594" s="73">
        <v>6.1416936975028603E-3</v>
      </c>
      <c r="X594" s="73">
        <v>1.1123445033117101</v>
      </c>
      <c r="Y594" s="73">
        <v>6.1838069288250898E-3</v>
      </c>
      <c r="Z594" s="73">
        <v>8.0354201172746394E-3</v>
      </c>
      <c r="AA594" s="73">
        <v>2.9439789394211098E-3</v>
      </c>
      <c r="AB594" s="73">
        <v>1.8059943601690599E-3</v>
      </c>
      <c r="AC594" s="73">
        <v>9.3603192761185195E-4</v>
      </c>
      <c r="AD594" s="73">
        <v>2.3286333328832098E-3</v>
      </c>
      <c r="AE594" s="73">
        <v>2.8592021888928401E-3</v>
      </c>
      <c r="AF594" s="73">
        <v>2.1686616046732001E-3</v>
      </c>
      <c r="AG594" s="73">
        <v>2.27027872345485E-3</v>
      </c>
      <c r="AH594" s="73">
        <v>2.7444433746026402E-3</v>
      </c>
      <c r="AI594" s="73">
        <v>7.1974470865490095E-4</v>
      </c>
      <c r="AJ594" s="74">
        <v>5.1911704574442701E-3</v>
      </c>
      <c r="AK594" s="74">
        <v>6.8721759202193897E-3</v>
      </c>
      <c r="AL594" s="74">
        <v>7.9558501503079592E-3</v>
      </c>
      <c r="AM594" s="74">
        <v>7.0426369210111802E-3</v>
      </c>
      <c r="AN594" s="74">
        <v>8.4099689109194097E-3</v>
      </c>
      <c r="AO594" s="74">
        <v>1.2532352296596201E-2</v>
      </c>
      <c r="AP594" s="74">
        <v>4.6286742286337397E-3</v>
      </c>
      <c r="AQ594" s="74">
        <v>9.3261795254866893E-3</v>
      </c>
      <c r="AR594" s="74">
        <v>6.9193087431282897E-3</v>
      </c>
      <c r="AS594" s="74">
        <v>6.1238405253823203E-3</v>
      </c>
      <c r="AT594" s="74">
        <v>9.3496588576384293E-3</v>
      </c>
      <c r="AU594" s="74">
        <v>8.9535463427168893E-3</v>
      </c>
      <c r="AV594" s="74">
        <v>5.4621847906253596E-3</v>
      </c>
      <c r="AW594" s="74">
        <v>4.9566349618506396E-3</v>
      </c>
      <c r="AX594" s="74">
        <v>5.9731912606014398E-3</v>
      </c>
      <c r="AY594" s="74">
        <v>6.4082746586485101E-3</v>
      </c>
      <c r="AZ594" s="74">
        <v>4.55431570379121E-3</v>
      </c>
      <c r="BA594" s="74">
        <v>6.3853465093671301E-3</v>
      </c>
      <c r="BB594" s="74">
        <v>3.27379223295383E-3</v>
      </c>
      <c r="BC594" s="74">
        <v>4.2389048338199497E-3</v>
      </c>
      <c r="BD594" s="74">
        <v>2.6655006876453802E-3</v>
      </c>
      <c r="BE594" s="74">
        <v>4.4350955467195603E-3</v>
      </c>
      <c r="BF594" s="74">
        <v>5.9528257351435E-3</v>
      </c>
      <c r="BG594" s="74">
        <v>1.1154788335655601</v>
      </c>
      <c r="BH594" s="74">
        <v>6.1008216645236403E-3</v>
      </c>
      <c r="BI594" s="74">
        <v>9.0200199795517008E-3</v>
      </c>
      <c r="BJ594" s="74">
        <v>2.5107293330006702E-3</v>
      </c>
      <c r="BK594" s="74">
        <v>1.75203563681719E-3</v>
      </c>
      <c r="BL594" s="74">
        <v>9.1692164033078504E-4</v>
      </c>
      <c r="BM594" s="74">
        <v>2.3788092524326E-3</v>
      </c>
      <c r="BN594" s="74">
        <v>3.04866478688476E-3</v>
      </c>
      <c r="BO594" s="74">
        <v>2.6158257351981198E-3</v>
      </c>
      <c r="BP594" s="74">
        <v>2.2154020932219701E-3</v>
      </c>
      <c r="BQ594" s="74">
        <v>2.57663026824359E-3</v>
      </c>
      <c r="BR594" s="74">
        <v>6.8543603851242804E-4</v>
      </c>
      <c r="BS594" s="73">
        <v>5.5384800106449798E-3</v>
      </c>
      <c r="BT594" s="73">
        <v>6.8670325308404804E-3</v>
      </c>
      <c r="BU594" s="73">
        <v>8.5321796722202196E-3</v>
      </c>
      <c r="BV594" s="73">
        <v>7.3838390591279297E-3</v>
      </c>
      <c r="BW594" s="73">
        <v>8.9982267411138992E-3</v>
      </c>
      <c r="BX594" s="73">
        <v>1.3257556803433599E-2</v>
      </c>
      <c r="BY594" s="73">
        <v>4.8448352920116696E-3</v>
      </c>
      <c r="BZ594" s="73">
        <v>9.2361136887279104E-3</v>
      </c>
      <c r="CA594" s="73">
        <v>7.2725839824584601E-3</v>
      </c>
      <c r="CB594" s="73">
        <v>6.3369505103077596E-3</v>
      </c>
      <c r="CC594" s="73">
        <v>1.0370941966937801E-2</v>
      </c>
      <c r="CD594" s="73">
        <v>9.0664600879627692E-3</v>
      </c>
      <c r="CE594" s="73">
        <v>5.5503034939557803E-3</v>
      </c>
      <c r="CF594" s="73">
        <v>5.0847823923117902E-3</v>
      </c>
      <c r="CG594" s="73">
        <v>6.1314300785679596E-3</v>
      </c>
      <c r="CH594" s="73">
        <v>6.6748396207142501E-3</v>
      </c>
      <c r="CI594" s="73">
        <v>4.7902425517984404E-3</v>
      </c>
      <c r="CJ594" s="73">
        <v>6.7302817056548404E-3</v>
      </c>
      <c r="CK594" s="73">
        <v>3.3924353044310798E-3</v>
      </c>
      <c r="CL594" s="73">
        <v>3.7625181444468801E-3</v>
      </c>
      <c r="CM594" s="73">
        <v>2.57326679370124E-3</v>
      </c>
      <c r="CN594" s="73">
        <v>4.6736892984130902E-3</v>
      </c>
      <c r="CO594" s="73">
        <v>6.7638863317667402E-3</v>
      </c>
      <c r="CP594" s="73">
        <v>1.11348795901586</v>
      </c>
      <c r="CQ594" s="73">
        <v>6.4019620482547697E-3</v>
      </c>
      <c r="CR594" s="73">
        <v>9.5158462172105999E-3</v>
      </c>
      <c r="CS594" s="73">
        <v>2.58119329199673E-3</v>
      </c>
      <c r="CT594" s="73">
        <v>1.8316634507392199E-3</v>
      </c>
      <c r="CU594" s="73">
        <v>9.5154161861003698E-4</v>
      </c>
      <c r="CV594" s="73">
        <v>2.5198123453947698E-3</v>
      </c>
      <c r="CW594" s="73">
        <v>3.16124638212842E-3</v>
      </c>
      <c r="CX594" s="73">
        <v>3.0898796504305998E-3</v>
      </c>
      <c r="CY594" s="73">
        <v>2.3542895742058299E-3</v>
      </c>
      <c r="CZ594" s="73">
        <v>2.8012626544476598E-3</v>
      </c>
      <c r="DA594" s="73">
        <v>5.9436264874342104E-4</v>
      </c>
      <c r="DB594" s="74">
        <v>5.9916270944568801E-3</v>
      </c>
      <c r="DC594" s="74">
        <v>8.0501873584427706E-3</v>
      </c>
      <c r="DD594" s="74">
        <v>9.09929341790678E-3</v>
      </c>
      <c r="DE594" s="74">
        <v>9.05912929964388E-3</v>
      </c>
      <c r="DF594" s="74">
        <v>1.10995122194135E-2</v>
      </c>
      <c r="DG594" s="74">
        <v>1.4374323141822199E-2</v>
      </c>
      <c r="DH594" s="74">
        <v>6.2484911286531603E-3</v>
      </c>
      <c r="DI594" s="74">
        <v>1.17120552898237E-2</v>
      </c>
      <c r="DJ594" s="74">
        <v>7.8410056997118005E-3</v>
      </c>
      <c r="DK594" s="74">
        <v>7.3766183664378104E-3</v>
      </c>
      <c r="DL594" s="74">
        <v>1.08765781824642E-2</v>
      </c>
      <c r="DM594" s="74">
        <v>1.1561287340056301E-2</v>
      </c>
      <c r="DN594" s="74">
        <v>6.7225718873867102E-3</v>
      </c>
      <c r="DO594" s="74">
        <v>5.82774204821158E-3</v>
      </c>
      <c r="DP594" s="74">
        <v>7.0383132230817103E-3</v>
      </c>
      <c r="DQ594" s="74">
        <v>7.5517408858964304E-3</v>
      </c>
      <c r="DR594" s="74">
        <v>5.7377597737663802E-3</v>
      </c>
      <c r="DS594" s="74">
        <v>7.8634486839720807E-3</v>
      </c>
      <c r="DT594" s="74">
        <v>3.7432787544308499E-3</v>
      </c>
      <c r="DU594" s="74">
        <v>4.1563446809157103E-3</v>
      </c>
      <c r="DV594" s="74">
        <v>2.86419606819578E-3</v>
      </c>
      <c r="DW594" s="74">
        <v>4.8747675284371702E-3</v>
      </c>
      <c r="DX594" s="74">
        <v>7.0906589379017898E-3</v>
      </c>
      <c r="DY594" s="74">
        <v>1.1362315886700001</v>
      </c>
      <c r="DZ594" s="74">
        <v>6.9451114097338002E-3</v>
      </c>
      <c r="EA594" s="74">
        <v>8.694702929285E-3</v>
      </c>
      <c r="EB594" s="74">
        <v>2.75116823845147E-3</v>
      </c>
      <c r="EC594" s="74">
        <v>1.84106102270294E-3</v>
      </c>
      <c r="ED594" s="74">
        <v>1.1942289409200299E-3</v>
      </c>
      <c r="EE594" s="74">
        <v>2.5400282678140502E-3</v>
      </c>
      <c r="EF594" s="74">
        <v>3.2045143315895998E-3</v>
      </c>
      <c r="EG594" s="74">
        <v>2.7778462756629101E-3</v>
      </c>
      <c r="EH594" s="74">
        <v>2.6034951669423501E-3</v>
      </c>
      <c r="EI594" s="74">
        <v>3.11471499452393E-3</v>
      </c>
      <c r="EJ594" s="74">
        <v>8.2980913518341203E-4</v>
      </c>
      <c r="EK594" s="73">
        <v>6.2762519649773299E-3</v>
      </c>
      <c r="EL594" s="73">
        <v>8.8999657504231396E-3</v>
      </c>
      <c r="EM594" s="73">
        <v>9.8843489380689899E-3</v>
      </c>
      <c r="EN594" s="73">
        <v>9.1953900906445608E-3</v>
      </c>
      <c r="EO594" s="73">
        <v>1.13376616403298E-2</v>
      </c>
      <c r="EP594" s="73">
        <v>1.39443166523061E-2</v>
      </c>
      <c r="EQ594" s="73">
        <v>7.1734752789059698E-3</v>
      </c>
      <c r="ER594" s="73">
        <v>1.2630095667898E-2</v>
      </c>
      <c r="ES594" s="73">
        <v>8.3104340033807508E-3</v>
      </c>
      <c r="ET594" s="73">
        <v>8.1233519644433195E-3</v>
      </c>
      <c r="EU594" s="73">
        <v>1.2027340492854499E-2</v>
      </c>
      <c r="EV594" s="73">
        <v>1.24350322433536E-2</v>
      </c>
      <c r="EW594" s="73">
        <v>7.8206311800957697E-3</v>
      </c>
      <c r="EX594" s="73">
        <v>6.3778027595830103E-3</v>
      </c>
      <c r="EY594" s="73">
        <v>7.6088774726174001E-3</v>
      </c>
      <c r="EZ594" s="73">
        <v>6.8931146603223702E-3</v>
      </c>
      <c r="FA594" s="73">
        <v>6.33291413133809E-3</v>
      </c>
      <c r="FB594" s="73">
        <v>8.7977200497269502E-3</v>
      </c>
      <c r="FC594" s="73">
        <v>3.8804933425363301E-3</v>
      </c>
      <c r="FD594" s="73">
        <v>4.4536469528421302E-3</v>
      </c>
      <c r="FE594" s="73">
        <v>3.1186981120301599E-3</v>
      </c>
      <c r="FF594" s="73">
        <v>5.2468895839458199E-3</v>
      </c>
      <c r="FG594" s="73">
        <v>6.3297608953417003E-3</v>
      </c>
      <c r="FH594" s="73">
        <v>1.1248777244491199</v>
      </c>
      <c r="FI594" s="73">
        <v>7.2144048208980498E-3</v>
      </c>
      <c r="FJ594" s="73">
        <v>8.91080383210569E-3</v>
      </c>
      <c r="FK594" s="73">
        <v>2.7655691471917799E-3</v>
      </c>
      <c r="FL594" s="73">
        <v>1.8270282809640299E-3</v>
      </c>
      <c r="FM594" s="73">
        <v>1.3048215345075E-3</v>
      </c>
      <c r="FN594" s="73">
        <v>2.6788830936607601E-3</v>
      </c>
      <c r="FO594" s="73">
        <v>3.4107623600544202E-3</v>
      </c>
      <c r="FP594" s="73">
        <v>2.87445045000073E-3</v>
      </c>
      <c r="FQ594" s="73">
        <v>2.6599663132948499E-3</v>
      </c>
      <c r="FR594" s="73">
        <v>3.3231456383017201E-3</v>
      </c>
      <c r="FS594" s="73">
        <v>9.4328737866664102E-4</v>
      </c>
      <c r="FT594" s="74">
        <v>6.8065195954811796E-3</v>
      </c>
      <c r="FU594" s="74">
        <v>8.8012090832218903E-3</v>
      </c>
      <c r="FV594" s="74">
        <v>1.0584179865202501E-2</v>
      </c>
      <c r="FW594" s="74">
        <v>1.01561421944057E-2</v>
      </c>
      <c r="FX594" s="74">
        <v>1.29023593089921E-2</v>
      </c>
      <c r="FY594" s="74">
        <v>1.53124754536646E-2</v>
      </c>
      <c r="FZ594" s="74">
        <v>8.0053286082862104E-3</v>
      </c>
      <c r="GA594" s="74">
        <v>1.1493999288270801E-2</v>
      </c>
      <c r="GB594" s="74">
        <v>8.2136182441222196E-3</v>
      </c>
      <c r="GC594" s="74">
        <v>8.5449107254010493E-3</v>
      </c>
      <c r="GD594" s="74">
        <v>1.3456088549265E-2</v>
      </c>
      <c r="GE594" s="74">
        <v>1.30260089605492E-2</v>
      </c>
      <c r="GF594" s="74">
        <v>8.3022988764128603E-3</v>
      </c>
      <c r="GG594" s="74">
        <v>6.6664853337240699E-3</v>
      </c>
      <c r="GH594" s="74">
        <v>8.0024844213104993E-3</v>
      </c>
      <c r="GI594" s="74">
        <v>8.0302885412255904E-3</v>
      </c>
      <c r="GJ594" s="74">
        <v>6.2839717113341602E-3</v>
      </c>
      <c r="GK594" s="74">
        <v>9.3892059613308407E-3</v>
      </c>
      <c r="GL594" s="74">
        <v>3.9329708824350097E-3</v>
      </c>
      <c r="GM594" s="74">
        <v>4.68102863293938E-3</v>
      </c>
      <c r="GN594" s="74">
        <v>3.1168311002072601E-3</v>
      </c>
      <c r="GO594" s="74">
        <v>5.6163861059427304E-3</v>
      </c>
      <c r="GP594" s="74">
        <v>6.3571761611315204E-3</v>
      </c>
      <c r="GQ594" s="74">
        <v>1.1139116927534101</v>
      </c>
      <c r="GR594" s="74">
        <v>7.06519391856436E-3</v>
      </c>
      <c r="GS594" s="74">
        <v>1.0084631345250899E-2</v>
      </c>
      <c r="GT594" s="74">
        <v>2.73671937008239E-3</v>
      </c>
      <c r="GU594" s="74">
        <v>1.7846352584665499E-3</v>
      </c>
      <c r="GV594" s="74">
        <v>1.3193437146036E-3</v>
      </c>
      <c r="GW594" s="74">
        <v>2.6670205526079902E-3</v>
      </c>
      <c r="GX594" s="74">
        <v>3.30870393990632E-3</v>
      </c>
      <c r="GY594" s="74">
        <v>2.83130725948563E-3</v>
      </c>
      <c r="GZ594" s="74">
        <v>2.6694881554914702E-3</v>
      </c>
      <c r="HA594" s="74">
        <v>3.4245314145481399E-3</v>
      </c>
      <c r="HB594" s="74">
        <v>7.9621210955877104E-4</v>
      </c>
      <c r="HC594" s="73">
        <v>7.0166387699985202E-3</v>
      </c>
      <c r="HD594" s="73">
        <v>9.2084127061444702E-3</v>
      </c>
      <c r="HE594" s="73">
        <v>1.0752644849897301E-2</v>
      </c>
      <c r="HF594" s="73">
        <v>1.1084521790524E-2</v>
      </c>
      <c r="HG594" s="73">
        <v>1.32876845267353E-2</v>
      </c>
      <c r="HH594" s="73">
        <v>1.6321855946182001E-2</v>
      </c>
      <c r="HI594" s="73">
        <v>8.8219299083440901E-3</v>
      </c>
      <c r="HJ594" s="73">
        <v>1.3312984817083E-2</v>
      </c>
      <c r="HK594" s="73">
        <v>8.9067907668969708E-3</v>
      </c>
      <c r="HL594" s="73">
        <v>9.6234601769292407E-3</v>
      </c>
      <c r="HM594" s="73">
        <v>1.5656552858146201E-2</v>
      </c>
      <c r="HN594" s="73">
        <v>1.4311520868236701E-2</v>
      </c>
      <c r="HO594" s="73">
        <v>9.3600395478450303E-3</v>
      </c>
      <c r="HP594" s="73">
        <v>7.58724332565379E-3</v>
      </c>
      <c r="HQ594" s="73">
        <v>8.5396707431859096E-3</v>
      </c>
      <c r="HR594" s="73">
        <v>8.7042508715178494E-3</v>
      </c>
      <c r="HS594" s="73">
        <v>6.8655976474216798E-3</v>
      </c>
      <c r="HT594" s="73">
        <v>1.04440262318388E-2</v>
      </c>
      <c r="HU594" s="73">
        <v>4.0753548702377801E-3</v>
      </c>
      <c r="HV594" s="73">
        <v>5.0100575825410103E-3</v>
      </c>
      <c r="HW594" s="73">
        <v>3.16971737211075E-3</v>
      </c>
      <c r="HX594" s="73">
        <v>5.5098477077306198E-3</v>
      </c>
      <c r="HY594" s="73">
        <v>6.5851446711923996E-3</v>
      </c>
      <c r="HZ594" s="73">
        <v>1.1217650568944899</v>
      </c>
      <c r="IA594" s="73">
        <v>7.2246484468476901E-3</v>
      </c>
      <c r="IB594" s="73">
        <v>1.0508462963476401E-2</v>
      </c>
      <c r="IC594" s="73">
        <v>2.78517839883736E-3</v>
      </c>
      <c r="ID594" s="73">
        <v>1.8739999399832201E-3</v>
      </c>
      <c r="IE594" s="73">
        <v>1.6290430020763501E-3</v>
      </c>
      <c r="IF594" s="73">
        <v>2.9072331195541998E-3</v>
      </c>
      <c r="IG594" s="73">
        <v>3.6973853817753601E-3</v>
      </c>
      <c r="IH594" s="73">
        <v>2.7896923025282198E-3</v>
      </c>
      <c r="II594" s="73">
        <v>2.7965957117945602E-3</v>
      </c>
      <c r="IJ594" s="73">
        <v>3.7540601355657999E-3</v>
      </c>
      <c r="IK594" s="73">
        <v>8.3051555039340098E-4</v>
      </c>
      <c r="IL594" s="74">
        <v>7.4127358412874496E-3</v>
      </c>
      <c r="IM594" s="74">
        <v>9.3409956462207292E-3</v>
      </c>
      <c r="IN594" s="74">
        <v>1.10219149480466E-2</v>
      </c>
      <c r="IO594" s="74">
        <v>1.1366571695413901E-2</v>
      </c>
      <c r="IP594" s="74">
        <v>1.34654485316569E-2</v>
      </c>
      <c r="IQ594" s="74">
        <v>1.6075278960748601E-2</v>
      </c>
      <c r="IR594" s="74">
        <v>9.2316654860212406E-3</v>
      </c>
      <c r="IS594" s="74">
        <v>1.52001685714259E-2</v>
      </c>
      <c r="IT594" s="74">
        <v>9.3958008910872502E-3</v>
      </c>
      <c r="IU594" s="74">
        <v>1.0201542508432301E-2</v>
      </c>
      <c r="IV594" s="74">
        <v>1.7972629043133299E-2</v>
      </c>
      <c r="IW594" s="74">
        <v>1.5209693283108E-2</v>
      </c>
      <c r="IX594" s="74">
        <v>1.04634454224233E-2</v>
      </c>
      <c r="IY594" s="74">
        <v>8.1303319673793999E-3</v>
      </c>
      <c r="IZ594" s="74">
        <v>9.0136128144176209E-3</v>
      </c>
      <c r="JA594" s="74">
        <v>8.6629820823398897E-3</v>
      </c>
      <c r="JB594" s="74">
        <v>7.4499491004872704E-3</v>
      </c>
      <c r="JC594" s="74">
        <v>1.1252104671398099E-2</v>
      </c>
      <c r="JD594" s="74">
        <v>4.2395891880489499E-3</v>
      </c>
      <c r="JE594" s="74">
        <v>5.2874373322653496E-3</v>
      </c>
      <c r="JF594" s="74">
        <v>3.3814419033910401E-3</v>
      </c>
      <c r="JG594" s="74">
        <v>5.5152987581559097E-3</v>
      </c>
      <c r="JH594" s="74">
        <v>6.7867864009291097E-3</v>
      </c>
      <c r="JI594" s="74">
        <v>1.1209738939737699</v>
      </c>
      <c r="JJ594" s="74">
        <v>6.9356588676408098E-3</v>
      </c>
      <c r="JK594" s="74">
        <v>9.7194021144238092E-3</v>
      </c>
      <c r="JL594" s="74">
        <v>2.8569459359755901E-3</v>
      </c>
      <c r="JM594" s="74">
        <v>1.93721432802209E-3</v>
      </c>
      <c r="JN594" s="74">
        <v>1.86944846984349E-3</v>
      </c>
      <c r="JO594" s="74">
        <v>3.0203684870465999E-3</v>
      </c>
      <c r="JP594" s="74">
        <v>3.8287154706792199E-3</v>
      </c>
      <c r="JQ594" s="74">
        <v>2.6616684362822099E-3</v>
      </c>
      <c r="JR594" s="74">
        <v>2.8504746576664699E-3</v>
      </c>
      <c r="JS594" s="74">
        <v>3.8061370505546102E-3</v>
      </c>
      <c r="JT594" s="74">
        <v>8.3113654216547799E-4</v>
      </c>
      <c r="JU594" s="73">
        <v>7.0431902533540499E-3</v>
      </c>
      <c r="JV594" s="73">
        <v>9.4594096061323407E-3</v>
      </c>
      <c r="JW594" s="73">
        <v>1.10902442538984E-2</v>
      </c>
      <c r="JX594" s="73">
        <v>1.1812222160129501E-2</v>
      </c>
      <c r="JY594" s="73">
        <v>1.3626544042024499E-2</v>
      </c>
      <c r="JZ594" s="73">
        <v>1.56524882827422E-2</v>
      </c>
      <c r="KA594" s="73">
        <v>9.0487882461975002E-3</v>
      </c>
      <c r="KB594" s="73">
        <v>1.2396601970513401E-2</v>
      </c>
      <c r="KC594" s="73">
        <v>9.0212954006160893E-3</v>
      </c>
      <c r="KD594" s="73">
        <v>9.8875843915783006E-3</v>
      </c>
      <c r="KE594" s="73">
        <v>1.6520100880041501E-2</v>
      </c>
      <c r="KF594" s="73">
        <v>1.4250222856928301E-2</v>
      </c>
      <c r="KG594" s="73">
        <v>1.0101970873910401E-2</v>
      </c>
      <c r="KH594" s="73">
        <v>7.7953169740748399E-3</v>
      </c>
      <c r="KI594" s="73">
        <v>9.0008986280697804E-3</v>
      </c>
      <c r="KJ594" s="73">
        <v>8.7589056724099602E-3</v>
      </c>
      <c r="KK594" s="73">
        <v>7.0829772736319104E-3</v>
      </c>
      <c r="KL594" s="73">
        <v>1.08614425050535E-2</v>
      </c>
      <c r="KM594" s="73">
        <v>4.3440037373457903E-3</v>
      </c>
      <c r="KN594" s="73">
        <v>6.1810508125621604E-3</v>
      </c>
      <c r="KO594" s="73">
        <v>3.7791767018659E-3</v>
      </c>
      <c r="KP594" s="73">
        <v>5.5512758158130998E-3</v>
      </c>
      <c r="KQ594" s="73">
        <v>6.7910682129288698E-3</v>
      </c>
      <c r="KR594" s="73">
        <v>1.1394709073896601</v>
      </c>
      <c r="KS594" s="73">
        <v>6.9689420157688703E-3</v>
      </c>
      <c r="KT594" s="73">
        <v>9.3614920333676705E-3</v>
      </c>
      <c r="KU594" s="73">
        <v>2.8651764795054198E-3</v>
      </c>
      <c r="KV594" s="73">
        <v>1.94607013852626E-3</v>
      </c>
      <c r="KW594" s="73">
        <v>2.1736526110886002E-3</v>
      </c>
      <c r="KX594" s="73">
        <v>3.0600257763117398E-3</v>
      </c>
      <c r="KY594" s="73">
        <v>3.7772781821384799E-3</v>
      </c>
      <c r="KZ594" s="73">
        <v>2.6410376042365802E-3</v>
      </c>
      <c r="LA594" s="73">
        <v>2.8373710310735101E-3</v>
      </c>
      <c r="LB594" s="73">
        <v>3.8315224869496802E-3</v>
      </c>
      <c r="LC594" s="73">
        <v>8.2167004497579505E-4</v>
      </c>
      <c r="LD594" s="74">
        <v>6.8911519613764098E-3</v>
      </c>
      <c r="LE594" s="74">
        <v>1.05220858694451E-2</v>
      </c>
      <c r="LF594" s="74">
        <v>1.12293640787539E-2</v>
      </c>
      <c r="LG594" s="74">
        <v>1.2087778928741799E-2</v>
      </c>
      <c r="LH594" s="74">
        <v>1.32173265928537E-2</v>
      </c>
      <c r="LI594" s="74">
        <v>1.5227346286284501E-2</v>
      </c>
      <c r="LJ594" s="74">
        <v>9.0811538273434401E-3</v>
      </c>
      <c r="LK594" s="74">
        <v>1.18410343369597E-2</v>
      </c>
      <c r="LL594" s="74">
        <v>8.6892070331488803E-3</v>
      </c>
      <c r="LM594" s="74">
        <v>9.7444341423411698E-3</v>
      </c>
      <c r="LN594" s="74">
        <v>1.61493252487914E-2</v>
      </c>
      <c r="LO594" s="74">
        <v>1.3757181712836099E-2</v>
      </c>
      <c r="LP594" s="74">
        <v>1.0228520269507E-2</v>
      </c>
      <c r="LQ594" s="74">
        <v>7.8339785547736004E-3</v>
      </c>
      <c r="LR594" s="74">
        <v>9.1814137819547104E-3</v>
      </c>
      <c r="LS594" s="74">
        <v>8.4768368528151394E-3</v>
      </c>
      <c r="LT594" s="74">
        <v>7.3057117241375697E-3</v>
      </c>
      <c r="LU594" s="74">
        <v>1.03472903873176E-2</v>
      </c>
      <c r="LV594" s="74">
        <v>5.1323233525518196E-3</v>
      </c>
      <c r="LW594" s="74">
        <v>7.2395314412405602E-3</v>
      </c>
      <c r="LX594" s="74">
        <v>4.4474405274787503E-3</v>
      </c>
      <c r="LY594" s="74">
        <v>5.66715982565783E-3</v>
      </c>
      <c r="LZ594" s="74">
        <v>6.9622928436162204E-3</v>
      </c>
      <c r="MA594" s="74">
        <v>1.15375556125186</v>
      </c>
      <c r="MB594" s="74">
        <v>7.2260167612177703E-3</v>
      </c>
      <c r="MC594" s="74">
        <v>9.4457095953214103E-3</v>
      </c>
      <c r="MD594" s="74">
        <v>3.0419500474110199E-3</v>
      </c>
      <c r="ME594" s="74">
        <v>2.1912371154716001E-3</v>
      </c>
      <c r="MF594" s="74">
        <v>2.9030508927156899E-3</v>
      </c>
      <c r="MG594" s="74">
        <v>3.4625793728355202E-3</v>
      </c>
      <c r="MH594" s="74">
        <v>3.8458660991487498E-3</v>
      </c>
      <c r="MI594" s="74">
        <v>2.7375149725473902E-3</v>
      </c>
      <c r="MJ594" s="74">
        <v>3.0161893658174998E-3</v>
      </c>
      <c r="MK594" s="74">
        <v>3.9563215158844997E-3</v>
      </c>
      <c r="ML594" s="74">
        <v>9.2653366242025504E-4</v>
      </c>
      <c r="MM594" s="73">
        <v>6.3797213408649401E-3</v>
      </c>
      <c r="MN594" s="73">
        <v>9.9296010999026692E-3</v>
      </c>
      <c r="MO594" s="73">
        <v>1.10580808001408E-2</v>
      </c>
      <c r="MP594" s="73">
        <v>1.20833335710649E-2</v>
      </c>
      <c r="MQ594" s="73">
        <v>1.2594671066515401E-2</v>
      </c>
      <c r="MR594" s="73">
        <v>1.4712453914556001E-2</v>
      </c>
      <c r="MS594" s="73">
        <v>8.9475414145493305E-3</v>
      </c>
      <c r="MT594" s="73">
        <v>1.1524211650815901E-2</v>
      </c>
      <c r="MU594" s="73">
        <v>8.7799545278977893E-3</v>
      </c>
      <c r="MV594" s="73">
        <v>9.5841112860485401E-3</v>
      </c>
      <c r="MW594" s="73">
        <v>1.6512719123334501E-2</v>
      </c>
      <c r="MX594" s="73">
        <v>1.39719841550664E-2</v>
      </c>
      <c r="MY594" s="73">
        <v>1.0180766313661599E-2</v>
      </c>
      <c r="MZ594" s="73">
        <v>7.7385577834929997E-3</v>
      </c>
      <c r="NA594" s="73">
        <v>9.4259765340007802E-3</v>
      </c>
      <c r="NB594" s="73">
        <v>8.0164822576986299E-3</v>
      </c>
      <c r="NC594" s="73">
        <v>6.9969702513377301E-3</v>
      </c>
      <c r="ND594" s="73">
        <v>9.8463494783938895E-3</v>
      </c>
      <c r="NE594" s="73">
        <v>5.3968288578702299E-3</v>
      </c>
      <c r="NF594" s="73">
        <v>7.2833214190427499E-3</v>
      </c>
      <c r="NG594" s="73">
        <v>5.8555292221932299E-3</v>
      </c>
      <c r="NH594" s="73">
        <v>5.6927445488696403E-3</v>
      </c>
      <c r="NI594" s="73">
        <v>7.2325332654630398E-3</v>
      </c>
      <c r="NJ594" s="73">
        <v>1.1775725807460999</v>
      </c>
      <c r="NK594" s="73">
        <v>7.0933418624631603E-3</v>
      </c>
      <c r="NL594" s="73">
        <v>9.6391369897501199E-3</v>
      </c>
      <c r="NM594" s="73">
        <v>3.2044785602700198E-3</v>
      </c>
      <c r="NN594" s="73">
        <v>2.36170535480296E-3</v>
      </c>
      <c r="NO594" s="73">
        <v>3.57750892582452E-3</v>
      </c>
      <c r="NP594" s="73">
        <v>3.5266025483959998E-3</v>
      </c>
      <c r="NQ594" s="73">
        <v>3.7961165922870401E-3</v>
      </c>
      <c r="NR594" s="73">
        <v>2.65843983039535E-3</v>
      </c>
      <c r="NS594" s="73">
        <v>3.1748600028783298E-3</v>
      </c>
      <c r="NT594" s="73">
        <v>4.0306851352896397E-3</v>
      </c>
      <c r="NU594" s="73">
        <v>9.0480883267851999E-4</v>
      </c>
      <c r="NV594" s="74">
        <v>6.1151041442098503E-3</v>
      </c>
      <c r="NW594" s="74">
        <v>9.5814741752231602E-3</v>
      </c>
      <c r="NX594" s="74">
        <v>1.1314257326081699E-2</v>
      </c>
      <c r="NY594" s="74">
        <v>1.20780495750837E-2</v>
      </c>
      <c r="NZ594" s="74">
        <v>1.2204175240090501E-2</v>
      </c>
      <c r="OA594" s="74">
        <v>1.47603101382855E-2</v>
      </c>
      <c r="OB594" s="74">
        <v>8.8376793885031196E-3</v>
      </c>
      <c r="OC594" s="74">
        <v>1.1021138443232799E-2</v>
      </c>
      <c r="OD594" s="74">
        <v>8.8288575001765103E-3</v>
      </c>
      <c r="OE594" s="74">
        <v>9.61030846181961E-3</v>
      </c>
      <c r="OF594" s="74">
        <v>1.58957080672062E-2</v>
      </c>
      <c r="OG594" s="74">
        <v>1.37990832546057E-2</v>
      </c>
      <c r="OH594" s="74">
        <v>9.8640467219839392E-3</v>
      </c>
      <c r="OI594" s="74">
        <v>7.5125227873623999E-3</v>
      </c>
      <c r="OJ594" s="74">
        <v>9.3000828867586503E-3</v>
      </c>
      <c r="OK594" s="74">
        <v>8.4881519232358101E-3</v>
      </c>
      <c r="OL594" s="74">
        <v>6.7865208783830103E-3</v>
      </c>
      <c r="OM594" s="74">
        <v>9.5995214627141705E-3</v>
      </c>
      <c r="ON594" s="74">
        <v>5.4531502637461303E-3</v>
      </c>
      <c r="OO594" s="74">
        <v>7.4520208802974202E-3</v>
      </c>
      <c r="OP594" s="74">
        <v>5.90459787918075E-3</v>
      </c>
      <c r="OQ594" s="74">
        <v>5.7151714800642303E-3</v>
      </c>
      <c r="OR594" s="74">
        <v>7.4469031523481397E-3</v>
      </c>
      <c r="OS594" s="74">
        <v>1.18470770295825</v>
      </c>
      <c r="OT594" s="74">
        <v>7.1765254667749698E-3</v>
      </c>
      <c r="OU594" s="74">
        <v>9.5689683868070297E-3</v>
      </c>
      <c r="OV594" s="74">
        <v>3.1486648448960999E-3</v>
      </c>
      <c r="OW594" s="74">
        <v>2.26127014123018E-3</v>
      </c>
      <c r="OX594" s="74">
        <v>3.80524321023971E-3</v>
      </c>
      <c r="OY594" s="74">
        <v>3.5157583487927498E-3</v>
      </c>
      <c r="OZ594" s="74">
        <v>3.68495244081052E-3</v>
      </c>
      <c r="PA594" s="74">
        <v>2.6319250171472799E-3</v>
      </c>
      <c r="PB594" s="74">
        <v>3.1937768530328099E-3</v>
      </c>
      <c r="PC594" s="74">
        <v>4.0254113862655001E-3</v>
      </c>
      <c r="PD594" s="74">
        <v>9.3612496355649098E-4</v>
      </c>
      <c r="PE594" s="73">
        <v>5.9811740100390899E-3</v>
      </c>
      <c r="PF594" s="73">
        <v>1.01677244519413E-2</v>
      </c>
      <c r="PG594" s="73">
        <v>1.1812651928695199E-2</v>
      </c>
      <c r="PH594" s="73">
        <v>1.2738085882984401E-2</v>
      </c>
      <c r="PI594" s="73">
        <v>1.22027634836078E-2</v>
      </c>
      <c r="PJ594" s="73">
        <v>1.49983934197693E-2</v>
      </c>
      <c r="PK594" s="73">
        <v>8.6483633798064806E-3</v>
      </c>
      <c r="PL594" s="73">
        <v>1.1413748203147899E-2</v>
      </c>
      <c r="PM594" s="73">
        <v>8.9923093178944907E-3</v>
      </c>
      <c r="PN594" s="73">
        <v>9.6588535295317694E-3</v>
      </c>
      <c r="PO594" s="73">
        <v>1.57742989202178E-2</v>
      </c>
      <c r="PP594" s="73">
        <v>1.3599086562551699E-2</v>
      </c>
      <c r="PQ594" s="73">
        <v>9.8311666736367598E-3</v>
      </c>
      <c r="PR594" s="73">
        <v>7.4663548475514298E-3</v>
      </c>
      <c r="PS594" s="73">
        <v>9.7207821900651206E-3</v>
      </c>
      <c r="PT594" s="73">
        <v>8.7871573994342499E-3</v>
      </c>
      <c r="PU594" s="73">
        <v>7.0987084688521798E-3</v>
      </c>
      <c r="PV594" s="73">
        <v>9.6358156511726495E-3</v>
      </c>
      <c r="PW594" s="73">
        <v>5.7252298407169397E-3</v>
      </c>
      <c r="PX594" s="73">
        <v>8.7061106785147405E-3</v>
      </c>
      <c r="PY594" s="73">
        <v>5.4241689055240603E-3</v>
      </c>
      <c r="PZ594" s="73">
        <v>6.0070893641578204E-3</v>
      </c>
      <c r="QA594" s="73">
        <v>7.9654488641630397E-3</v>
      </c>
      <c r="QB594" s="73">
        <v>1.1813154142278299</v>
      </c>
      <c r="QC594" s="73">
        <v>7.8698394803054794E-3</v>
      </c>
      <c r="QD594" s="73">
        <v>1.03887495672444E-2</v>
      </c>
      <c r="QE594" s="73">
        <v>3.3940682379774698E-3</v>
      </c>
      <c r="QF594" s="73">
        <v>2.4934519993860698E-3</v>
      </c>
      <c r="QG594" s="73">
        <v>4.3121522535082002E-3</v>
      </c>
      <c r="QH594" s="73">
        <v>3.7717188942500701E-3</v>
      </c>
      <c r="QI594" s="73">
        <v>3.9443533152584099E-3</v>
      </c>
      <c r="QJ594" s="73">
        <v>2.7722186046570899E-3</v>
      </c>
      <c r="QK594" s="73">
        <v>3.3690285443741899E-3</v>
      </c>
      <c r="QL594" s="73">
        <v>4.2955329892011597E-3</v>
      </c>
      <c r="QM594" s="73">
        <v>9.8900278893660301E-4</v>
      </c>
      <c r="QN594" s="74">
        <v>5.8384274504391697E-3</v>
      </c>
      <c r="QO594" s="74">
        <v>8.1789695653463595E-3</v>
      </c>
      <c r="QP594" s="74">
        <v>1.18681619426217E-2</v>
      </c>
      <c r="QQ594" s="74">
        <v>1.3485928334802E-2</v>
      </c>
      <c r="QR594" s="74">
        <v>1.2729636741151301E-2</v>
      </c>
      <c r="QS594" s="74">
        <v>1.6267544291217201E-2</v>
      </c>
      <c r="QT594" s="74">
        <v>8.96131420963364E-3</v>
      </c>
      <c r="QU594" s="74">
        <v>1.04051989581164E-2</v>
      </c>
      <c r="QV594" s="74">
        <v>9.2062222593989693E-3</v>
      </c>
      <c r="QW594" s="74">
        <v>1.01636580118858E-2</v>
      </c>
      <c r="QX594" s="74">
        <v>1.6365348761060002E-2</v>
      </c>
      <c r="QY594" s="74">
        <v>1.36450494317235E-2</v>
      </c>
      <c r="QZ594" s="74">
        <v>1.0270391085294201E-2</v>
      </c>
      <c r="RA594" s="74">
        <v>7.99018242234357E-3</v>
      </c>
      <c r="RB594" s="74">
        <v>1.02797741441393E-2</v>
      </c>
      <c r="RC594" s="74">
        <v>9.1605635360735398E-3</v>
      </c>
      <c r="RD594" s="74">
        <v>6.6554451848286804E-3</v>
      </c>
      <c r="RE594" s="74">
        <v>9.8978921198184001E-3</v>
      </c>
      <c r="RF594" s="74">
        <v>5.2713063474929701E-3</v>
      </c>
      <c r="RG594" s="74">
        <v>9.0159986551299892E-3</v>
      </c>
      <c r="RH594" s="74">
        <v>5.4062473908124799E-3</v>
      </c>
      <c r="RI594" s="74">
        <v>6.0576552960594403E-3</v>
      </c>
      <c r="RJ594" s="74">
        <v>7.4919095428369999E-3</v>
      </c>
      <c r="RK594" s="74">
        <v>1.17883433604636</v>
      </c>
      <c r="RL594" s="74">
        <v>8.2936253887826508E-3</v>
      </c>
      <c r="RM594" s="74">
        <v>1.0794035971287599E-2</v>
      </c>
      <c r="RN594" s="74">
        <v>3.28379315933729E-3</v>
      </c>
      <c r="RO594" s="74">
        <v>2.49756643487836E-3</v>
      </c>
      <c r="RP594" s="74">
        <v>4.4592069618274999E-3</v>
      </c>
      <c r="RQ594" s="74">
        <v>3.7534487070826402E-3</v>
      </c>
      <c r="RR594" s="74">
        <v>3.8704587128606401E-3</v>
      </c>
      <c r="RS594" s="74">
        <v>2.7306526620743598E-3</v>
      </c>
      <c r="RT594" s="74">
        <v>3.3023123163832498E-3</v>
      </c>
      <c r="RU594" s="74">
        <v>4.1746647847354899E-3</v>
      </c>
      <c r="RV594" s="74">
        <v>8.4884115143927597E-4</v>
      </c>
      <c r="RW594" s="73">
        <v>5.75895785117097E-3</v>
      </c>
      <c r="RX594" s="73">
        <v>9.8902308811934601E-3</v>
      </c>
      <c r="RY594" s="73">
        <v>1.17742788404536E-2</v>
      </c>
      <c r="RZ594" s="73">
        <v>1.34488776217194E-2</v>
      </c>
      <c r="SA594" s="73">
        <v>1.2642308473896699E-2</v>
      </c>
      <c r="SB594" s="73">
        <v>1.61010409667974E-2</v>
      </c>
      <c r="SC594" s="73">
        <v>9.3717803618920299E-3</v>
      </c>
      <c r="SD594" s="73">
        <v>1.1203152105735199E-2</v>
      </c>
      <c r="SE594" s="73">
        <v>9.6775682773038493E-3</v>
      </c>
      <c r="SF594" s="73">
        <v>1.07465071996121E-2</v>
      </c>
      <c r="SG594" s="73">
        <v>1.7803401823169501E-2</v>
      </c>
      <c r="SH594" s="73">
        <v>1.5851668818927502E-2</v>
      </c>
      <c r="SI594" s="73">
        <v>1.1615484539327999E-2</v>
      </c>
      <c r="SJ594" s="73">
        <v>8.8877341451528303E-3</v>
      </c>
      <c r="SK594" s="73">
        <v>1.1110319778314399E-2</v>
      </c>
      <c r="SL594" s="73">
        <v>9.5026526587230192E-3</v>
      </c>
      <c r="SM594" s="73">
        <v>7.1945559324918598E-3</v>
      </c>
      <c r="SN594" s="73">
        <v>1.0455483089764499E-2</v>
      </c>
      <c r="SO594" s="73">
        <v>5.2203790228730496E-3</v>
      </c>
      <c r="SP594" s="73">
        <v>9.2511898172659198E-3</v>
      </c>
      <c r="SQ594" s="73">
        <v>5.15643131838404E-3</v>
      </c>
      <c r="SR594" s="73">
        <v>5.8239816707970297E-3</v>
      </c>
      <c r="SS594" s="73">
        <v>7.0281079401573699E-3</v>
      </c>
      <c r="ST594" s="73">
        <v>1.19005824444819</v>
      </c>
      <c r="SU594" s="73">
        <v>8.0134562517007006E-3</v>
      </c>
      <c r="SV594" s="73">
        <v>1.0445291000013301E-2</v>
      </c>
      <c r="SW594" s="73">
        <v>3.0598434699254601E-3</v>
      </c>
      <c r="SX594" s="73">
        <v>2.2253566913605798E-3</v>
      </c>
      <c r="SY594" s="73">
        <v>3.2322075573064002E-3</v>
      </c>
      <c r="SZ594" s="73">
        <v>3.5779464706250899E-3</v>
      </c>
      <c r="TA594" s="73">
        <v>3.8124801130468402E-3</v>
      </c>
      <c r="TB594" s="73">
        <v>2.6238936349440699E-3</v>
      </c>
      <c r="TC594" s="73">
        <v>3.2257600647105501E-3</v>
      </c>
      <c r="TD594" s="73">
        <v>4.0266749125965201E-3</v>
      </c>
      <c r="TE594" s="73">
        <v>8.9532730586180703E-4</v>
      </c>
    </row>
    <row r="595" spans="1:525" x14ac:dyDescent="0.25">
      <c r="A595" s="73">
        <v>2.6940099448476301E-3</v>
      </c>
      <c r="B595" s="73">
        <v>4.3764695829423897E-3</v>
      </c>
      <c r="C595" s="73">
        <v>4.6659391737748704E-3</v>
      </c>
      <c r="D595" s="73">
        <v>5.2198068373669696E-3</v>
      </c>
      <c r="E595" s="73">
        <v>6.9271635186695102E-3</v>
      </c>
      <c r="F595" s="73">
        <v>4.5478728288249797E-3</v>
      </c>
      <c r="G595" s="73">
        <v>5.6512215645029198E-3</v>
      </c>
      <c r="H595" s="73">
        <v>4.5898221103521999E-3</v>
      </c>
      <c r="I595" s="73">
        <v>5.5615073816982202E-3</v>
      </c>
      <c r="J595" s="73">
        <v>5.4709684893438004E-3</v>
      </c>
      <c r="K595" s="73">
        <v>4.6090981335250303E-3</v>
      </c>
      <c r="L595" s="73">
        <v>4.9025742669388797E-3</v>
      </c>
      <c r="M595" s="73">
        <v>5.14420075147349E-3</v>
      </c>
      <c r="N595" s="73">
        <v>5.8996347246486197E-3</v>
      </c>
      <c r="O595" s="73">
        <v>5.6993211232056603E-3</v>
      </c>
      <c r="P595" s="73">
        <v>4.9564086720471998E-3</v>
      </c>
      <c r="Q595" s="73">
        <v>3.0152754532274E-3</v>
      </c>
      <c r="R595" s="73">
        <v>4.0825148654429098E-3</v>
      </c>
      <c r="S595" s="73">
        <v>4.4260501921622999E-3</v>
      </c>
      <c r="T595" s="73">
        <v>6.9313638044615402E-3</v>
      </c>
      <c r="U595" s="73">
        <v>3.5134663695079501E-3</v>
      </c>
      <c r="V595" s="73">
        <v>3.7648878066697902E-3</v>
      </c>
      <c r="W595" s="73">
        <v>4.89408551179392E-3</v>
      </c>
      <c r="X595" s="73">
        <v>1.0482157192330199E-2</v>
      </c>
      <c r="Y595" s="73">
        <v>1.0359130749472401</v>
      </c>
      <c r="Z595" s="73">
        <v>2.139479467634E-2</v>
      </c>
      <c r="AA595" s="73">
        <v>7.3962962051067997E-3</v>
      </c>
      <c r="AB595" s="73">
        <v>5.4027674565997399E-3</v>
      </c>
      <c r="AC595" s="73">
        <v>1.4609890254814099E-3</v>
      </c>
      <c r="AD595" s="73">
        <v>6.5908625073170897E-3</v>
      </c>
      <c r="AE595" s="73">
        <v>6.3492368063331603E-3</v>
      </c>
      <c r="AF595" s="73">
        <v>3.3090326904938101E-3</v>
      </c>
      <c r="AG595" s="73">
        <v>3.2616032661908802E-3</v>
      </c>
      <c r="AH595" s="73">
        <v>6.37584871819993E-3</v>
      </c>
      <c r="AI595" s="73">
        <v>4.5390184742454898E-4</v>
      </c>
      <c r="AJ595" s="74">
        <v>2.7695866458655699E-3</v>
      </c>
      <c r="AK595" s="74">
        <v>4.9206257721721202E-3</v>
      </c>
      <c r="AL595" s="74">
        <v>4.9279683511291696E-3</v>
      </c>
      <c r="AM595" s="74">
        <v>5.4405289590362498E-3</v>
      </c>
      <c r="AN595" s="74">
        <v>7.05445856513604E-3</v>
      </c>
      <c r="AO595" s="74">
        <v>4.7799803902609404E-3</v>
      </c>
      <c r="AP595" s="74">
        <v>5.8416500255727803E-3</v>
      </c>
      <c r="AQ595" s="74">
        <v>4.5188274982622097E-3</v>
      </c>
      <c r="AR595" s="74">
        <v>5.8401045403121297E-3</v>
      </c>
      <c r="AS595" s="74">
        <v>5.7017651225264804E-3</v>
      </c>
      <c r="AT595" s="74">
        <v>4.9419853440632096E-3</v>
      </c>
      <c r="AU595" s="74">
        <v>5.2057236690768198E-3</v>
      </c>
      <c r="AV595" s="74">
        <v>5.6221977411064E-3</v>
      </c>
      <c r="AW595" s="74">
        <v>6.2411442140070002E-3</v>
      </c>
      <c r="AX595" s="74">
        <v>6.16008690712794E-3</v>
      </c>
      <c r="AY595" s="74">
        <v>5.2016568186422796E-3</v>
      </c>
      <c r="AZ595" s="74">
        <v>3.1548624214283098E-3</v>
      </c>
      <c r="BA595" s="74">
        <v>4.4030231518676199E-3</v>
      </c>
      <c r="BB595" s="74">
        <v>4.8265963097847099E-3</v>
      </c>
      <c r="BC595" s="74">
        <v>6.8365463862267301E-3</v>
      </c>
      <c r="BD595" s="74">
        <v>3.67619468915289E-3</v>
      </c>
      <c r="BE595" s="74">
        <v>3.9338308997884696E-3</v>
      </c>
      <c r="BF595" s="74">
        <v>5.2949543128913302E-3</v>
      </c>
      <c r="BG595" s="74">
        <v>1.1385654225757101E-2</v>
      </c>
      <c r="BH595" s="74">
        <v>1.0382475689946999</v>
      </c>
      <c r="BI595" s="74">
        <v>2.4819893140695101E-2</v>
      </c>
      <c r="BJ595" s="74">
        <v>7.57271365772138E-3</v>
      </c>
      <c r="BK595" s="74">
        <v>5.9217764929379198E-3</v>
      </c>
      <c r="BL595" s="74">
        <v>1.6117044345990499E-3</v>
      </c>
      <c r="BM595" s="74">
        <v>6.9373704680168301E-3</v>
      </c>
      <c r="BN595" s="74">
        <v>6.79264225758704E-3</v>
      </c>
      <c r="BO595" s="74">
        <v>3.4513082649972201E-3</v>
      </c>
      <c r="BP595" s="74">
        <v>3.4340185135361598E-3</v>
      </c>
      <c r="BQ595" s="74">
        <v>6.6150854014237004E-3</v>
      </c>
      <c r="BR595" s="74">
        <v>4.7607135017367299E-4</v>
      </c>
      <c r="BS595" s="73">
        <v>2.80167786028542E-3</v>
      </c>
      <c r="BT595" s="73">
        <v>4.74140842912746E-3</v>
      </c>
      <c r="BU595" s="73">
        <v>4.9953327872642702E-3</v>
      </c>
      <c r="BV595" s="73">
        <v>5.50010150741553E-3</v>
      </c>
      <c r="BW595" s="73">
        <v>7.14523589558946E-3</v>
      </c>
      <c r="BX595" s="73">
        <v>4.7617601178706103E-3</v>
      </c>
      <c r="BY595" s="73">
        <v>5.8952331350548802E-3</v>
      </c>
      <c r="BZ595" s="73">
        <v>4.36662665876387E-3</v>
      </c>
      <c r="CA595" s="73">
        <v>5.8778874708204096E-3</v>
      </c>
      <c r="CB595" s="73">
        <v>5.7218376048812497E-3</v>
      </c>
      <c r="CC595" s="73">
        <v>4.8211380016952099E-3</v>
      </c>
      <c r="CD595" s="73">
        <v>5.1283301780350402E-3</v>
      </c>
      <c r="CE595" s="73">
        <v>5.6894896034344004E-3</v>
      </c>
      <c r="CF595" s="73">
        <v>6.2382521946902697E-3</v>
      </c>
      <c r="CG595" s="73">
        <v>6.13104324197468E-3</v>
      </c>
      <c r="CH595" s="73">
        <v>5.11382543833878E-3</v>
      </c>
      <c r="CI595" s="73">
        <v>3.18437103245455E-3</v>
      </c>
      <c r="CJ595" s="73">
        <v>4.4444677627627702E-3</v>
      </c>
      <c r="CK595" s="73">
        <v>4.8647539454994898E-3</v>
      </c>
      <c r="CL595" s="73">
        <v>6.5618535128581304E-3</v>
      </c>
      <c r="CM595" s="73">
        <v>3.67561753249151E-3</v>
      </c>
      <c r="CN595" s="73">
        <v>3.9454982660145597E-3</v>
      </c>
      <c r="CO595" s="73">
        <v>5.3840543861059997E-3</v>
      </c>
      <c r="CP595" s="73">
        <v>1.1305270531686401E-2</v>
      </c>
      <c r="CQ595" s="73">
        <v>1.03951442531269</v>
      </c>
      <c r="CR595" s="73">
        <v>2.61143127358021E-2</v>
      </c>
      <c r="CS595" s="73">
        <v>8.1922306927173193E-3</v>
      </c>
      <c r="CT595" s="73">
        <v>6.0486298146424401E-3</v>
      </c>
      <c r="CU595" s="73">
        <v>1.65406124221972E-3</v>
      </c>
      <c r="CV595" s="73">
        <v>7.18900544704502E-3</v>
      </c>
      <c r="CW595" s="73">
        <v>6.9603416469468903E-3</v>
      </c>
      <c r="CX595" s="73">
        <v>3.4987814695309201E-3</v>
      </c>
      <c r="CY595" s="73">
        <v>3.4942552636919502E-3</v>
      </c>
      <c r="CZ595" s="73">
        <v>6.8618209167004901E-3</v>
      </c>
      <c r="DA595" s="73">
        <v>3.9854377265637899E-4</v>
      </c>
      <c r="DB595" s="74">
        <v>2.7296007339840099E-3</v>
      </c>
      <c r="DC595" s="74">
        <v>4.4909713593097199E-3</v>
      </c>
      <c r="DD595" s="74">
        <v>4.9399678579507998E-3</v>
      </c>
      <c r="DE595" s="74">
        <v>5.4825687786306003E-3</v>
      </c>
      <c r="DF595" s="74">
        <v>6.9650633470446201E-3</v>
      </c>
      <c r="DG595" s="74">
        <v>4.86004878462844E-3</v>
      </c>
      <c r="DH595" s="74">
        <v>5.81291744006003E-3</v>
      </c>
      <c r="DI595" s="74">
        <v>4.2480526373697303E-3</v>
      </c>
      <c r="DJ595" s="74">
        <v>5.7786456887419704E-3</v>
      </c>
      <c r="DK595" s="74">
        <v>5.7265146969970697E-3</v>
      </c>
      <c r="DL595" s="74">
        <v>4.7626730546576302E-3</v>
      </c>
      <c r="DM595" s="74">
        <v>5.1221929125765198E-3</v>
      </c>
      <c r="DN595" s="74">
        <v>5.5458020486350403E-3</v>
      </c>
      <c r="DO595" s="74">
        <v>5.9436219385040397E-3</v>
      </c>
      <c r="DP595" s="74">
        <v>6.1083767485362204E-3</v>
      </c>
      <c r="DQ595" s="74">
        <v>5.4487686250647696E-3</v>
      </c>
      <c r="DR595" s="74">
        <v>3.2070146672933302E-3</v>
      </c>
      <c r="DS595" s="74">
        <v>4.39991984951994E-3</v>
      </c>
      <c r="DT595" s="74">
        <v>4.8897674528684499E-3</v>
      </c>
      <c r="DU595" s="74">
        <v>6.1935059989401599E-3</v>
      </c>
      <c r="DV595" s="74">
        <v>3.66831032820288E-3</v>
      </c>
      <c r="DW595" s="74">
        <v>3.8757290273450499E-3</v>
      </c>
      <c r="DX595" s="74">
        <v>5.44845034642376E-3</v>
      </c>
      <c r="DY595" s="74">
        <v>1.05079588843703E-2</v>
      </c>
      <c r="DZ595" s="74">
        <v>1.0412369872270499</v>
      </c>
      <c r="EA595" s="74">
        <v>2.6264295707064199E-2</v>
      </c>
      <c r="EB595" s="74">
        <v>7.9398067341696008E-3</v>
      </c>
      <c r="EC595" s="74">
        <v>6.0728635246079E-3</v>
      </c>
      <c r="ED595" s="74">
        <v>1.82053897413052E-3</v>
      </c>
      <c r="EE595" s="74">
        <v>7.02122863700672E-3</v>
      </c>
      <c r="EF595" s="74">
        <v>6.8846397346996402E-3</v>
      </c>
      <c r="EG595" s="74">
        <v>3.54871029754104E-3</v>
      </c>
      <c r="EH595" s="74">
        <v>3.55004212705841E-3</v>
      </c>
      <c r="EI595" s="74">
        <v>6.8228911117267001E-3</v>
      </c>
      <c r="EJ595" s="74">
        <v>4.7128661437050701E-4</v>
      </c>
      <c r="EK595" s="73">
        <v>2.6084560764505602E-3</v>
      </c>
      <c r="EL595" s="73">
        <v>4.2316086707504799E-3</v>
      </c>
      <c r="EM595" s="73">
        <v>4.8311868279497299E-3</v>
      </c>
      <c r="EN595" s="73">
        <v>5.6934135160182399E-3</v>
      </c>
      <c r="EO595" s="73">
        <v>7.15962014596513E-3</v>
      </c>
      <c r="EP595" s="73">
        <v>4.7866743593062101E-3</v>
      </c>
      <c r="EQ595" s="73">
        <v>5.8392272701094303E-3</v>
      </c>
      <c r="ER595" s="73">
        <v>4.11835579231133E-3</v>
      </c>
      <c r="ES595" s="73">
        <v>5.7348455764850903E-3</v>
      </c>
      <c r="ET595" s="73">
        <v>5.7923571990546301E-3</v>
      </c>
      <c r="EU595" s="73">
        <v>4.79600462905803E-3</v>
      </c>
      <c r="EV595" s="73">
        <v>5.1411874225724902E-3</v>
      </c>
      <c r="EW595" s="73">
        <v>5.9332380917617097E-3</v>
      </c>
      <c r="EX595" s="73">
        <v>5.9417358540592297E-3</v>
      </c>
      <c r="EY595" s="73">
        <v>6.1857173611023098E-3</v>
      </c>
      <c r="EZ595" s="73">
        <v>4.6758036878312096E-3</v>
      </c>
      <c r="FA595" s="73">
        <v>3.4738452035802799E-3</v>
      </c>
      <c r="FB595" s="73">
        <v>4.3506896326877403E-3</v>
      </c>
      <c r="FC595" s="73">
        <v>4.7506118608863397E-3</v>
      </c>
      <c r="FD595" s="73">
        <v>6.1850806576339004E-3</v>
      </c>
      <c r="FE595" s="73">
        <v>3.7321110596333202E-3</v>
      </c>
      <c r="FF595" s="73">
        <v>3.7952578000447399E-3</v>
      </c>
      <c r="FG595" s="73">
        <v>5.2263796978545803E-3</v>
      </c>
      <c r="FH595" s="73">
        <v>1.01561814170171E-2</v>
      </c>
      <c r="FI595" s="73">
        <v>1.0409525367375401</v>
      </c>
      <c r="FJ595" s="73">
        <v>2.5300092340281102E-2</v>
      </c>
      <c r="FK595" s="73">
        <v>7.5618859274073098E-3</v>
      </c>
      <c r="FL595" s="73">
        <v>6.1619200144846899E-3</v>
      </c>
      <c r="FM595" s="73">
        <v>1.8412390650256801E-3</v>
      </c>
      <c r="FN595" s="73">
        <v>7.2629679192341198E-3</v>
      </c>
      <c r="FO595" s="73">
        <v>7.0564050789568497E-3</v>
      </c>
      <c r="FP595" s="73">
        <v>3.6692959338086801E-3</v>
      </c>
      <c r="FQ595" s="73">
        <v>3.4762348021777898E-3</v>
      </c>
      <c r="FR595" s="73">
        <v>7.1423147832353198E-3</v>
      </c>
      <c r="FS595" s="73">
        <v>4.7407797473586E-4</v>
      </c>
      <c r="FT595" s="74">
        <v>2.5947668658133699E-3</v>
      </c>
      <c r="FU595" s="74">
        <v>4.0240636373942897E-3</v>
      </c>
      <c r="FV595" s="74">
        <v>4.7798257228064698E-3</v>
      </c>
      <c r="FW595" s="74">
        <v>5.6786193276861796E-3</v>
      </c>
      <c r="FX595" s="74">
        <v>7.23970812990332E-3</v>
      </c>
      <c r="FY595" s="74">
        <v>5.06717528586304E-3</v>
      </c>
      <c r="FZ595" s="74">
        <v>6.2548478825716E-3</v>
      </c>
      <c r="GA595" s="74">
        <v>3.7326602103456598E-3</v>
      </c>
      <c r="GB595" s="74">
        <v>5.5634158570179899E-3</v>
      </c>
      <c r="GC595" s="74">
        <v>5.8101074571117401E-3</v>
      </c>
      <c r="GD595" s="74">
        <v>4.85184195337331E-3</v>
      </c>
      <c r="GE595" s="74">
        <v>5.0540049942435E-3</v>
      </c>
      <c r="GF595" s="74">
        <v>6.0557734291178103E-3</v>
      </c>
      <c r="GG595" s="74">
        <v>5.9144950483274198E-3</v>
      </c>
      <c r="GH595" s="74">
        <v>6.2567146075497796E-3</v>
      </c>
      <c r="GI595" s="74">
        <v>5.0523366172635304E-3</v>
      </c>
      <c r="GJ595" s="74">
        <v>3.5491849484632098E-3</v>
      </c>
      <c r="GK595" s="74">
        <v>4.3924046637431897E-3</v>
      </c>
      <c r="GL595" s="74">
        <v>4.5797616236004403E-3</v>
      </c>
      <c r="GM595" s="74">
        <v>5.9736052833742901E-3</v>
      </c>
      <c r="GN595" s="74">
        <v>3.6004207457907599E-3</v>
      </c>
      <c r="GO595" s="74">
        <v>3.8332966750792498E-3</v>
      </c>
      <c r="GP595" s="74">
        <v>5.1292737292935901E-3</v>
      </c>
      <c r="GQ595" s="74">
        <v>1.02882258531057E-2</v>
      </c>
      <c r="GR595" s="74">
        <v>1.0413144564202701</v>
      </c>
      <c r="GS595" s="74">
        <v>2.54462322324936E-2</v>
      </c>
      <c r="GT595" s="74">
        <v>7.1163747964202899E-3</v>
      </c>
      <c r="GU595" s="74">
        <v>6.11415333924549E-3</v>
      </c>
      <c r="GV595" s="74">
        <v>1.8336997118365401E-3</v>
      </c>
      <c r="GW595" s="74">
        <v>7.2742006753397899E-3</v>
      </c>
      <c r="GX595" s="74">
        <v>6.6429014759106404E-3</v>
      </c>
      <c r="GY595" s="74">
        <v>3.5555636302517899E-3</v>
      </c>
      <c r="GZ595" s="74">
        <v>3.4137942502226299E-3</v>
      </c>
      <c r="HA595" s="74">
        <v>7.3728425780491902E-3</v>
      </c>
      <c r="HB595" s="74">
        <v>4.20498934227464E-4</v>
      </c>
      <c r="HC595" s="73">
        <v>2.4183269938488901E-3</v>
      </c>
      <c r="HD595" s="73">
        <v>3.9080211799231799E-3</v>
      </c>
      <c r="HE595" s="73">
        <v>4.4355992116156002E-3</v>
      </c>
      <c r="HF595" s="73">
        <v>5.4267328421176804E-3</v>
      </c>
      <c r="HG595" s="73">
        <v>6.8036777466118099E-3</v>
      </c>
      <c r="HH595" s="73">
        <v>5.0027601762612896E-3</v>
      </c>
      <c r="HI595" s="73">
        <v>5.9851267594706499E-3</v>
      </c>
      <c r="HJ595" s="73">
        <v>3.6628389642403402E-3</v>
      </c>
      <c r="HK595" s="73">
        <v>5.1859984275715596E-3</v>
      </c>
      <c r="HL595" s="73">
        <v>5.5582912730205401E-3</v>
      </c>
      <c r="HM595" s="73">
        <v>4.7694413865342596E-3</v>
      </c>
      <c r="HN595" s="73">
        <v>4.8533902673578199E-3</v>
      </c>
      <c r="HO595" s="73">
        <v>5.8414349895692498E-3</v>
      </c>
      <c r="HP595" s="73">
        <v>5.7419826183923101E-3</v>
      </c>
      <c r="HQ595" s="73">
        <v>5.8156333304647803E-3</v>
      </c>
      <c r="HR595" s="73">
        <v>4.7067671407280999E-3</v>
      </c>
      <c r="HS595" s="73">
        <v>3.8498840410520498E-3</v>
      </c>
      <c r="HT595" s="73">
        <v>4.15012470644261E-3</v>
      </c>
      <c r="HU595" s="73">
        <v>4.2119618342475003E-3</v>
      </c>
      <c r="HV595" s="73">
        <v>5.2963001646264898E-3</v>
      </c>
      <c r="HW595" s="73">
        <v>3.1693737290430001E-3</v>
      </c>
      <c r="HX595" s="73">
        <v>3.5256627422560198E-3</v>
      </c>
      <c r="HY595" s="73">
        <v>5.1833398194371296E-3</v>
      </c>
      <c r="HZ595" s="73">
        <v>1.1471375813609999E-2</v>
      </c>
      <c r="IA595" s="73">
        <v>1.04124627779217</v>
      </c>
      <c r="IB595" s="73">
        <v>2.4465478642155699E-2</v>
      </c>
      <c r="IC595" s="73">
        <v>6.1907182219279799E-3</v>
      </c>
      <c r="ID595" s="73">
        <v>5.4662134452470902E-3</v>
      </c>
      <c r="IE595" s="73">
        <v>1.70435761471661E-3</v>
      </c>
      <c r="IF595" s="73">
        <v>6.6225002513756398E-3</v>
      </c>
      <c r="IG595" s="73">
        <v>6.0334448732468696E-3</v>
      </c>
      <c r="IH595" s="73">
        <v>3.2036006108619101E-3</v>
      </c>
      <c r="II595" s="73">
        <v>3.1678687208367201E-3</v>
      </c>
      <c r="IJ595" s="73">
        <v>6.7321998182902397E-3</v>
      </c>
      <c r="IK595" s="73">
        <v>4.0949015503421201E-4</v>
      </c>
      <c r="IL595" s="74">
        <v>2.3894627617205102E-3</v>
      </c>
      <c r="IM595" s="74">
        <v>3.81904656215175E-3</v>
      </c>
      <c r="IN595" s="74">
        <v>4.3913912128389397E-3</v>
      </c>
      <c r="IO595" s="74">
        <v>5.3623794269768797E-3</v>
      </c>
      <c r="IP595" s="74">
        <v>6.6316672045171098E-3</v>
      </c>
      <c r="IQ595" s="74">
        <v>5.0717841344348697E-3</v>
      </c>
      <c r="IR595" s="74">
        <v>5.8215224592553802E-3</v>
      </c>
      <c r="IS595" s="74">
        <v>3.6926257559849701E-3</v>
      </c>
      <c r="IT595" s="74">
        <v>4.9755367101106604E-3</v>
      </c>
      <c r="IU595" s="74">
        <v>5.4365873732153402E-3</v>
      </c>
      <c r="IV595" s="74">
        <v>4.7626684663781898E-3</v>
      </c>
      <c r="IW595" s="74">
        <v>4.6898081418359303E-3</v>
      </c>
      <c r="IX595" s="74">
        <v>5.7882096608254299E-3</v>
      </c>
      <c r="IY595" s="74">
        <v>5.4320940865725999E-3</v>
      </c>
      <c r="IZ595" s="74">
        <v>5.3437185904817198E-3</v>
      </c>
      <c r="JA595" s="74">
        <v>4.09517777277756E-3</v>
      </c>
      <c r="JB595" s="74">
        <v>2.9534364803913901E-3</v>
      </c>
      <c r="JC595" s="74">
        <v>3.9935313030351896E-3</v>
      </c>
      <c r="JD595" s="74">
        <v>3.9561775692250603E-3</v>
      </c>
      <c r="JE595" s="74">
        <v>5.1103090967934096E-3</v>
      </c>
      <c r="JF595" s="74">
        <v>3.0686268766025801E-3</v>
      </c>
      <c r="JG595" s="74">
        <v>3.42929920527841E-3</v>
      </c>
      <c r="JH595" s="74">
        <v>5.2604041909889302E-3</v>
      </c>
      <c r="JI595" s="74">
        <v>1.2529293757544699E-2</v>
      </c>
      <c r="JJ595" s="74">
        <v>1.0393593472785101</v>
      </c>
      <c r="JK595" s="74">
        <v>2.23853714779714E-2</v>
      </c>
      <c r="JL595" s="74">
        <v>5.7385012919938102E-3</v>
      </c>
      <c r="JM595" s="74">
        <v>5.0532286158633402E-3</v>
      </c>
      <c r="JN595" s="74">
        <v>1.58812832650988E-3</v>
      </c>
      <c r="JO595" s="74">
        <v>6.2278735493028004E-3</v>
      </c>
      <c r="JP595" s="74">
        <v>5.8312585256295396E-3</v>
      </c>
      <c r="JQ595" s="74">
        <v>3.10832892031705E-3</v>
      </c>
      <c r="JR595" s="74">
        <v>3.04100874136917E-3</v>
      </c>
      <c r="JS595" s="74">
        <v>6.4557824454670801E-3</v>
      </c>
      <c r="JT595" s="74">
        <v>3.9281592962848798E-4</v>
      </c>
      <c r="JU595" s="73">
        <v>2.45028473575568E-3</v>
      </c>
      <c r="JV595" s="73">
        <v>3.7534862790694801E-3</v>
      </c>
      <c r="JW595" s="73">
        <v>4.5110685894171601E-3</v>
      </c>
      <c r="JX595" s="73">
        <v>5.4242565519320796E-3</v>
      </c>
      <c r="JY595" s="73">
        <v>6.7131118049022298E-3</v>
      </c>
      <c r="JZ595" s="73">
        <v>5.2934207562186303E-3</v>
      </c>
      <c r="KA595" s="73">
        <v>6.1766310874554701E-3</v>
      </c>
      <c r="KB595" s="73">
        <v>3.5991914577572798E-3</v>
      </c>
      <c r="KC595" s="73">
        <v>5.0247906537999798E-3</v>
      </c>
      <c r="KD595" s="73">
        <v>5.4642621835349599E-3</v>
      </c>
      <c r="KE595" s="73">
        <v>4.7993752574133396E-3</v>
      </c>
      <c r="KF595" s="73">
        <v>4.7529812324626003E-3</v>
      </c>
      <c r="KG595" s="73">
        <v>5.6487041110226399E-3</v>
      </c>
      <c r="KH595" s="73">
        <v>5.2405220674295004E-3</v>
      </c>
      <c r="KI595" s="73">
        <v>5.3561361729003304E-3</v>
      </c>
      <c r="KJ595" s="73">
        <v>4.2508258417347103E-3</v>
      </c>
      <c r="KK595" s="73">
        <v>2.8868569797240399E-3</v>
      </c>
      <c r="KL595" s="73">
        <v>4.2342528624084103E-3</v>
      </c>
      <c r="KM595" s="73">
        <v>4.1791509478915504E-3</v>
      </c>
      <c r="KN595" s="73">
        <v>5.0437662925533998E-3</v>
      </c>
      <c r="KO595" s="73">
        <v>3.2352635825930801E-3</v>
      </c>
      <c r="KP595" s="73">
        <v>3.6869873136608001E-3</v>
      </c>
      <c r="KQ595" s="73">
        <v>5.8348291281998897E-3</v>
      </c>
      <c r="KR595" s="73">
        <v>1.35288155059748E-2</v>
      </c>
      <c r="KS595" s="73">
        <v>1.0367715401811799</v>
      </c>
      <c r="KT595" s="73">
        <v>2.20623489570443E-2</v>
      </c>
      <c r="KU595" s="73">
        <v>6.1021610141784796E-3</v>
      </c>
      <c r="KV595" s="73">
        <v>5.4754549756469602E-3</v>
      </c>
      <c r="KW595" s="73">
        <v>1.63064956938208E-3</v>
      </c>
      <c r="KX595" s="73">
        <v>6.6194498958636397E-3</v>
      </c>
      <c r="KY595" s="73">
        <v>6.8097250603773697E-3</v>
      </c>
      <c r="KZ595" s="73">
        <v>3.4462869792808602E-3</v>
      </c>
      <c r="LA595" s="73">
        <v>3.2328896176105799E-3</v>
      </c>
      <c r="LB595" s="73">
        <v>6.6274973998676897E-3</v>
      </c>
      <c r="LC595" s="73">
        <v>3.84417310029389E-4</v>
      </c>
      <c r="LD595" s="74">
        <v>2.46539955412818E-3</v>
      </c>
      <c r="LE595" s="74">
        <v>3.5130267077522598E-3</v>
      </c>
      <c r="LF595" s="74">
        <v>4.5175711470767099E-3</v>
      </c>
      <c r="LG595" s="74">
        <v>5.2694404337451997E-3</v>
      </c>
      <c r="LH595" s="74">
        <v>6.3246524080952798E-3</v>
      </c>
      <c r="LI595" s="74">
        <v>5.1935405441568896E-3</v>
      </c>
      <c r="LJ595" s="74">
        <v>5.9082941531050899E-3</v>
      </c>
      <c r="LK595" s="74">
        <v>3.4501755819871601E-3</v>
      </c>
      <c r="LL595" s="74">
        <v>4.8611350517852496E-3</v>
      </c>
      <c r="LM595" s="74">
        <v>5.1423973130402499E-3</v>
      </c>
      <c r="LN595" s="74">
        <v>4.6262587983985299E-3</v>
      </c>
      <c r="LO595" s="74">
        <v>4.4396194015457798E-3</v>
      </c>
      <c r="LP595" s="74">
        <v>5.4932291085770003E-3</v>
      </c>
      <c r="LQ595" s="74">
        <v>5.0791663229230698E-3</v>
      </c>
      <c r="LR595" s="74">
        <v>5.3007222990201896E-3</v>
      </c>
      <c r="LS595" s="74">
        <v>4.1449050314133198E-3</v>
      </c>
      <c r="LT595" s="74">
        <v>2.6888920916180001E-3</v>
      </c>
      <c r="LU595" s="74">
        <v>4.1125559089123199E-3</v>
      </c>
      <c r="LV595" s="74">
        <v>4.49570941318575E-3</v>
      </c>
      <c r="LW595" s="74">
        <v>4.9189952213860699E-3</v>
      </c>
      <c r="LX595" s="74">
        <v>3.28248392508519E-3</v>
      </c>
      <c r="LY595" s="74">
        <v>3.7189505694835102E-3</v>
      </c>
      <c r="LZ595" s="74">
        <v>5.5964457523592298E-3</v>
      </c>
      <c r="MA595" s="74">
        <v>1.2502145047187699E-2</v>
      </c>
      <c r="MB595" s="74">
        <v>1.0374383538179499</v>
      </c>
      <c r="MC595" s="74">
        <v>2.0389770316420398E-2</v>
      </c>
      <c r="MD595" s="74">
        <v>6.1482246540397996E-3</v>
      </c>
      <c r="ME595" s="74">
        <v>5.5981843658336602E-3</v>
      </c>
      <c r="MF595" s="74">
        <v>1.78939327673123E-3</v>
      </c>
      <c r="MG595" s="74">
        <v>6.46654868631688E-3</v>
      </c>
      <c r="MH595" s="74">
        <v>6.6287170537818602E-3</v>
      </c>
      <c r="MI595" s="74">
        <v>3.8182792971734399E-3</v>
      </c>
      <c r="MJ595" s="74">
        <v>3.27596447866472E-3</v>
      </c>
      <c r="MK595" s="74">
        <v>6.65102807860804E-3</v>
      </c>
      <c r="ML595" s="74">
        <v>3.85568630318664E-4</v>
      </c>
      <c r="MM595" s="73">
        <v>2.3576485108719701E-3</v>
      </c>
      <c r="MN595" s="73">
        <v>3.0606710251625899E-3</v>
      </c>
      <c r="MO595" s="73">
        <v>4.2933934458796097E-3</v>
      </c>
      <c r="MP595" s="73">
        <v>5.1801685373812998E-3</v>
      </c>
      <c r="MQ595" s="73">
        <v>6.1619140352179597E-3</v>
      </c>
      <c r="MR595" s="73">
        <v>4.9361851186802697E-3</v>
      </c>
      <c r="MS595" s="73">
        <v>5.5060033269206101E-3</v>
      </c>
      <c r="MT595" s="73">
        <v>3.3391463637160398E-3</v>
      </c>
      <c r="MU595" s="73">
        <v>4.7519150169733097E-3</v>
      </c>
      <c r="MV595" s="73">
        <v>4.9567902387491099E-3</v>
      </c>
      <c r="MW595" s="73">
        <v>4.4849061797996902E-3</v>
      </c>
      <c r="MX595" s="73">
        <v>4.27769431769222E-3</v>
      </c>
      <c r="MY595" s="73">
        <v>5.40177475711972E-3</v>
      </c>
      <c r="MZ595" s="73">
        <v>4.9547347691117401E-3</v>
      </c>
      <c r="NA595" s="73">
        <v>5.04238229016648E-3</v>
      </c>
      <c r="NB595" s="73">
        <v>3.91929977629307E-3</v>
      </c>
      <c r="NC595" s="73">
        <v>2.6138213992578999E-3</v>
      </c>
      <c r="ND595" s="73">
        <v>4.0689330253670299E-3</v>
      </c>
      <c r="NE595" s="73">
        <v>4.3589619298604696E-3</v>
      </c>
      <c r="NF595" s="73">
        <v>4.6580896224593903E-3</v>
      </c>
      <c r="NG595" s="73">
        <v>3.2985787573060702E-3</v>
      </c>
      <c r="NH595" s="73">
        <v>3.5719767251651399E-3</v>
      </c>
      <c r="NI595" s="73">
        <v>5.2415954705821704E-3</v>
      </c>
      <c r="NJ595" s="73">
        <v>1.10005118339802E-2</v>
      </c>
      <c r="NK595" s="73">
        <v>1.03843044269053</v>
      </c>
      <c r="NL595" s="73">
        <v>1.8885015996329999E-2</v>
      </c>
      <c r="NM595" s="73">
        <v>6.1092865252080101E-3</v>
      </c>
      <c r="NN595" s="73">
        <v>5.3906064811820101E-3</v>
      </c>
      <c r="NO595" s="73">
        <v>1.8029398446060901E-3</v>
      </c>
      <c r="NP595" s="73">
        <v>5.9518299716465198E-3</v>
      </c>
      <c r="NQ595" s="73">
        <v>6.1964596364686804E-3</v>
      </c>
      <c r="NR595" s="73">
        <v>3.8704618020923899E-3</v>
      </c>
      <c r="NS595" s="73">
        <v>3.1473594495277299E-3</v>
      </c>
      <c r="NT595" s="73">
        <v>6.5713068915195698E-3</v>
      </c>
      <c r="NU595" s="73">
        <v>3.6125346686198301E-4</v>
      </c>
      <c r="NV595" s="74">
        <v>2.44402078415702E-3</v>
      </c>
      <c r="NW595" s="74">
        <v>2.9037492940507401E-3</v>
      </c>
      <c r="NX595" s="74">
        <v>4.3736997662681999E-3</v>
      </c>
      <c r="NY595" s="74">
        <v>5.2097266143689104E-3</v>
      </c>
      <c r="NZ595" s="74">
        <v>6.1971689362843004E-3</v>
      </c>
      <c r="OA595" s="74">
        <v>5.1055701785600403E-3</v>
      </c>
      <c r="OB595" s="74">
        <v>5.6761021675896198E-3</v>
      </c>
      <c r="OC595" s="74">
        <v>3.51934283253129E-3</v>
      </c>
      <c r="OD595" s="74">
        <v>4.7504734944564401E-3</v>
      </c>
      <c r="OE595" s="74">
        <v>5.0258723228352002E-3</v>
      </c>
      <c r="OF595" s="74">
        <v>4.6161113825901297E-3</v>
      </c>
      <c r="OG595" s="74">
        <v>4.2731309430371397E-3</v>
      </c>
      <c r="OH595" s="74">
        <v>5.4608107844775003E-3</v>
      </c>
      <c r="OI595" s="74">
        <v>4.9790879937786298E-3</v>
      </c>
      <c r="OJ595" s="74">
        <v>5.0653972204724599E-3</v>
      </c>
      <c r="OK595" s="74">
        <v>4.1607232199708999E-3</v>
      </c>
      <c r="OL595" s="74">
        <v>2.66259040695154E-3</v>
      </c>
      <c r="OM595" s="74">
        <v>4.1843284412730504E-3</v>
      </c>
      <c r="ON595" s="74">
        <v>4.4182618813181198E-3</v>
      </c>
      <c r="OO595" s="74">
        <v>4.7693030696897599E-3</v>
      </c>
      <c r="OP595" s="74">
        <v>3.3246152125367698E-3</v>
      </c>
      <c r="OQ595" s="74">
        <v>3.6502927888137698E-3</v>
      </c>
      <c r="OR595" s="74">
        <v>5.3716089883263599E-3</v>
      </c>
      <c r="OS595" s="74">
        <v>1.08656553433071E-2</v>
      </c>
      <c r="OT595" s="74">
        <v>1.03598236207741</v>
      </c>
      <c r="OU595" s="74">
        <v>1.8211578057939999E-2</v>
      </c>
      <c r="OV595" s="74">
        <v>6.0093517714716899E-3</v>
      </c>
      <c r="OW595" s="74">
        <v>5.2594854420504799E-3</v>
      </c>
      <c r="OX595" s="74">
        <v>1.7710756249513699E-3</v>
      </c>
      <c r="OY595" s="74">
        <v>6.01496009955886E-3</v>
      </c>
      <c r="OZ595" s="74">
        <v>6.1986234413996099E-3</v>
      </c>
      <c r="PA595" s="74">
        <v>4.1936833601469098E-3</v>
      </c>
      <c r="PB595" s="74">
        <v>3.2032707198577101E-3</v>
      </c>
      <c r="PC595" s="74">
        <v>6.7604959944366303E-3</v>
      </c>
      <c r="PD595" s="74">
        <v>3.7997427122932903E-4</v>
      </c>
      <c r="PE595" s="73">
        <v>2.5468863384017701E-3</v>
      </c>
      <c r="PF595" s="73">
        <v>3.17939340765294E-3</v>
      </c>
      <c r="PG595" s="73">
        <v>4.4971083622873803E-3</v>
      </c>
      <c r="PH595" s="73">
        <v>5.4346162762569398E-3</v>
      </c>
      <c r="PI595" s="73">
        <v>6.35373642445474E-3</v>
      </c>
      <c r="PJ595" s="73">
        <v>5.2568158782023101E-3</v>
      </c>
      <c r="PK595" s="73">
        <v>5.7134145405522696E-3</v>
      </c>
      <c r="PL595" s="73">
        <v>3.7006834374402101E-3</v>
      </c>
      <c r="PM595" s="73">
        <v>4.8381627150898198E-3</v>
      </c>
      <c r="PN595" s="73">
        <v>4.9650921879518502E-3</v>
      </c>
      <c r="PO595" s="73">
        <v>4.7942302863247903E-3</v>
      </c>
      <c r="PP595" s="73">
        <v>4.3410461911278101E-3</v>
      </c>
      <c r="PQ595" s="73">
        <v>5.3719770999119398E-3</v>
      </c>
      <c r="PR595" s="73">
        <v>4.8361102521887502E-3</v>
      </c>
      <c r="PS595" s="73">
        <v>5.0122526892654199E-3</v>
      </c>
      <c r="PT595" s="73">
        <v>4.3204545120864397E-3</v>
      </c>
      <c r="PU595" s="73">
        <v>2.8369394539397999E-3</v>
      </c>
      <c r="PV595" s="73">
        <v>4.3734526144096402E-3</v>
      </c>
      <c r="PW595" s="73">
        <v>4.6661912016275403E-3</v>
      </c>
      <c r="PX595" s="73">
        <v>4.8681004406554299E-3</v>
      </c>
      <c r="PY595" s="73">
        <v>3.23157552694253E-3</v>
      </c>
      <c r="PZ595" s="73">
        <v>3.7282208234823001E-3</v>
      </c>
      <c r="QA595" s="73">
        <v>5.4879796385065597E-3</v>
      </c>
      <c r="QB595" s="73">
        <v>1.0514384775681699E-2</v>
      </c>
      <c r="QC595" s="73">
        <v>1.03510180001674</v>
      </c>
      <c r="QD595" s="73">
        <v>1.84634648475786E-2</v>
      </c>
      <c r="QE595" s="73">
        <v>6.0196362105870496E-3</v>
      </c>
      <c r="QF595" s="73">
        <v>5.4286812648476797E-3</v>
      </c>
      <c r="QG595" s="73">
        <v>1.73355676861114E-3</v>
      </c>
      <c r="QH595" s="73">
        <v>6.0335131896682402E-3</v>
      </c>
      <c r="QI595" s="73">
        <v>6.3902874744241204E-3</v>
      </c>
      <c r="QJ595" s="73">
        <v>4.6941364576666899E-3</v>
      </c>
      <c r="QK595" s="73">
        <v>3.26603871409241E-3</v>
      </c>
      <c r="QL595" s="73">
        <v>6.9735640754935296E-3</v>
      </c>
      <c r="QM595" s="73">
        <v>4.02536451002043E-4</v>
      </c>
      <c r="QN595" s="74">
        <v>2.53584525568886E-3</v>
      </c>
      <c r="QO595" s="74">
        <v>2.6850322825435302E-3</v>
      </c>
      <c r="QP595" s="74">
        <v>4.54500231116338E-3</v>
      </c>
      <c r="QQ595" s="74">
        <v>5.4267848371095098E-3</v>
      </c>
      <c r="QR595" s="74">
        <v>6.25479470856045E-3</v>
      </c>
      <c r="QS595" s="74">
        <v>5.30940487594683E-3</v>
      </c>
      <c r="QT595" s="74">
        <v>5.6733556125880599E-3</v>
      </c>
      <c r="QU595" s="74">
        <v>3.7468003657206098E-3</v>
      </c>
      <c r="QV595" s="74">
        <v>4.8733438743021303E-3</v>
      </c>
      <c r="QW595" s="74">
        <v>5.04858435167001E-3</v>
      </c>
      <c r="QX595" s="74">
        <v>4.7166360615685703E-3</v>
      </c>
      <c r="QY595" s="74">
        <v>4.2582406908224504E-3</v>
      </c>
      <c r="QZ595" s="74">
        <v>5.3626855586566798E-3</v>
      </c>
      <c r="RA595" s="74">
        <v>4.9808768212442197E-3</v>
      </c>
      <c r="RB595" s="74">
        <v>5.0825950485179098E-3</v>
      </c>
      <c r="RC595" s="74">
        <v>4.35574582839278E-3</v>
      </c>
      <c r="RD595" s="74">
        <v>2.7345578746767502E-3</v>
      </c>
      <c r="RE595" s="74">
        <v>4.4247955820613197E-3</v>
      </c>
      <c r="RF595" s="74">
        <v>4.7821233909645404E-3</v>
      </c>
      <c r="RG595" s="74">
        <v>4.9940249607836901E-3</v>
      </c>
      <c r="RH595" s="74">
        <v>3.3068963223161101E-3</v>
      </c>
      <c r="RI595" s="74">
        <v>3.8091346984735E-3</v>
      </c>
      <c r="RJ595" s="74">
        <v>5.5410580596172198E-3</v>
      </c>
      <c r="RK595" s="74">
        <v>9.9164273271645908E-3</v>
      </c>
      <c r="RL595" s="74">
        <v>1.0354866949944499</v>
      </c>
      <c r="RM595" s="74">
        <v>1.7988825278573699E-2</v>
      </c>
      <c r="RN595" s="74">
        <v>6.2512929720743996E-3</v>
      </c>
      <c r="RO595" s="74">
        <v>5.79676544524223E-3</v>
      </c>
      <c r="RP595" s="74">
        <v>1.6231420897642799E-3</v>
      </c>
      <c r="RQ595" s="74">
        <v>6.1157879940365503E-3</v>
      </c>
      <c r="RR595" s="74">
        <v>6.23906554259516E-3</v>
      </c>
      <c r="RS595" s="74">
        <v>4.8342573507485402E-3</v>
      </c>
      <c r="RT595" s="74">
        <v>3.2992240055561401E-3</v>
      </c>
      <c r="RU595" s="74">
        <v>7.1097999488192298E-3</v>
      </c>
      <c r="RV595" s="74">
        <v>3.7160411662049098E-4</v>
      </c>
      <c r="RW595" s="73">
        <v>2.3662668262538198E-3</v>
      </c>
      <c r="RX595" s="73">
        <v>2.6960506695646301E-3</v>
      </c>
      <c r="RY595" s="73">
        <v>4.2890300265404297E-3</v>
      </c>
      <c r="RZ595" s="73">
        <v>5.1469024995002E-3</v>
      </c>
      <c r="SA595" s="73">
        <v>5.8992339397723904E-3</v>
      </c>
      <c r="SB595" s="73">
        <v>4.8461423468728702E-3</v>
      </c>
      <c r="SC595" s="73">
        <v>5.2336125565506297E-3</v>
      </c>
      <c r="SD595" s="73">
        <v>3.5550465223480399E-3</v>
      </c>
      <c r="SE595" s="73">
        <v>4.55879943297933E-3</v>
      </c>
      <c r="SF595" s="73">
        <v>4.7887243525152204E-3</v>
      </c>
      <c r="SG595" s="73">
        <v>4.5007924768604704E-3</v>
      </c>
      <c r="SH595" s="73">
        <v>4.1018690102761603E-3</v>
      </c>
      <c r="SI595" s="73">
        <v>5.21466849792631E-3</v>
      </c>
      <c r="SJ595" s="73">
        <v>4.8849417893992598E-3</v>
      </c>
      <c r="SK595" s="73">
        <v>4.9853158008395801E-3</v>
      </c>
      <c r="SL595" s="73">
        <v>4.2098715013195098E-3</v>
      </c>
      <c r="SM595" s="73">
        <v>2.6996855604016698E-3</v>
      </c>
      <c r="SN595" s="73">
        <v>4.2272500503882701E-3</v>
      </c>
      <c r="SO595" s="73">
        <v>4.1741710001574504E-3</v>
      </c>
      <c r="SP595" s="73">
        <v>4.6498324825375199E-3</v>
      </c>
      <c r="SQ595" s="73">
        <v>3.1901696847831599E-3</v>
      </c>
      <c r="SR595" s="73">
        <v>3.7570058791483499E-3</v>
      </c>
      <c r="SS595" s="73">
        <v>5.1774189948648498E-3</v>
      </c>
      <c r="ST595" s="73">
        <v>9.0626927131144102E-3</v>
      </c>
      <c r="SU595" s="73">
        <v>1.03620074440453</v>
      </c>
      <c r="SV595" s="73">
        <v>1.6680641394203399E-2</v>
      </c>
      <c r="SW595" s="73">
        <v>5.7155419403832402E-3</v>
      </c>
      <c r="SX595" s="73">
        <v>5.4044658562298099E-3</v>
      </c>
      <c r="SY595" s="73">
        <v>1.5254781310386301E-3</v>
      </c>
      <c r="SZ595" s="73">
        <v>6.02679899788561E-3</v>
      </c>
      <c r="TA595" s="73">
        <v>5.73094525030368E-3</v>
      </c>
      <c r="TB595" s="73">
        <v>4.9453162098496298E-3</v>
      </c>
      <c r="TC595" s="73">
        <v>3.06271512963259E-3</v>
      </c>
      <c r="TD595" s="73">
        <v>6.8007990610782099E-3</v>
      </c>
      <c r="TE595" s="73">
        <v>3.5427823208191301E-4</v>
      </c>
    </row>
    <row r="596" spans="1:525" x14ac:dyDescent="0.25">
      <c r="A596" s="73">
        <v>1.1873372978983899E-2</v>
      </c>
      <c r="B596" s="73">
        <v>1.7872778937694799E-2</v>
      </c>
      <c r="C596" s="73">
        <v>2.0024742928561101E-2</v>
      </c>
      <c r="D596" s="73">
        <v>1.7053468157745898E-2</v>
      </c>
      <c r="E596" s="73">
        <v>2.0292966542135301E-2</v>
      </c>
      <c r="F596" s="73">
        <v>2.06843066426773E-2</v>
      </c>
      <c r="G596" s="73">
        <v>1.9817114942118502E-2</v>
      </c>
      <c r="H596" s="73">
        <v>2.3182154585232501E-2</v>
      </c>
      <c r="I596" s="73">
        <v>1.92203978864968E-2</v>
      </c>
      <c r="J596" s="73">
        <v>1.87454496489716E-2</v>
      </c>
      <c r="K596" s="73">
        <v>2.3933833201438201E-2</v>
      </c>
      <c r="L596" s="73">
        <v>1.9927643930394701E-2</v>
      </c>
      <c r="M596" s="73">
        <v>1.77257925870461E-2</v>
      </c>
      <c r="N596" s="73">
        <v>1.7155959517948599E-2</v>
      </c>
      <c r="O596" s="73">
        <v>1.8585151193145098E-2</v>
      </c>
      <c r="P596" s="73">
        <v>1.77826228839707E-2</v>
      </c>
      <c r="Q596" s="73">
        <v>1.4218298575432799E-2</v>
      </c>
      <c r="R596" s="73">
        <v>1.5530873899057201E-2</v>
      </c>
      <c r="S596" s="73">
        <v>1.6215740684844802E-2</v>
      </c>
      <c r="T596" s="73">
        <v>3.0565036048295201E-2</v>
      </c>
      <c r="U596" s="73">
        <v>1.6038965164307601E-2</v>
      </c>
      <c r="V596" s="73">
        <v>1.8002470630095701E-2</v>
      </c>
      <c r="W596" s="73">
        <v>4.9149031083707502E-2</v>
      </c>
      <c r="X596" s="73">
        <v>0.179173801957491</v>
      </c>
      <c r="Y596" s="73">
        <v>0.12134055663609</v>
      </c>
      <c r="Z596" s="73">
        <v>1.1292654564876701</v>
      </c>
      <c r="AA596" s="73">
        <v>9.4171879986903895E-3</v>
      </c>
      <c r="AB596" s="73">
        <v>9.3038311998847704E-3</v>
      </c>
      <c r="AC596" s="73">
        <v>3.4421304474357502E-3</v>
      </c>
      <c r="AD596" s="73">
        <v>1.1123596053577E-2</v>
      </c>
      <c r="AE596" s="73">
        <v>9.7802114420075595E-3</v>
      </c>
      <c r="AF596" s="73">
        <v>6.4405302829397696E-3</v>
      </c>
      <c r="AG596" s="73">
        <v>9.4613063813724502E-3</v>
      </c>
      <c r="AH596" s="73">
        <v>1.30983082337577E-2</v>
      </c>
      <c r="AI596" s="73">
        <v>1.7702534276839599E-3</v>
      </c>
      <c r="AJ596" s="74">
        <v>1.12374475898105E-2</v>
      </c>
      <c r="AK596" s="74">
        <v>1.6598003075135301E-2</v>
      </c>
      <c r="AL596" s="74">
        <v>1.96402992267539E-2</v>
      </c>
      <c r="AM596" s="74">
        <v>1.6872385245576601E-2</v>
      </c>
      <c r="AN596" s="74">
        <v>1.9844913800716901E-2</v>
      </c>
      <c r="AO596" s="74">
        <v>2.0984265131605399E-2</v>
      </c>
      <c r="AP596" s="74">
        <v>1.96339640462008E-2</v>
      </c>
      <c r="AQ596" s="74">
        <v>2.1247028443183099E-2</v>
      </c>
      <c r="AR596" s="74">
        <v>1.8903841467345799E-2</v>
      </c>
      <c r="AS596" s="74">
        <v>1.88174260133224E-2</v>
      </c>
      <c r="AT596" s="74">
        <v>2.3760115482341401E-2</v>
      </c>
      <c r="AU596" s="74">
        <v>2.0109567334214502E-2</v>
      </c>
      <c r="AV596" s="74">
        <v>1.77677975469023E-2</v>
      </c>
      <c r="AW596" s="74">
        <v>1.6913364968593799E-2</v>
      </c>
      <c r="AX596" s="74">
        <v>1.8672017820878701E-2</v>
      </c>
      <c r="AY596" s="74">
        <v>1.8024759944860701E-2</v>
      </c>
      <c r="AZ596" s="74">
        <v>1.39389950989045E-2</v>
      </c>
      <c r="BA596" s="74">
        <v>1.54924838184625E-2</v>
      </c>
      <c r="BB596" s="74">
        <v>1.6529907666249E-2</v>
      </c>
      <c r="BC596" s="74">
        <v>2.8678705278461399E-2</v>
      </c>
      <c r="BD596" s="74">
        <v>1.5702034805028901E-2</v>
      </c>
      <c r="BE596" s="74">
        <v>1.8228303664120499E-2</v>
      </c>
      <c r="BF596" s="74">
        <v>5.0683658282296297E-2</v>
      </c>
      <c r="BG596" s="74">
        <v>0.18565654659807701</v>
      </c>
      <c r="BH596" s="74">
        <v>0.120776565821357</v>
      </c>
      <c r="BI596" s="74">
        <v>1.13829769107615</v>
      </c>
      <c r="BJ596" s="74">
        <v>9.4766879679882895E-3</v>
      </c>
      <c r="BK596" s="74">
        <v>9.3917983136882297E-3</v>
      </c>
      <c r="BL596" s="74">
        <v>3.4691065050467401E-3</v>
      </c>
      <c r="BM596" s="74">
        <v>1.1386295349820301E-2</v>
      </c>
      <c r="BN596" s="74">
        <v>1.1252028463698801E-2</v>
      </c>
      <c r="BO596" s="74">
        <v>6.7185934231680598E-3</v>
      </c>
      <c r="BP596" s="74">
        <v>9.4454085626698801E-3</v>
      </c>
      <c r="BQ596" s="74">
        <v>1.2530461112797301E-2</v>
      </c>
      <c r="BR596" s="74">
        <v>1.62978049625567E-3</v>
      </c>
      <c r="BS596" s="73">
        <v>1.1356387004009399E-2</v>
      </c>
      <c r="BT596" s="73">
        <v>1.5668121111942299E-2</v>
      </c>
      <c r="BU596" s="73">
        <v>2.0076472085288E-2</v>
      </c>
      <c r="BV596" s="73">
        <v>1.6988369917623501E-2</v>
      </c>
      <c r="BW596" s="73">
        <v>2.0078963073843398E-2</v>
      </c>
      <c r="BX596" s="73">
        <v>2.16072197487783E-2</v>
      </c>
      <c r="BY596" s="73">
        <v>1.9798834397601599E-2</v>
      </c>
      <c r="BZ596" s="73">
        <v>2.0295759266479599E-2</v>
      </c>
      <c r="CA596" s="73">
        <v>1.88799572327721E-2</v>
      </c>
      <c r="CB596" s="73">
        <v>1.8527674177715101E-2</v>
      </c>
      <c r="CC596" s="73">
        <v>2.3390727955756901E-2</v>
      </c>
      <c r="CD596" s="73">
        <v>1.95161768199461E-2</v>
      </c>
      <c r="CE596" s="73">
        <v>1.7266617396247901E-2</v>
      </c>
      <c r="CF596" s="73">
        <v>1.6413934590588802E-2</v>
      </c>
      <c r="CG596" s="73">
        <v>1.8628214336481898E-2</v>
      </c>
      <c r="CH596" s="73">
        <v>1.7607340953681602E-2</v>
      </c>
      <c r="CI596" s="73">
        <v>1.37567832909506E-2</v>
      </c>
      <c r="CJ596" s="73">
        <v>1.52999519564277E-2</v>
      </c>
      <c r="CK596" s="73">
        <v>1.6665444260582599E-2</v>
      </c>
      <c r="CL596" s="73">
        <v>2.7742729263930298E-2</v>
      </c>
      <c r="CM596" s="73">
        <v>1.58929847167655E-2</v>
      </c>
      <c r="CN596" s="73">
        <v>1.82789628186154E-2</v>
      </c>
      <c r="CO596" s="73">
        <v>5.2962424581147798E-2</v>
      </c>
      <c r="CP596" s="73">
        <v>0.19196188525997299</v>
      </c>
      <c r="CQ596" s="73">
        <v>0.121616731568836</v>
      </c>
      <c r="CR596" s="73">
        <v>1.14098359429027</v>
      </c>
      <c r="CS596" s="73">
        <v>9.8753832930195996E-3</v>
      </c>
      <c r="CT596" s="73">
        <v>9.4989286800619601E-3</v>
      </c>
      <c r="CU596" s="73">
        <v>3.5156618047484599E-3</v>
      </c>
      <c r="CV596" s="73">
        <v>1.15766547388318E-2</v>
      </c>
      <c r="CW596" s="73">
        <v>1.0590543574568999E-2</v>
      </c>
      <c r="CX596" s="73">
        <v>6.9551878381253198E-3</v>
      </c>
      <c r="CY596" s="73">
        <v>9.5991622683213196E-3</v>
      </c>
      <c r="CZ596" s="73">
        <v>1.3117285690694499E-2</v>
      </c>
      <c r="DA596" s="73">
        <v>1.3457851188970801E-3</v>
      </c>
      <c r="DB596" s="74">
        <v>1.1614861943311801E-2</v>
      </c>
      <c r="DC596" s="74">
        <v>1.5905970253301101E-2</v>
      </c>
      <c r="DD596" s="74">
        <v>2.0347602270093201E-2</v>
      </c>
      <c r="DE596" s="74">
        <v>1.7812459413499598E-2</v>
      </c>
      <c r="DF596" s="74">
        <v>2.0726676566227901E-2</v>
      </c>
      <c r="DG596" s="74">
        <v>2.1957417967848499E-2</v>
      </c>
      <c r="DH596" s="74">
        <v>2.0233819529315099E-2</v>
      </c>
      <c r="DI596" s="74">
        <v>2.1435702642809602E-2</v>
      </c>
      <c r="DJ596" s="74">
        <v>1.8918711131158401E-2</v>
      </c>
      <c r="DK596" s="74">
        <v>1.86780140387698E-2</v>
      </c>
      <c r="DL596" s="74">
        <v>2.2622796227345799E-2</v>
      </c>
      <c r="DM596" s="74">
        <v>1.9693953113878199E-2</v>
      </c>
      <c r="DN596" s="74">
        <v>1.72984731491896E-2</v>
      </c>
      <c r="DO596" s="74">
        <v>1.6036041592692101E-2</v>
      </c>
      <c r="DP596" s="74">
        <v>1.8912073373551198E-2</v>
      </c>
      <c r="DQ596" s="74">
        <v>1.8773465663141801E-2</v>
      </c>
      <c r="DR596" s="74">
        <v>1.40685192339022E-2</v>
      </c>
      <c r="DS596" s="74">
        <v>1.5829510499269801E-2</v>
      </c>
      <c r="DT596" s="74">
        <v>1.72307106450953E-2</v>
      </c>
      <c r="DU596" s="74">
        <v>2.71744847813838E-2</v>
      </c>
      <c r="DV596" s="74">
        <v>1.6794180534836001E-2</v>
      </c>
      <c r="DW596" s="74">
        <v>1.8427543604690101E-2</v>
      </c>
      <c r="DX596" s="74">
        <v>5.2842184875092603E-2</v>
      </c>
      <c r="DY596" s="74">
        <v>0.17790488611771099</v>
      </c>
      <c r="DZ596" s="74">
        <v>0.124993687465633</v>
      </c>
      <c r="EA596" s="74">
        <v>1.14583343483511</v>
      </c>
      <c r="EB596" s="74">
        <v>1.02416604224681E-2</v>
      </c>
      <c r="EC596" s="74">
        <v>1.0010089295818E-2</v>
      </c>
      <c r="ED596" s="74">
        <v>4.0095955799191001E-3</v>
      </c>
      <c r="EE596" s="74">
        <v>1.18154211887524E-2</v>
      </c>
      <c r="EF596" s="74">
        <v>1.13513411787455E-2</v>
      </c>
      <c r="EG596" s="74">
        <v>7.12622590450238E-3</v>
      </c>
      <c r="EH596" s="74">
        <v>1.00810784286541E-2</v>
      </c>
      <c r="EI596" s="74">
        <v>1.34259956673196E-2</v>
      </c>
      <c r="EJ596" s="74">
        <v>1.6791209297496101E-3</v>
      </c>
      <c r="EK596" s="73">
        <v>1.1738857715461499E-2</v>
      </c>
      <c r="EL596" s="73">
        <v>1.52601357644965E-2</v>
      </c>
      <c r="EM596" s="73">
        <v>2.0643230073049999E-2</v>
      </c>
      <c r="EN596" s="73">
        <v>1.81013697303124E-2</v>
      </c>
      <c r="EO596" s="73">
        <v>2.1049574237051099E-2</v>
      </c>
      <c r="EP596" s="73">
        <v>2.1268594642482999E-2</v>
      </c>
      <c r="EQ596" s="73">
        <v>2.0736576110419701E-2</v>
      </c>
      <c r="ER596" s="73">
        <v>2.05420769827169E-2</v>
      </c>
      <c r="ES596" s="73">
        <v>1.8751681147406999E-2</v>
      </c>
      <c r="ET596" s="73">
        <v>1.8743497434998101E-2</v>
      </c>
      <c r="EU596" s="73">
        <v>2.24594380294761E-2</v>
      </c>
      <c r="EV596" s="73">
        <v>1.9385907824240999E-2</v>
      </c>
      <c r="EW596" s="73">
        <v>1.7842254555460998E-2</v>
      </c>
      <c r="EX596" s="73">
        <v>1.55771424165384E-2</v>
      </c>
      <c r="EY596" s="73">
        <v>1.93897561412428E-2</v>
      </c>
      <c r="EZ596" s="73">
        <v>1.67505045839942E-2</v>
      </c>
      <c r="FA596" s="73">
        <v>1.3608572676927101E-2</v>
      </c>
      <c r="FB596" s="73">
        <v>1.62329318672669E-2</v>
      </c>
      <c r="FC596" s="73">
        <v>1.7470786430381701E-2</v>
      </c>
      <c r="FD596" s="73">
        <v>2.6972063442959899E-2</v>
      </c>
      <c r="FE596" s="73">
        <v>1.72597263028079E-2</v>
      </c>
      <c r="FF596" s="73">
        <v>1.8137067886687501E-2</v>
      </c>
      <c r="FG596" s="73">
        <v>5.2853874498175198E-2</v>
      </c>
      <c r="FH596" s="73">
        <v>0.173723437832939</v>
      </c>
      <c r="FI596" s="73">
        <v>0.12878207966931901</v>
      </c>
      <c r="FJ596" s="73">
        <v>1.1516471542054401</v>
      </c>
      <c r="FK596" s="73">
        <v>1.0230211234820499E-2</v>
      </c>
      <c r="FL596" s="73">
        <v>1.0293375232619899E-2</v>
      </c>
      <c r="FM596" s="73">
        <v>4.1975011026337801E-3</v>
      </c>
      <c r="FN596" s="73">
        <v>1.2109754143783499E-2</v>
      </c>
      <c r="FO596" s="73">
        <v>1.20230872791347E-2</v>
      </c>
      <c r="FP596" s="73">
        <v>7.3378140932795696E-3</v>
      </c>
      <c r="FQ596" s="73">
        <v>9.9863073595263807E-3</v>
      </c>
      <c r="FR596" s="73">
        <v>1.3803007750455201E-2</v>
      </c>
      <c r="FS596" s="73">
        <v>1.72362899588269E-3</v>
      </c>
      <c r="FT596" s="74">
        <v>1.1927886699219299E-2</v>
      </c>
      <c r="FU596" s="74">
        <v>1.4197597002074199E-2</v>
      </c>
      <c r="FV596" s="74">
        <v>2.1036000174307901E-2</v>
      </c>
      <c r="FW596" s="74">
        <v>1.8593314514120302E-2</v>
      </c>
      <c r="FX596" s="74">
        <v>2.22294072621547E-2</v>
      </c>
      <c r="FY596" s="74">
        <v>2.3216750544895699E-2</v>
      </c>
      <c r="FZ596" s="74">
        <v>2.3176193456326499E-2</v>
      </c>
      <c r="GA596" s="74">
        <v>1.88303214868249E-2</v>
      </c>
      <c r="GB596" s="74">
        <v>1.8627200969116402E-2</v>
      </c>
      <c r="GC596" s="74">
        <v>1.9192325685565999E-2</v>
      </c>
      <c r="GD596" s="74">
        <v>2.29350722288813E-2</v>
      </c>
      <c r="GE596" s="74">
        <v>1.96789771572865E-2</v>
      </c>
      <c r="GF596" s="74">
        <v>1.81384576845437E-2</v>
      </c>
      <c r="GG596" s="74">
        <v>1.56181602819025E-2</v>
      </c>
      <c r="GH596" s="74">
        <v>1.98130471668642E-2</v>
      </c>
      <c r="GI596" s="74">
        <v>1.8257415124302599E-2</v>
      </c>
      <c r="GJ596" s="74">
        <v>1.3551631968006701E-2</v>
      </c>
      <c r="GK596" s="74">
        <v>1.6602833902773301E-2</v>
      </c>
      <c r="GL596" s="74">
        <v>1.8929155312306201E-2</v>
      </c>
      <c r="GM596" s="74">
        <v>3.09343138310504E-2</v>
      </c>
      <c r="GN596" s="74">
        <v>1.7183800351245102E-2</v>
      </c>
      <c r="GO596" s="74">
        <v>1.82643764255505E-2</v>
      </c>
      <c r="GP596" s="74">
        <v>5.56853391354621E-2</v>
      </c>
      <c r="GQ596" s="74">
        <v>0.17552411458358499</v>
      </c>
      <c r="GR596" s="74">
        <v>0.12023173373471099</v>
      </c>
      <c r="GS596" s="74">
        <v>1.1321133893433399</v>
      </c>
      <c r="GT596" s="74">
        <v>1.19190106031831E-2</v>
      </c>
      <c r="GU596" s="74">
        <v>1.0022694749866201E-2</v>
      </c>
      <c r="GV596" s="74">
        <v>4.0607807005918501E-3</v>
      </c>
      <c r="GW596" s="74">
        <v>1.2193433696084501E-2</v>
      </c>
      <c r="GX596" s="74">
        <v>1.2089076088613E-2</v>
      </c>
      <c r="GY596" s="74">
        <v>7.2809533835220697E-3</v>
      </c>
      <c r="GZ596" s="74">
        <v>9.8216675574878693E-3</v>
      </c>
      <c r="HA596" s="74">
        <v>1.4183126818461501E-2</v>
      </c>
      <c r="HB596" s="74">
        <v>1.45056664537727E-3</v>
      </c>
      <c r="HC596" s="73">
        <v>1.1780779020610701E-2</v>
      </c>
      <c r="HD596" s="73">
        <v>1.40351108317612E-2</v>
      </c>
      <c r="HE596" s="73">
        <v>2.0724399809717801E-2</v>
      </c>
      <c r="HF596" s="73">
        <v>1.8478306056338399E-2</v>
      </c>
      <c r="HG596" s="73">
        <v>2.1557064060764498E-2</v>
      </c>
      <c r="HH596" s="73">
        <v>2.24092175170304E-2</v>
      </c>
      <c r="HI596" s="73">
        <v>2.38595634683328E-2</v>
      </c>
      <c r="HJ596" s="73">
        <v>2.0449470439245099E-2</v>
      </c>
      <c r="HK596" s="73">
        <v>1.8548135468649599E-2</v>
      </c>
      <c r="HL596" s="73">
        <v>1.9510215750306901E-2</v>
      </c>
      <c r="HM596" s="73">
        <v>2.3010376183815E-2</v>
      </c>
      <c r="HN596" s="73">
        <v>1.9867385677944601E-2</v>
      </c>
      <c r="HO596" s="73">
        <v>1.8275133176403498E-2</v>
      </c>
      <c r="HP596" s="73">
        <v>1.5963584872142798E-2</v>
      </c>
      <c r="HQ596" s="73">
        <v>1.9705610389608701E-2</v>
      </c>
      <c r="HR596" s="73">
        <v>1.7924888098388998E-2</v>
      </c>
      <c r="HS596" s="73">
        <v>1.4007053933784E-2</v>
      </c>
      <c r="HT596" s="73">
        <v>1.6818396729905701E-2</v>
      </c>
      <c r="HU596" s="73">
        <v>1.9300424926689201E-2</v>
      </c>
      <c r="HV596" s="73">
        <v>2.9557810603348202E-2</v>
      </c>
      <c r="HW596" s="73">
        <v>1.6350983605348899E-2</v>
      </c>
      <c r="HX596" s="73">
        <v>1.7829320142595199E-2</v>
      </c>
      <c r="HY596" s="73">
        <v>5.4858376207344198E-2</v>
      </c>
      <c r="HZ596" s="73">
        <v>0.16282703192753401</v>
      </c>
      <c r="IA596" s="73">
        <v>0.12481844624912999</v>
      </c>
      <c r="IB596" s="73">
        <v>1.1329405996074</v>
      </c>
      <c r="IC596" s="73">
        <v>1.17208112688844E-2</v>
      </c>
      <c r="ID596" s="73">
        <v>9.3769907172432596E-3</v>
      </c>
      <c r="IE596" s="73">
        <v>4.1888910208881403E-3</v>
      </c>
      <c r="IF596" s="73">
        <v>1.2026038151582499E-2</v>
      </c>
      <c r="IG596" s="73">
        <v>1.2005686723021399E-2</v>
      </c>
      <c r="IH596" s="73">
        <v>7.0902457104006899E-3</v>
      </c>
      <c r="II596" s="73">
        <v>9.7406549878882604E-3</v>
      </c>
      <c r="IJ596" s="73">
        <v>1.4338613754511001E-2</v>
      </c>
      <c r="IK596" s="73">
        <v>1.4245223219891E-3</v>
      </c>
      <c r="IL596" s="74">
        <v>1.174083168672E-2</v>
      </c>
      <c r="IM596" s="74">
        <v>1.34281677955352E-2</v>
      </c>
      <c r="IN596" s="74">
        <v>2.0892521135653899E-2</v>
      </c>
      <c r="IO596" s="74">
        <v>1.8113449072547302E-2</v>
      </c>
      <c r="IP596" s="74">
        <v>2.11381140857234E-2</v>
      </c>
      <c r="IQ596" s="74">
        <v>2.22087622494982E-2</v>
      </c>
      <c r="IR596" s="74">
        <v>2.39751710301567E-2</v>
      </c>
      <c r="IS596" s="74">
        <v>2.1223038422409898E-2</v>
      </c>
      <c r="IT596" s="74">
        <v>1.84612132736592E-2</v>
      </c>
      <c r="IU596" s="74">
        <v>1.9622582026185598E-2</v>
      </c>
      <c r="IV596" s="74">
        <v>2.30776460033882E-2</v>
      </c>
      <c r="IW596" s="74">
        <v>2.0049387049202599E-2</v>
      </c>
      <c r="IX596" s="74">
        <v>1.85962623483494E-2</v>
      </c>
      <c r="IY596" s="74">
        <v>1.5550893960405701E-2</v>
      </c>
      <c r="IZ596" s="74">
        <v>1.9428763412388899E-2</v>
      </c>
      <c r="JA596" s="74">
        <v>1.6319530076238199E-2</v>
      </c>
      <c r="JB596" s="74">
        <v>1.3005910320703799E-2</v>
      </c>
      <c r="JC596" s="74">
        <v>1.6722917657069899E-2</v>
      </c>
      <c r="JD596" s="74">
        <v>1.9682738013611999E-2</v>
      </c>
      <c r="JE596" s="74">
        <v>2.8904577526954099E-2</v>
      </c>
      <c r="JF596" s="74">
        <v>1.67059373179008E-2</v>
      </c>
      <c r="JG596" s="74">
        <v>1.7595413272711899E-2</v>
      </c>
      <c r="JH596" s="74">
        <v>5.4543654881408402E-2</v>
      </c>
      <c r="JI596" s="74">
        <v>0.15119948349654699</v>
      </c>
      <c r="JJ596" s="74">
        <v>0.124033657470319</v>
      </c>
      <c r="JK596" s="74">
        <v>1.12999435605156</v>
      </c>
      <c r="JL596" s="74">
        <v>1.1321652183139999E-2</v>
      </c>
      <c r="JM596" s="74">
        <v>8.8671653539817499E-3</v>
      </c>
      <c r="JN596" s="74">
        <v>4.0892622041217297E-3</v>
      </c>
      <c r="JO596" s="74">
        <v>1.1695933341355699E-2</v>
      </c>
      <c r="JP596" s="74">
        <v>1.1986530350296501E-2</v>
      </c>
      <c r="JQ596" s="74">
        <v>6.8383776947958403E-3</v>
      </c>
      <c r="JR596" s="74">
        <v>9.6032277180769596E-3</v>
      </c>
      <c r="JS596" s="74">
        <v>1.38626879655418E-2</v>
      </c>
      <c r="JT596" s="74">
        <v>1.34619467740087E-3</v>
      </c>
      <c r="JU596" s="73">
        <v>1.1340746057884699E-2</v>
      </c>
      <c r="JV596" s="73">
        <v>1.3296422932195601E-2</v>
      </c>
      <c r="JW596" s="73">
        <v>2.1143667290698099E-2</v>
      </c>
      <c r="JX596" s="73">
        <v>1.8339249193021299E-2</v>
      </c>
      <c r="JY596" s="73">
        <v>2.10194276179494E-2</v>
      </c>
      <c r="JZ596" s="73">
        <v>2.23869981841536E-2</v>
      </c>
      <c r="KA596" s="73">
        <v>2.4073199090740099E-2</v>
      </c>
      <c r="KB596" s="73">
        <v>1.9815867736870101E-2</v>
      </c>
      <c r="KC596" s="73">
        <v>1.8034997812605001E-2</v>
      </c>
      <c r="KD596" s="73">
        <v>1.9304484701976099E-2</v>
      </c>
      <c r="KE596" s="73">
        <v>2.2871367116446498E-2</v>
      </c>
      <c r="KF596" s="73">
        <v>1.96512490585854E-2</v>
      </c>
      <c r="KG596" s="73">
        <v>1.7984064194405701E-2</v>
      </c>
      <c r="KH596" s="73">
        <v>1.4889614272614701E-2</v>
      </c>
      <c r="KI596" s="73">
        <v>1.8979453437431199E-2</v>
      </c>
      <c r="KJ596" s="73">
        <v>1.6276804223368201E-2</v>
      </c>
      <c r="KK596" s="73">
        <v>1.2558387011876801E-2</v>
      </c>
      <c r="KL596" s="73">
        <v>1.8508186334034098E-2</v>
      </c>
      <c r="KM596" s="73">
        <v>1.9898837805407701E-2</v>
      </c>
      <c r="KN596" s="73">
        <v>2.8531567569715002E-2</v>
      </c>
      <c r="KO596" s="73">
        <v>1.7428736422323E-2</v>
      </c>
      <c r="KP596" s="73">
        <v>1.7682053891191901E-2</v>
      </c>
      <c r="KQ596" s="73">
        <v>5.4398447311070103E-2</v>
      </c>
      <c r="KR596" s="73">
        <v>0.154398156341362</v>
      </c>
      <c r="KS596" s="73">
        <v>0.118210880002314</v>
      </c>
      <c r="KT596" s="73">
        <v>1.1268819541853601</v>
      </c>
      <c r="KU596" s="73">
        <v>1.1201711592561701E-2</v>
      </c>
      <c r="KV596" s="73">
        <v>9.0735520146409798E-3</v>
      </c>
      <c r="KW596" s="73">
        <v>4.1196160430342901E-3</v>
      </c>
      <c r="KX596" s="73">
        <v>1.17988119471895E-2</v>
      </c>
      <c r="KY596" s="73">
        <v>1.23320251008243E-2</v>
      </c>
      <c r="KZ596" s="73">
        <v>7.01303872389862E-3</v>
      </c>
      <c r="LA596" s="73">
        <v>9.7068430416633704E-3</v>
      </c>
      <c r="LB596" s="73">
        <v>1.37731199048241E-2</v>
      </c>
      <c r="LC596" s="73">
        <v>1.29637888160203E-3</v>
      </c>
      <c r="LD596" s="74">
        <v>1.12875168906891E-2</v>
      </c>
      <c r="LE596" s="74">
        <v>1.21620724342531E-2</v>
      </c>
      <c r="LF596" s="74">
        <v>2.1229139923669399E-2</v>
      </c>
      <c r="LG596" s="74">
        <v>1.8462230920520298E-2</v>
      </c>
      <c r="LH596" s="74">
        <v>2.1104652120719901E-2</v>
      </c>
      <c r="LI596" s="74">
        <v>2.2609252877136402E-2</v>
      </c>
      <c r="LJ596" s="74">
        <v>2.37584316648853E-2</v>
      </c>
      <c r="LK596" s="74">
        <v>1.9632947558124201E-2</v>
      </c>
      <c r="LL596" s="74">
        <v>1.77347707018582E-2</v>
      </c>
      <c r="LM596" s="74">
        <v>1.9137311291713401E-2</v>
      </c>
      <c r="LN596" s="74">
        <v>2.2735319670756302E-2</v>
      </c>
      <c r="LO596" s="74">
        <v>1.9204495901523299E-2</v>
      </c>
      <c r="LP596" s="74">
        <v>1.79464072740321E-2</v>
      </c>
      <c r="LQ596" s="74">
        <v>1.47779471697359E-2</v>
      </c>
      <c r="LR596" s="74">
        <v>1.90981161007612E-2</v>
      </c>
      <c r="LS596" s="74">
        <v>1.63802331849063E-2</v>
      </c>
      <c r="LT596" s="74">
        <v>1.2203233873861E-2</v>
      </c>
      <c r="LU596" s="74">
        <v>2.0001292049229201E-2</v>
      </c>
      <c r="LV596" s="74">
        <v>2.09569794741792E-2</v>
      </c>
      <c r="LW596" s="74">
        <v>2.9189319276238301E-2</v>
      </c>
      <c r="LX596" s="74">
        <v>1.8374410660762501E-2</v>
      </c>
      <c r="LY596" s="74">
        <v>1.77473599111607E-2</v>
      </c>
      <c r="LZ596" s="74">
        <v>5.4240187806339102E-2</v>
      </c>
      <c r="MA596" s="74">
        <v>0.15685958054100699</v>
      </c>
      <c r="MB596" s="74">
        <v>0.111255573818627</v>
      </c>
      <c r="MC596" s="74">
        <v>1.1268026859075899</v>
      </c>
      <c r="MD596" s="74">
        <v>1.11694616927234E-2</v>
      </c>
      <c r="ME596" s="74">
        <v>9.3691331883860897E-3</v>
      </c>
      <c r="MF596" s="74">
        <v>4.5352797703029999E-3</v>
      </c>
      <c r="MG596" s="74">
        <v>1.1919279765700799E-2</v>
      </c>
      <c r="MH596" s="74">
        <v>1.2250271511155099E-2</v>
      </c>
      <c r="MI596" s="74">
        <v>7.4061020487274599E-3</v>
      </c>
      <c r="MJ596" s="74">
        <v>9.9614382906703207E-3</v>
      </c>
      <c r="MK596" s="74">
        <v>1.4086260504809401E-2</v>
      </c>
      <c r="ML596" s="74">
        <v>1.2893766615818499E-3</v>
      </c>
      <c r="MM596" s="73">
        <v>1.13355309794085E-2</v>
      </c>
      <c r="MN596" s="73">
        <v>1.1928420762242599E-2</v>
      </c>
      <c r="MO596" s="73">
        <v>2.1441389095580798E-2</v>
      </c>
      <c r="MP596" s="73">
        <v>1.89506248528961E-2</v>
      </c>
      <c r="MQ596" s="73">
        <v>2.1243512218895401E-2</v>
      </c>
      <c r="MR596" s="73">
        <v>2.28620635921465E-2</v>
      </c>
      <c r="MS596" s="73">
        <v>2.3487041012302499E-2</v>
      </c>
      <c r="MT596" s="73">
        <v>2.0261481190520101E-2</v>
      </c>
      <c r="MU596" s="73">
        <v>1.80443524206217E-2</v>
      </c>
      <c r="MV596" s="73">
        <v>1.9414455212206701E-2</v>
      </c>
      <c r="MW596" s="73">
        <v>2.3112088845636699E-2</v>
      </c>
      <c r="MX596" s="73">
        <v>1.9554086258691601E-2</v>
      </c>
      <c r="MY596" s="73">
        <v>1.7994660360938799E-2</v>
      </c>
      <c r="MZ596" s="73">
        <v>1.47940682412097E-2</v>
      </c>
      <c r="NA596" s="73">
        <v>1.8880175562264099E-2</v>
      </c>
      <c r="NB596" s="73">
        <v>1.6267092570528299E-2</v>
      </c>
      <c r="NC596" s="73">
        <v>1.2145017448326899E-2</v>
      </c>
      <c r="ND596" s="73">
        <v>2.25332937420052E-2</v>
      </c>
      <c r="NE596" s="73">
        <v>2.1891203263666802E-2</v>
      </c>
      <c r="NF596" s="73">
        <v>2.9844632232501399E-2</v>
      </c>
      <c r="NG596" s="73">
        <v>1.8993694406631401E-2</v>
      </c>
      <c r="NH596" s="73">
        <v>1.80769828737661E-2</v>
      </c>
      <c r="NI596" s="73">
        <v>5.4044674312670099E-2</v>
      </c>
      <c r="NJ596" s="73">
        <v>0.150509462155375</v>
      </c>
      <c r="NK596" s="73">
        <v>0.11455707032764099</v>
      </c>
      <c r="NL596" s="73">
        <v>1.1232677119332399</v>
      </c>
      <c r="NM596" s="73">
        <v>1.1312663561756199E-2</v>
      </c>
      <c r="NN596" s="73">
        <v>9.6534937906605292E-3</v>
      </c>
      <c r="NO596" s="73">
        <v>4.8602566132041197E-3</v>
      </c>
      <c r="NP596" s="73">
        <v>1.2056800151897499E-2</v>
      </c>
      <c r="NQ596" s="73">
        <v>1.24046489227575E-2</v>
      </c>
      <c r="NR596" s="73">
        <v>7.6510216188742696E-3</v>
      </c>
      <c r="NS596" s="73">
        <v>1.03218674256645E-2</v>
      </c>
      <c r="NT596" s="73">
        <v>1.4547166773657E-2</v>
      </c>
      <c r="NU596" s="73">
        <v>1.3182771187595899E-3</v>
      </c>
      <c r="NV596" s="74">
        <v>1.1616628405218999E-2</v>
      </c>
      <c r="NW596" s="74">
        <v>1.1616470654743E-2</v>
      </c>
      <c r="NX596" s="74">
        <v>2.17376393329725E-2</v>
      </c>
      <c r="NY596" s="74">
        <v>1.9085808452594701E-2</v>
      </c>
      <c r="NZ596" s="74">
        <v>2.12471911098383E-2</v>
      </c>
      <c r="OA596" s="74">
        <v>2.3482938931077401E-2</v>
      </c>
      <c r="OB596" s="74">
        <v>2.46086476585115E-2</v>
      </c>
      <c r="OC596" s="74">
        <v>2.2262048593768999E-2</v>
      </c>
      <c r="OD596" s="74">
        <v>1.8416796157412901E-2</v>
      </c>
      <c r="OE596" s="74">
        <v>1.9827022650775499E-2</v>
      </c>
      <c r="OF596" s="74">
        <v>2.3469541504910998E-2</v>
      </c>
      <c r="OG596" s="74">
        <v>1.9765270775131499E-2</v>
      </c>
      <c r="OH596" s="74">
        <v>1.8066774517501601E-2</v>
      </c>
      <c r="OI596" s="74">
        <v>1.48292384653334E-2</v>
      </c>
      <c r="OJ596" s="74">
        <v>1.8984569089478699E-2</v>
      </c>
      <c r="OK596" s="74">
        <v>1.6848425864621298E-2</v>
      </c>
      <c r="OL596" s="74">
        <v>1.2698869245305101E-2</v>
      </c>
      <c r="OM596" s="74">
        <v>2.3746922928529202E-2</v>
      </c>
      <c r="ON596" s="74">
        <v>2.3118863649602601E-2</v>
      </c>
      <c r="OO596" s="74">
        <v>3.0377225513039501E-2</v>
      </c>
      <c r="OP596" s="74">
        <v>1.9030229912066599E-2</v>
      </c>
      <c r="OQ596" s="74">
        <v>1.8127345832455701E-2</v>
      </c>
      <c r="OR596" s="74">
        <v>5.4049179629354099E-2</v>
      </c>
      <c r="OS596" s="74">
        <v>0.15580781582935299</v>
      </c>
      <c r="OT596" s="74">
        <v>0.114632024477289</v>
      </c>
      <c r="OU596" s="74">
        <v>1.12427897143014</v>
      </c>
      <c r="OV596" s="74">
        <v>1.10405853306369E-2</v>
      </c>
      <c r="OW596" s="74">
        <v>9.2904924891675997E-3</v>
      </c>
      <c r="OX596" s="74">
        <v>4.9772000319357303E-3</v>
      </c>
      <c r="OY596" s="74">
        <v>1.2124537839801899E-2</v>
      </c>
      <c r="OZ596" s="74">
        <v>1.2286187774691801E-2</v>
      </c>
      <c r="PA596" s="74">
        <v>7.8640514988974099E-3</v>
      </c>
      <c r="PB596" s="74">
        <v>1.04610362424558E-2</v>
      </c>
      <c r="PC596" s="74">
        <v>1.4835027876890399E-2</v>
      </c>
      <c r="PD596" s="74">
        <v>1.4176664562435301E-3</v>
      </c>
      <c r="PE596" s="73">
        <v>1.19282610541925E-2</v>
      </c>
      <c r="PF596" s="73">
        <v>1.22247550049447E-2</v>
      </c>
      <c r="PG596" s="73">
        <v>2.18472556515826E-2</v>
      </c>
      <c r="PH596" s="73">
        <v>1.98503298084001E-2</v>
      </c>
      <c r="PI596" s="73">
        <v>2.11752803507377E-2</v>
      </c>
      <c r="PJ596" s="73">
        <v>2.3543523096762699E-2</v>
      </c>
      <c r="PK596" s="73">
        <v>2.44502979579607E-2</v>
      </c>
      <c r="PL596" s="73">
        <v>2.2799307654565702E-2</v>
      </c>
      <c r="PM596" s="73">
        <v>1.8459558772708998E-2</v>
      </c>
      <c r="PN596" s="73">
        <v>1.9864725957992699E-2</v>
      </c>
      <c r="PO596" s="73">
        <v>2.3886451776130201E-2</v>
      </c>
      <c r="PP596" s="73">
        <v>2.0023714101266701E-2</v>
      </c>
      <c r="PQ596" s="73">
        <v>1.8230151730416699E-2</v>
      </c>
      <c r="PR596" s="73">
        <v>1.4885476112118899E-2</v>
      </c>
      <c r="PS596" s="73">
        <v>1.90113842941756E-2</v>
      </c>
      <c r="PT596" s="73">
        <v>1.7311532721025001E-2</v>
      </c>
      <c r="PU596" s="73">
        <v>1.31602983344754E-2</v>
      </c>
      <c r="PV596" s="73">
        <v>2.6875073652942401E-2</v>
      </c>
      <c r="PW596" s="73">
        <v>2.3835380222903199E-2</v>
      </c>
      <c r="PX596" s="73">
        <v>2.96254638438124E-2</v>
      </c>
      <c r="PY596" s="73">
        <v>1.8962117970669899E-2</v>
      </c>
      <c r="PZ596" s="73">
        <v>1.8055959443175E-2</v>
      </c>
      <c r="QA596" s="73">
        <v>5.41388927518043E-2</v>
      </c>
      <c r="QB596" s="73">
        <v>0.15902513357530301</v>
      </c>
      <c r="QC596" s="73">
        <v>0.117605153926716</v>
      </c>
      <c r="QD596" s="73">
        <v>1.1267142570550699</v>
      </c>
      <c r="QE596" s="73">
        <v>1.1132768872726099E-2</v>
      </c>
      <c r="QF596" s="73">
        <v>9.6956927229775794E-3</v>
      </c>
      <c r="QG596" s="73">
        <v>5.0536536589061796E-3</v>
      </c>
      <c r="QH596" s="73">
        <v>1.23902294770397E-2</v>
      </c>
      <c r="QI596" s="73">
        <v>1.27661680247313E-2</v>
      </c>
      <c r="QJ596" s="73">
        <v>8.2051345324732003E-3</v>
      </c>
      <c r="QK596" s="73">
        <v>1.06301610373669E-2</v>
      </c>
      <c r="QL596" s="73">
        <v>1.5049859698305501E-2</v>
      </c>
      <c r="QM596" s="73">
        <v>1.4770363363131899E-3</v>
      </c>
      <c r="QN596" s="74">
        <v>1.1980281646213099E-2</v>
      </c>
      <c r="QO596" s="74">
        <v>1.04141171787156E-2</v>
      </c>
      <c r="QP596" s="74">
        <v>2.2076288925208999E-2</v>
      </c>
      <c r="QQ596" s="74">
        <v>1.9985085219770701E-2</v>
      </c>
      <c r="QR596" s="74">
        <v>2.1051504332764402E-2</v>
      </c>
      <c r="QS596" s="74">
        <v>2.3351583526005901E-2</v>
      </c>
      <c r="QT596" s="74">
        <v>2.42309595432082E-2</v>
      </c>
      <c r="QU596" s="74">
        <v>2.27654447030597E-2</v>
      </c>
      <c r="QV596" s="74">
        <v>1.8891284008109702E-2</v>
      </c>
      <c r="QW596" s="74">
        <v>2.0159196668698399E-2</v>
      </c>
      <c r="QX596" s="74">
        <v>2.3652549890370599E-2</v>
      </c>
      <c r="QY596" s="74">
        <v>1.9868106772499599E-2</v>
      </c>
      <c r="QZ596" s="74">
        <v>1.8079316081973201E-2</v>
      </c>
      <c r="RA596" s="74">
        <v>1.52303897128554E-2</v>
      </c>
      <c r="RB596" s="74">
        <v>1.9446024543464901E-2</v>
      </c>
      <c r="RC596" s="74">
        <v>1.7576789726062001E-2</v>
      </c>
      <c r="RD596" s="74">
        <v>1.253240832326E-2</v>
      </c>
      <c r="RE596" s="74">
        <v>2.7642963170152201E-2</v>
      </c>
      <c r="RF596" s="74">
        <v>2.45587780005369E-2</v>
      </c>
      <c r="RG596" s="74">
        <v>2.9834502028022E-2</v>
      </c>
      <c r="RH596" s="74">
        <v>1.8956866369918501E-2</v>
      </c>
      <c r="RI596" s="74">
        <v>1.8302752575303002E-2</v>
      </c>
      <c r="RJ596" s="74">
        <v>5.2540640688365003E-2</v>
      </c>
      <c r="RK596" s="74">
        <v>0.157489640158889</v>
      </c>
      <c r="RL596" s="74">
        <v>0.125980626771524</v>
      </c>
      <c r="RM596" s="74">
        <v>1.12498704505327</v>
      </c>
      <c r="RN596" s="74">
        <v>1.0918463897199601E-2</v>
      </c>
      <c r="RO596" s="74">
        <v>9.8051659166117407E-3</v>
      </c>
      <c r="RP596" s="74">
        <v>4.9656626753495098E-3</v>
      </c>
      <c r="RQ596" s="74">
        <v>1.23704219304837E-2</v>
      </c>
      <c r="RR596" s="74">
        <v>1.2515606130209401E-2</v>
      </c>
      <c r="RS596" s="74">
        <v>8.2902325590824694E-3</v>
      </c>
      <c r="RT596" s="74">
        <v>1.0661426735463201E-2</v>
      </c>
      <c r="RU596" s="74">
        <v>1.51475330982441E-2</v>
      </c>
      <c r="RV596" s="74">
        <v>1.36675989121574E-3</v>
      </c>
      <c r="RW596" s="73">
        <v>1.18244334838095E-2</v>
      </c>
      <c r="RX596" s="73">
        <v>1.12998860660111E-2</v>
      </c>
      <c r="RY596" s="73">
        <v>2.1647298670532899E-2</v>
      </c>
      <c r="RZ596" s="73">
        <v>1.9312360000039198E-2</v>
      </c>
      <c r="SA596" s="73">
        <v>2.0243669165441899E-2</v>
      </c>
      <c r="SB596" s="73">
        <v>2.2931905219153E-2</v>
      </c>
      <c r="SC596" s="73">
        <v>2.3497156542587602E-2</v>
      </c>
      <c r="SD596" s="73">
        <v>2.4722537687003401E-2</v>
      </c>
      <c r="SE596" s="73">
        <v>1.8161663910849599E-2</v>
      </c>
      <c r="SF596" s="73">
        <v>2.0030186006329501E-2</v>
      </c>
      <c r="SG596" s="73">
        <v>2.3258816438984999E-2</v>
      </c>
      <c r="SH596" s="73">
        <v>1.9960222147856199E-2</v>
      </c>
      <c r="SI596" s="73">
        <v>1.7988746822235498E-2</v>
      </c>
      <c r="SJ596" s="73">
        <v>1.5379115932125299E-2</v>
      </c>
      <c r="SK596" s="73">
        <v>1.92818689562268E-2</v>
      </c>
      <c r="SL596" s="73">
        <v>1.7174366788636E-2</v>
      </c>
      <c r="SM596" s="73">
        <v>1.29137787458536E-2</v>
      </c>
      <c r="SN596" s="73">
        <v>2.8562754039283801E-2</v>
      </c>
      <c r="SO596" s="73">
        <v>2.3393858226808801E-2</v>
      </c>
      <c r="SP596" s="73">
        <v>2.8122560708306901E-2</v>
      </c>
      <c r="SQ596" s="73">
        <v>1.9462680215937399E-2</v>
      </c>
      <c r="SR596" s="73">
        <v>1.8074981654954501E-2</v>
      </c>
      <c r="SS596" s="73">
        <v>5.15231610390939E-2</v>
      </c>
      <c r="ST596" s="73">
        <v>0.15822316981810899</v>
      </c>
      <c r="SU596" s="73">
        <v>0.12720847343265199</v>
      </c>
      <c r="SV596" s="73">
        <v>1.1208701347999701</v>
      </c>
      <c r="SW596" s="73">
        <v>1.0458736608528399E-2</v>
      </c>
      <c r="SX596" s="73">
        <v>9.6914113665206598E-3</v>
      </c>
      <c r="SY596" s="73">
        <v>4.8212088847241303E-3</v>
      </c>
      <c r="SZ596" s="73">
        <v>1.25013625583537E-2</v>
      </c>
      <c r="TA596" s="73">
        <v>1.25358841036768E-2</v>
      </c>
      <c r="TB596" s="73">
        <v>8.1015946603883796E-3</v>
      </c>
      <c r="TC596" s="73">
        <v>1.0428024523232099E-2</v>
      </c>
      <c r="TD596" s="73">
        <v>1.48735277725759E-2</v>
      </c>
      <c r="TE596" s="73">
        <v>1.34894759559982E-3</v>
      </c>
    </row>
    <row r="597" spans="1:525" x14ac:dyDescent="0.25">
      <c r="A597" s="73">
        <v>9.0842489433228899E-3</v>
      </c>
      <c r="B597" s="73">
        <v>1.3264241093564199E-2</v>
      </c>
      <c r="C597" s="73">
        <v>1.5301645047675901E-2</v>
      </c>
      <c r="D597" s="73">
        <v>1.6345499338352699E-2</v>
      </c>
      <c r="E597" s="73">
        <v>1.7529231366237099E-2</v>
      </c>
      <c r="F597" s="73">
        <v>1.55021533040964E-2</v>
      </c>
      <c r="G597" s="73">
        <v>2.3766027292117901E-2</v>
      </c>
      <c r="H597" s="73">
        <v>1.4256057066531E-2</v>
      </c>
      <c r="I597" s="73">
        <v>1.9178718325135801E-2</v>
      </c>
      <c r="J597" s="73">
        <v>1.81562768724048E-2</v>
      </c>
      <c r="K597" s="73">
        <v>1.5954240296606099E-2</v>
      </c>
      <c r="L597" s="73">
        <v>1.6984031557457101E-2</v>
      </c>
      <c r="M597" s="73">
        <v>1.87381014133991E-2</v>
      </c>
      <c r="N597" s="73">
        <v>1.9874005410123199E-2</v>
      </c>
      <c r="O597" s="73">
        <v>1.70843934545091E-2</v>
      </c>
      <c r="P597" s="73">
        <v>1.8651779865012302E-2</v>
      </c>
      <c r="Q597" s="73">
        <v>1.2988596055010499E-2</v>
      </c>
      <c r="R597" s="73">
        <v>1.7977907985363799E-2</v>
      </c>
      <c r="S597" s="73">
        <v>1.9779938395249001E-2</v>
      </c>
      <c r="T597" s="73">
        <v>2.7609207725258302E-2</v>
      </c>
      <c r="U597" s="73">
        <v>2.5431840402539499E-2</v>
      </c>
      <c r="V597" s="73">
        <v>2.10411319977649E-2</v>
      </c>
      <c r="W597" s="73">
        <v>2.3224165535964202E-2</v>
      </c>
      <c r="X597" s="73">
        <v>3.5249803236647198E-2</v>
      </c>
      <c r="Y597" s="73">
        <v>4.4247244570636897E-2</v>
      </c>
      <c r="Z597" s="73">
        <v>3.1962298303296097E-2</v>
      </c>
      <c r="AA597" s="73">
        <v>1.0827650830898601</v>
      </c>
      <c r="AB597" s="73">
        <v>3.2123655228556598E-2</v>
      </c>
      <c r="AC597" s="73">
        <v>8.0319703820219499E-3</v>
      </c>
      <c r="AD597" s="73">
        <v>2.9029390738738801E-2</v>
      </c>
      <c r="AE597" s="73">
        <v>2.40900204281724E-2</v>
      </c>
      <c r="AF597" s="73">
        <v>1.16362248023035E-2</v>
      </c>
      <c r="AG597" s="73">
        <v>1.7843396692233698E-2</v>
      </c>
      <c r="AH597" s="73">
        <v>2.9192525484074101E-2</v>
      </c>
      <c r="AI597" s="73">
        <v>1.62287304133486E-3</v>
      </c>
      <c r="AJ597" s="74">
        <v>9.3369109759620806E-3</v>
      </c>
      <c r="AK597" s="74">
        <v>1.45261453191295E-2</v>
      </c>
      <c r="AL597" s="74">
        <v>1.5916106732879898E-2</v>
      </c>
      <c r="AM597" s="74">
        <v>1.7014021028259999E-2</v>
      </c>
      <c r="AN597" s="74">
        <v>1.83062520548283E-2</v>
      </c>
      <c r="AO597" s="74">
        <v>1.64764605599368E-2</v>
      </c>
      <c r="AP597" s="74">
        <v>2.4808043071346101E-2</v>
      </c>
      <c r="AQ597" s="74">
        <v>1.41535807855775E-2</v>
      </c>
      <c r="AR597" s="74">
        <v>2.0255355925657501E-2</v>
      </c>
      <c r="AS597" s="74">
        <v>1.89790947790681E-2</v>
      </c>
      <c r="AT597" s="74">
        <v>1.7330679585238401E-2</v>
      </c>
      <c r="AU597" s="74">
        <v>1.8315031106776802E-2</v>
      </c>
      <c r="AV597" s="74">
        <v>2.0148081194215899E-2</v>
      </c>
      <c r="AW597" s="74">
        <v>2.0909250527383301E-2</v>
      </c>
      <c r="AX597" s="74">
        <v>1.8100890517868101E-2</v>
      </c>
      <c r="AY597" s="74">
        <v>1.96530464050515E-2</v>
      </c>
      <c r="AZ597" s="74">
        <v>1.3633111280215399E-2</v>
      </c>
      <c r="BA597" s="74">
        <v>2.0351543909038199E-2</v>
      </c>
      <c r="BB597" s="74">
        <v>2.1294062636419898E-2</v>
      </c>
      <c r="BC597" s="74">
        <v>2.7837789875254398E-2</v>
      </c>
      <c r="BD597" s="74">
        <v>2.6417459817737601E-2</v>
      </c>
      <c r="BE597" s="74">
        <v>2.1661807296176401E-2</v>
      </c>
      <c r="BF597" s="74">
        <v>2.4634480800164001E-2</v>
      </c>
      <c r="BG597" s="74">
        <v>3.7933011015490799E-2</v>
      </c>
      <c r="BH597" s="74">
        <v>4.4629277547483602E-2</v>
      </c>
      <c r="BI597" s="74">
        <v>3.56904370207832E-2</v>
      </c>
      <c r="BJ597" s="74">
        <v>1.0944206068553599</v>
      </c>
      <c r="BK597" s="74">
        <v>3.4222312292940898E-2</v>
      </c>
      <c r="BL597" s="74">
        <v>8.9127993395395292E-3</v>
      </c>
      <c r="BM597" s="74">
        <v>3.0660161847094899E-2</v>
      </c>
      <c r="BN597" s="74">
        <v>2.5426482641840002E-2</v>
      </c>
      <c r="BO597" s="74">
        <v>1.27779640965532E-2</v>
      </c>
      <c r="BP597" s="74">
        <v>1.8797040746535799E-2</v>
      </c>
      <c r="BQ597" s="74">
        <v>3.1444067966310697E-2</v>
      </c>
      <c r="BR597" s="74">
        <v>1.6495221701479099E-3</v>
      </c>
      <c r="BS597" s="73">
        <v>9.9115794005570895E-3</v>
      </c>
      <c r="BT597" s="73">
        <v>1.51555546061005E-2</v>
      </c>
      <c r="BU597" s="73">
        <v>1.7017581808143702E-2</v>
      </c>
      <c r="BV597" s="73">
        <v>1.83568536937441E-2</v>
      </c>
      <c r="BW597" s="73">
        <v>1.9750907032038301E-2</v>
      </c>
      <c r="BX597" s="73">
        <v>1.75260268315823E-2</v>
      </c>
      <c r="BY597" s="73">
        <v>2.61995439700973E-2</v>
      </c>
      <c r="BZ597" s="73">
        <v>1.4774873095427001E-2</v>
      </c>
      <c r="CA597" s="73">
        <v>2.1344733598382001E-2</v>
      </c>
      <c r="CB597" s="73">
        <v>2.0175692981296501E-2</v>
      </c>
      <c r="CC597" s="73">
        <v>1.81457309718197E-2</v>
      </c>
      <c r="CD597" s="73">
        <v>1.9523004189295499E-2</v>
      </c>
      <c r="CE597" s="73">
        <v>2.13064852279608E-2</v>
      </c>
      <c r="CF597" s="73">
        <v>2.1863232892165501E-2</v>
      </c>
      <c r="CG597" s="73">
        <v>1.9457426358945401E-2</v>
      </c>
      <c r="CH597" s="73">
        <v>2.0503383361318399E-2</v>
      </c>
      <c r="CI597" s="73">
        <v>1.49378626273619E-2</v>
      </c>
      <c r="CJ597" s="73">
        <v>2.1299112712189799E-2</v>
      </c>
      <c r="CK597" s="73">
        <v>2.2632421550255601E-2</v>
      </c>
      <c r="CL597" s="73">
        <v>2.8286812653856599E-2</v>
      </c>
      <c r="CM597" s="73">
        <v>2.7086196585713099E-2</v>
      </c>
      <c r="CN597" s="73">
        <v>2.25803610345694E-2</v>
      </c>
      <c r="CO597" s="73">
        <v>2.6269653770358E-2</v>
      </c>
      <c r="CP597" s="73">
        <v>3.9857379356472898E-2</v>
      </c>
      <c r="CQ597" s="73">
        <v>4.6495593531614199E-2</v>
      </c>
      <c r="CR597" s="73">
        <v>3.7742700264005898E-2</v>
      </c>
      <c r="CS597" s="73">
        <v>1.10538585234574</v>
      </c>
      <c r="CT597" s="73">
        <v>3.6864121175862803E-2</v>
      </c>
      <c r="CU597" s="73">
        <v>9.5057686348771191E-3</v>
      </c>
      <c r="CV597" s="73">
        <v>3.3059877271987302E-2</v>
      </c>
      <c r="CW597" s="73">
        <v>2.7036084409750701E-2</v>
      </c>
      <c r="CX597" s="73">
        <v>1.41120461638795E-2</v>
      </c>
      <c r="CY597" s="73">
        <v>1.9996233053050101E-2</v>
      </c>
      <c r="CZ597" s="73">
        <v>3.4099234145362901E-2</v>
      </c>
      <c r="DA597" s="73">
        <v>1.4761816808700401E-3</v>
      </c>
      <c r="DB597" s="74">
        <v>1.0443312899397299E-2</v>
      </c>
      <c r="DC597" s="74">
        <v>1.57849095145992E-2</v>
      </c>
      <c r="DD597" s="74">
        <v>1.7985629546364498E-2</v>
      </c>
      <c r="DE597" s="74">
        <v>1.9470879173537799E-2</v>
      </c>
      <c r="DF597" s="74">
        <v>2.1021480981821002E-2</v>
      </c>
      <c r="DG597" s="74">
        <v>1.8978639121173198E-2</v>
      </c>
      <c r="DH597" s="74">
        <v>2.78125067037358E-2</v>
      </c>
      <c r="DI597" s="74">
        <v>1.6177275316136198E-2</v>
      </c>
      <c r="DJ597" s="74">
        <v>2.2652809682821198E-2</v>
      </c>
      <c r="DK597" s="74">
        <v>2.13188464966871E-2</v>
      </c>
      <c r="DL597" s="74">
        <v>1.9215147757945299E-2</v>
      </c>
      <c r="DM597" s="74">
        <v>2.0906906498103402E-2</v>
      </c>
      <c r="DN597" s="74">
        <v>2.2469946299277399E-2</v>
      </c>
      <c r="DO597" s="74">
        <v>2.2659205844540401E-2</v>
      </c>
      <c r="DP597" s="74">
        <v>2.0318842015881598E-2</v>
      </c>
      <c r="DQ597" s="74">
        <v>2.3216998607639899E-2</v>
      </c>
      <c r="DR597" s="74">
        <v>1.62209044010218E-2</v>
      </c>
      <c r="DS597" s="74">
        <v>2.3419569528796799E-2</v>
      </c>
      <c r="DT597" s="74">
        <v>2.3663294955138001E-2</v>
      </c>
      <c r="DU597" s="74">
        <v>2.9126871937216098E-2</v>
      </c>
      <c r="DV597" s="74">
        <v>2.87844161675813E-2</v>
      </c>
      <c r="DW597" s="74">
        <v>2.35062150892059E-2</v>
      </c>
      <c r="DX597" s="74">
        <v>2.80257138830768E-2</v>
      </c>
      <c r="DY597" s="74">
        <v>3.8613616899034801E-2</v>
      </c>
      <c r="DZ597" s="74">
        <v>4.9617491963122699E-2</v>
      </c>
      <c r="EA597" s="74">
        <v>4.0555729351739997E-2</v>
      </c>
      <c r="EB597" s="74">
        <v>1.1182725367228099</v>
      </c>
      <c r="EC597" s="74">
        <v>3.9958039789946803E-2</v>
      </c>
      <c r="ED597" s="74">
        <v>1.0875633872295599E-2</v>
      </c>
      <c r="EE597" s="74">
        <v>3.4403471756495697E-2</v>
      </c>
      <c r="EF597" s="74">
        <v>2.8911513598910199E-2</v>
      </c>
      <c r="EG597" s="74">
        <v>1.51037502819654E-2</v>
      </c>
      <c r="EH597" s="74">
        <v>2.1411435713194302E-2</v>
      </c>
      <c r="EI597" s="74">
        <v>3.5693480448697003E-2</v>
      </c>
      <c r="EJ597" s="74">
        <v>1.90104847633949E-3</v>
      </c>
      <c r="EK597" s="73">
        <v>1.1329027353296699E-2</v>
      </c>
      <c r="EL597" s="73">
        <v>1.7050484580338799E-2</v>
      </c>
      <c r="EM597" s="73">
        <v>1.9684742077098898E-2</v>
      </c>
      <c r="EN597" s="73">
        <v>2.2088323453517002E-2</v>
      </c>
      <c r="EO597" s="73">
        <v>2.38617877514034E-2</v>
      </c>
      <c r="EP597" s="73">
        <v>2.0214730111367599E-2</v>
      </c>
      <c r="EQ597" s="73">
        <v>3.07045003100247E-2</v>
      </c>
      <c r="ER597" s="73">
        <v>1.7524795580986501E-2</v>
      </c>
      <c r="ES597" s="73">
        <v>2.4999325022066098E-2</v>
      </c>
      <c r="ET597" s="73">
        <v>2.3554100753238199E-2</v>
      </c>
      <c r="EU597" s="73">
        <v>2.1189964499577101E-2</v>
      </c>
      <c r="EV597" s="73">
        <v>2.27691194666996E-2</v>
      </c>
      <c r="EW597" s="73">
        <v>2.5505987322748599E-2</v>
      </c>
      <c r="EX597" s="73">
        <v>2.4924039090993302E-2</v>
      </c>
      <c r="EY597" s="73">
        <v>2.2570586074751198E-2</v>
      </c>
      <c r="EZ597" s="73">
        <v>2.22103415575878E-2</v>
      </c>
      <c r="FA597" s="73">
        <v>1.8162158646794799E-2</v>
      </c>
      <c r="FB597" s="73">
        <v>2.60445079669414E-2</v>
      </c>
      <c r="FC597" s="73">
        <v>2.5523022779123401E-2</v>
      </c>
      <c r="FD597" s="73">
        <v>3.1805799686543901E-2</v>
      </c>
      <c r="FE597" s="73">
        <v>3.1467407755707603E-2</v>
      </c>
      <c r="FF597" s="73">
        <v>2.5343925831513899E-2</v>
      </c>
      <c r="FG597" s="73">
        <v>2.9569585188275599E-2</v>
      </c>
      <c r="FH597" s="73">
        <v>3.9614399662156997E-2</v>
      </c>
      <c r="FI597" s="73">
        <v>5.0130375170231001E-2</v>
      </c>
      <c r="FJ597" s="73">
        <v>4.3426060309593902E-2</v>
      </c>
      <c r="FK597" s="73">
        <v>1.1365995080818101</v>
      </c>
      <c r="FL597" s="73">
        <v>4.4578885124467602E-2</v>
      </c>
      <c r="FM597" s="73">
        <v>1.1977298771890301E-2</v>
      </c>
      <c r="FN597" s="73">
        <v>3.8010060159074897E-2</v>
      </c>
      <c r="FO597" s="73">
        <v>3.2108706994995601E-2</v>
      </c>
      <c r="FP597" s="73">
        <v>1.6283280727995401E-2</v>
      </c>
      <c r="FQ597" s="73">
        <v>2.3119279039013799E-2</v>
      </c>
      <c r="FR597" s="73">
        <v>3.8701795331066699E-2</v>
      </c>
      <c r="FS597" s="73">
        <v>2.1554689464501598E-3</v>
      </c>
      <c r="FT597" s="74">
        <v>1.2144243078644401E-2</v>
      </c>
      <c r="FU597" s="74">
        <v>1.7065720828276398E-2</v>
      </c>
      <c r="FV597" s="74">
        <v>2.13491907043751E-2</v>
      </c>
      <c r="FW597" s="74">
        <v>2.3704811109180001E-2</v>
      </c>
      <c r="FX597" s="74">
        <v>2.5836625307635301E-2</v>
      </c>
      <c r="FY597" s="74">
        <v>2.2688814067370999E-2</v>
      </c>
      <c r="FZ597" s="74">
        <v>3.3686181885666397E-2</v>
      </c>
      <c r="GA597" s="74">
        <v>1.6794130166039999E-2</v>
      </c>
      <c r="GB597" s="74">
        <v>2.6604692737577301E-2</v>
      </c>
      <c r="GC597" s="74">
        <v>2.5188783675860901E-2</v>
      </c>
      <c r="GD597" s="74">
        <v>2.2843057181402199E-2</v>
      </c>
      <c r="GE597" s="74">
        <v>2.3796048542776501E-2</v>
      </c>
      <c r="GF597" s="74">
        <v>2.65847876701178E-2</v>
      </c>
      <c r="GG597" s="74">
        <v>2.55129445169767E-2</v>
      </c>
      <c r="GH597" s="74">
        <v>2.46617533081398E-2</v>
      </c>
      <c r="GI597" s="74">
        <v>2.51230733361501E-2</v>
      </c>
      <c r="GJ597" s="74">
        <v>1.9375192272492701E-2</v>
      </c>
      <c r="GK597" s="74">
        <v>2.8514585762781298E-2</v>
      </c>
      <c r="GL597" s="74">
        <v>2.7897433575826899E-2</v>
      </c>
      <c r="GM597" s="74">
        <v>3.37388701990263E-2</v>
      </c>
      <c r="GN597" s="74">
        <v>3.3459896607217002E-2</v>
      </c>
      <c r="GO597" s="74">
        <v>2.7579616857411698E-2</v>
      </c>
      <c r="GP597" s="74">
        <v>3.0790160815930698E-2</v>
      </c>
      <c r="GQ597" s="74">
        <v>3.9904710517005303E-2</v>
      </c>
      <c r="GR597" s="74">
        <v>4.8368414366827199E-2</v>
      </c>
      <c r="GS597" s="74">
        <v>4.40256258053702E-2</v>
      </c>
      <c r="GT597" s="74">
        <v>1.1494882720450601</v>
      </c>
      <c r="GU597" s="74">
        <v>4.8530545963578899E-2</v>
      </c>
      <c r="GV597" s="74">
        <v>1.3118325349183601E-2</v>
      </c>
      <c r="GW597" s="74">
        <v>4.1314745094267198E-2</v>
      </c>
      <c r="GX597" s="74">
        <v>3.4296406766084302E-2</v>
      </c>
      <c r="GY597" s="74">
        <v>1.74413037574268E-2</v>
      </c>
      <c r="GZ597" s="74">
        <v>2.4789852090657899E-2</v>
      </c>
      <c r="HA597" s="74">
        <v>4.1347650201145003E-2</v>
      </c>
      <c r="HB597" s="74">
        <v>2.30144680960593E-3</v>
      </c>
      <c r="HC597" s="73">
        <v>1.28726430213688E-2</v>
      </c>
      <c r="HD597" s="73">
        <v>1.80868793042917E-2</v>
      </c>
      <c r="HE597" s="73">
        <v>2.2668329365733E-2</v>
      </c>
      <c r="HF597" s="73">
        <v>2.58220761558434E-2</v>
      </c>
      <c r="HG597" s="73">
        <v>2.7922884925886401E-2</v>
      </c>
      <c r="HH597" s="73">
        <v>2.41619174565758E-2</v>
      </c>
      <c r="HI597" s="73">
        <v>3.6169290307306499E-2</v>
      </c>
      <c r="HJ597" s="73">
        <v>1.8331644723771599E-2</v>
      </c>
      <c r="HK597" s="73">
        <v>2.8511145240000101E-2</v>
      </c>
      <c r="HL597" s="73">
        <v>2.7358488585174999E-2</v>
      </c>
      <c r="HM597" s="73">
        <v>2.4929509180217701E-2</v>
      </c>
      <c r="HN597" s="73">
        <v>2.6036173028981601E-2</v>
      </c>
      <c r="HO597" s="73">
        <v>2.87737563702006E-2</v>
      </c>
      <c r="HP597" s="73">
        <v>2.8428856719957499E-2</v>
      </c>
      <c r="HQ597" s="73">
        <v>2.6035317160055201E-2</v>
      </c>
      <c r="HR597" s="73">
        <v>2.69035926606189E-2</v>
      </c>
      <c r="HS597" s="73">
        <v>2.2707104390355701E-2</v>
      </c>
      <c r="HT597" s="73">
        <v>3.1315981888544703E-2</v>
      </c>
      <c r="HU597" s="73">
        <v>2.9982884665337599E-2</v>
      </c>
      <c r="HV597" s="73">
        <v>3.38532765054924E-2</v>
      </c>
      <c r="HW597" s="73">
        <v>3.3707806602938199E-2</v>
      </c>
      <c r="HX597" s="73">
        <v>2.8899623248364401E-2</v>
      </c>
      <c r="HY597" s="73">
        <v>3.2679840012652797E-2</v>
      </c>
      <c r="HZ597" s="73">
        <v>4.1273328611587001E-2</v>
      </c>
      <c r="IA597" s="73">
        <v>5.1017395079803698E-2</v>
      </c>
      <c r="IB597" s="73">
        <v>4.5912894140541602E-2</v>
      </c>
      <c r="IC597" s="73">
        <v>1.1570090424144499</v>
      </c>
      <c r="ID597" s="73">
        <v>4.92093606097119E-2</v>
      </c>
      <c r="IE597" s="73">
        <v>1.3856774474338701E-2</v>
      </c>
      <c r="IF597" s="73">
        <v>4.3910643394190201E-2</v>
      </c>
      <c r="IG597" s="73">
        <v>3.65989521434767E-2</v>
      </c>
      <c r="IH597" s="73">
        <v>1.8319625940349402E-2</v>
      </c>
      <c r="II597" s="73">
        <v>2.6235509241637801E-2</v>
      </c>
      <c r="IJ597" s="73">
        <v>4.23998033489007E-2</v>
      </c>
      <c r="IK597" s="73">
        <v>2.5657131621399901E-3</v>
      </c>
      <c r="IL597" s="74">
        <v>1.34401867144276E-2</v>
      </c>
      <c r="IM597" s="74">
        <v>1.7444671224026001E-2</v>
      </c>
      <c r="IN597" s="74">
        <v>2.3560001136564701E-2</v>
      </c>
      <c r="IO597" s="74">
        <v>2.7004688096525901E-2</v>
      </c>
      <c r="IP597" s="74">
        <v>2.9519942972339799E-2</v>
      </c>
      <c r="IQ597" s="74">
        <v>2.5318034391090101E-2</v>
      </c>
      <c r="IR597" s="74">
        <v>3.6894876301244703E-2</v>
      </c>
      <c r="IS597" s="74">
        <v>1.9028376519132299E-2</v>
      </c>
      <c r="IT597" s="74">
        <v>2.9565136661308701E-2</v>
      </c>
      <c r="IU597" s="74">
        <v>2.8350347214356902E-2</v>
      </c>
      <c r="IV597" s="74">
        <v>2.61698695146215E-2</v>
      </c>
      <c r="IW597" s="74">
        <v>2.67749340691746E-2</v>
      </c>
      <c r="IX597" s="74">
        <v>3.0243277901538398E-2</v>
      </c>
      <c r="IY597" s="74">
        <v>2.8716745917999598E-2</v>
      </c>
      <c r="IZ597" s="74">
        <v>2.6697614009138702E-2</v>
      </c>
      <c r="JA597" s="74">
        <v>2.50680707439839E-2</v>
      </c>
      <c r="JB597" s="74">
        <v>2.0147430203504801E-2</v>
      </c>
      <c r="JC597" s="74">
        <v>3.2434452756525699E-2</v>
      </c>
      <c r="JD597" s="74">
        <v>3.1250550020315002E-2</v>
      </c>
      <c r="JE597" s="74">
        <v>3.5084979933345702E-2</v>
      </c>
      <c r="JF597" s="74">
        <v>3.5062211525010697E-2</v>
      </c>
      <c r="JG597" s="74">
        <v>3.0088065755483898E-2</v>
      </c>
      <c r="JH597" s="74">
        <v>3.37004114771432E-2</v>
      </c>
      <c r="JI597" s="74">
        <v>4.0622004634948999E-2</v>
      </c>
      <c r="JJ597" s="74">
        <v>4.7610012126807502E-2</v>
      </c>
      <c r="JK597" s="74">
        <v>4.7016107431452001E-2</v>
      </c>
      <c r="JL597" s="74">
        <v>1.1562962907530701</v>
      </c>
      <c r="JM597" s="74">
        <v>4.9793658700666897E-2</v>
      </c>
      <c r="JN597" s="74">
        <v>1.43864260226084E-2</v>
      </c>
      <c r="JO597" s="74">
        <v>4.4552524247200902E-2</v>
      </c>
      <c r="JP597" s="74">
        <v>3.7863733309948702E-2</v>
      </c>
      <c r="JQ597" s="74">
        <v>1.8659002138556601E-2</v>
      </c>
      <c r="JR597" s="74">
        <v>2.6753868550947298E-2</v>
      </c>
      <c r="JS597" s="74">
        <v>4.1607793851450602E-2</v>
      </c>
      <c r="JT597" s="74">
        <v>2.5818272090297701E-3</v>
      </c>
      <c r="JU597" s="73">
        <v>1.34933697792301E-2</v>
      </c>
      <c r="JV597" s="73">
        <v>1.66927197023405E-2</v>
      </c>
      <c r="JW597" s="73">
        <v>2.3207195693976598E-2</v>
      </c>
      <c r="JX597" s="73">
        <v>2.7320029277435098E-2</v>
      </c>
      <c r="JY597" s="73">
        <v>2.92099972895799E-2</v>
      </c>
      <c r="JZ597" s="73">
        <v>2.5306365125395702E-2</v>
      </c>
      <c r="KA597" s="73">
        <v>3.6196327837211197E-2</v>
      </c>
      <c r="KB597" s="73">
        <v>1.7862159932489099E-2</v>
      </c>
      <c r="KC597" s="73">
        <v>2.8733682502196701E-2</v>
      </c>
      <c r="KD597" s="73">
        <v>2.7328813289115399E-2</v>
      </c>
      <c r="KE597" s="73">
        <v>2.54768081035644E-2</v>
      </c>
      <c r="KF597" s="73">
        <v>2.6499898939357499E-2</v>
      </c>
      <c r="KG597" s="73">
        <v>2.8617187341851199E-2</v>
      </c>
      <c r="KH597" s="73">
        <v>2.7724311186322601E-2</v>
      </c>
      <c r="KI597" s="73">
        <v>2.6558283744152301E-2</v>
      </c>
      <c r="KJ597" s="73">
        <v>2.6057358280056099E-2</v>
      </c>
      <c r="KK597" s="73">
        <v>1.9100759106955099E-2</v>
      </c>
      <c r="KL597" s="73">
        <v>3.2480689883095902E-2</v>
      </c>
      <c r="KM597" s="73">
        <v>3.1443919476620702E-2</v>
      </c>
      <c r="KN597" s="73">
        <v>3.4274181201457303E-2</v>
      </c>
      <c r="KO597" s="73">
        <v>3.4852756129214603E-2</v>
      </c>
      <c r="KP597" s="73">
        <v>3.0642237862494301E-2</v>
      </c>
      <c r="KQ597" s="73">
        <v>3.39225144099927E-2</v>
      </c>
      <c r="KR597" s="73">
        <v>4.0674462089914099E-2</v>
      </c>
      <c r="KS597" s="73">
        <v>4.8326341881274798E-2</v>
      </c>
      <c r="KT597" s="73">
        <v>4.6895668953146501E-2</v>
      </c>
      <c r="KU597" s="73">
        <v>1.1575008055606499</v>
      </c>
      <c r="KV597" s="73">
        <v>5.0205162852419202E-2</v>
      </c>
      <c r="KW597" s="73">
        <v>1.4370251864526999E-2</v>
      </c>
      <c r="KX597" s="73">
        <v>4.40880795154769E-2</v>
      </c>
      <c r="KY597" s="73">
        <v>3.8698449739631803E-2</v>
      </c>
      <c r="KZ597" s="73">
        <v>1.9330580945567E-2</v>
      </c>
      <c r="LA597" s="73">
        <v>2.6906487481137699E-2</v>
      </c>
      <c r="LB597" s="73">
        <v>4.0945213310924697E-2</v>
      </c>
      <c r="LC597" s="73">
        <v>2.51091801014154E-3</v>
      </c>
      <c r="LD597" s="74">
        <v>1.37408644233116E-2</v>
      </c>
      <c r="LE597" s="74">
        <v>1.5928164599742299E-2</v>
      </c>
      <c r="LF597" s="74">
        <v>2.3492757076827499E-2</v>
      </c>
      <c r="LG597" s="74">
        <v>2.6602567036939501E-2</v>
      </c>
      <c r="LH597" s="74">
        <v>2.8681897711113499E-2</v>
      </c>
      <c r="LI597" s="74">
        <v>2.51949444069752E-2</v>
      </c>
      <c r="LJ597" s="74">
        <v>3.4950719101586203E-2</v>
      </c>
      <c r="LK597" s="74">
        <v>1.7705883701688099E-2</v>
      </c>
      <c r="LL597" s="74">
        <v>2.7416170055299401E-2</v>
      </c>
      <c r="LM597" s="74">
        <v>2.6077368748671399E-2</v>
      </c>
      <c r="LN597" s="74">
        <v>2.4662904504061899E-2</v>
      </c>
      <c r="LO597" s="74">
        <v>2.5647855231530001E-2</v>
      </c>
      <c r="LP597" s="74">
        <v>2.7656943068792701E-2</v>
      </c>
      <c r="LQ597" s="74">
        <v>2.7033307236891999E-2</v>
      </c>
      <c r="LR597" s="74">
        <v>2.6142728522898201E-2</v>
      </c>
      <c r="LS597" s="74">
        <v>2.63367337302556E-2</v>
      </c>
      <c r="LT597" s="74">
        <v>1.8487806522930701E-2</v>
      </c>
      <c r="LU597" s="74">
        <v>3.1457653697959602E-2</v>
      </c>
      <c r="LV597" s="74">
        <v>3.2660187636023602E-2</v>
      </c>
      <c r="LW597" s="74">
        <v>3.3185139085460502E-2</v>
      </c>
      <c r="LX597" s="74">
        <v>3.5018626410346303E-2</v>
      </c>
      <c r="LY597" s="74">
        <v>3.0794349841759199E-2</v>
      </c>
      <c r="LZ597" s="74">
        <v>3.3742871206377201E-2</v>
      </c>
      <c r="MA597" s="74">
        <v>4.0731474562372902E-2</v>
      </c>
      <c r="MB597" s="74">
        <v>4.4281427267304503E-2</v>
      </c>
      <c r="MC597" s="74">
        <v>4.6480193073207603E-2</v>
      </c>
      <c r="MD597" s="74">
        <v>1.14823205451414</v>
      </c>
      <c r="ME597" s="74">
        <v>5.0259318863937703E-2</v>
      </c>
      <c r="MF597" s="74">
        <v>1.5446033043506001E-2</v>
      </c>
      <c r="MG597" s="74">
        <v>4.4374604059067103E-2</v>
      </c>
      <c r="MH597" s="74">
        <v>3.8291891356621803E-2</v>
      </c>
      <c r="MI597" s="74">
        <v>1.97730698754401E-2</v>
      </c>
      <c r="MJ597" s="74">
        <v>2.76241917224389E-2</v>
      </c>
      <c r="MK597" s="74">
        <v>4.0395139417795801E-2</v>
      </c>
      <c r="ML597" s="74">
        <v>2.6334916477794902E-3</v>
      </c>
      <c r="MM597" s="73">
        <v>1.3860164210235001E-2</v>
      </c>
      <c r="MN597" s="73">
        <v>1.54313723619529E-2</v>
      </c>
      <c r="MO597" s="73">
        <v>2.3567087579200299E-2</v>
      </c>
      <c r="MP597" s="73">
        <v>2.7250852328588801E-2</v>
      </c>
      <c r="MQ597" s="73">
        <v>2.8330803654993401E-2</v>
      </c>
      <c r="MR597" s="73">
        <v>2.5055595562191099E-2</v>
      </c>
      <c r="MS597" s="73">
        <v>3.45210312588888E-2</v>
      </c>
      <c r="MT597" s="73">
        <v>1.86056509721696E-2</v>
      </c>
      <c r="MU597" s="73">
        <v>2.7383531795470401E-2</v>
      </c>
      <c r="MV597" s="73">
        <v>2.6036932397436999E-2</v>
      </c>
      <c r="MW597" s="73">
        <v>2.4617637257638401E-2</v>
      </c>
      <c r="MX597" s="73">
        <v>2.6197619905965201E-2</v>
      </c>
      <c r="MY597" s="73">
        <v>2.7366272447935401E-2</v>
      </c>
      <c r="MZ597" s="73">
        <v>2.7205863117469399E-2</v>
      </c>
      <c r="NA597" s="73">
        <v>2.5712533976007802E-2</v>
      </c>
      <c r="NB597" s="73">
        <v>2.6780950645794901E-2</v>
      </c>
      <c r="NC597" s="73">
        <v>1.93501660416939E-2</v>
      </c>
      <c r="ND597" s="73">
        <v>3.1845196508397802E-2</v>
      </c>
      <c r="NE597" s="73">
        <v>3.2670189537209099E-2</v>
      </c>
      <c r="NF597" s="73">
        <v>3.3066197411247202E-2</v>
      </c>
      <c r="NG597" s="73">
        <v>3.4992607871360999E-2</v>
      </c>
      <c r="NH597" s="73">
        <v>3.1348759906544697E-2</v>
      </c>
      <c r="NI597" s="73">
        <v>3.4314326371917503E-2</v>
      </c>
      <c r="NJ597" s="73">
        <v>3.9505656684101401E-2</v>
      </c>
      <c r="NK597" s="73">
        <v>4.2604200730251902E-2</v>
      </c>
      <c r="NL597" s="73">
        <v>4.4213493856974401E-2</v>
      </c>
      <c r="NM597" s="73">
        <v>1.1525628380892401</v>
      </c>
      <c r="NN597" s="73">
        <v>5.1860768469905401E-2</v>
      </c>
      <c r="NO597" s="73">
        <v>1.62845526437208E-2</v>
      </c>
      <c r="NP597" s="73">
        <v>4.27770045120969E-2</v>
      </c>
      <c r="NQ597" s="73">
        <v>3.8669835039704697E-2</v>
      </c>
      <c r="NR597" s="73">
        <v>2.0268078467181799E-2</v>
      </c>
      <c r="NS597" s="73">
        <v>2.8511814251076299E-2</v>
      </c>
      <c r="NT597" s="73">
        <v>4.0748784995126602E-2</v>
      </c>
      <c r="NU597" s="73">
        <v>2.7229570065485402E-3</v>
      </c>
      <c r="NV597" s="74">
        <v>1.43205334474341E-2</v>
      </c>
      <c r="NW597" s="74">
        <v>1.4735800262247E-2</v>
      </c>
      <c r="NX597" s="74">
        <v>2.3605753577506699E-2</v>
      </c>
      <c r="NY597" s="74">
        <v>2.7515964898519801E-2</v>
      </c>
      <c r="NZ597" s="74">
        <v>2.7936261611652798E-2</v>
      </c>
      <c r="OA597" s="74">
        <v>2.55584691828625E-2</v>
      </c>
      <c r="OB597" s="74">
        <v>3.5462802753579797E-2</v>
      </c>
      <c r="OC597" s="74">
        <v>2.04920145265804E-2</v>
      </c>
      <c r="OD597" s="74">
        <v>2.7399272480288499E-2</v>
      </c>
      <c r="OE597" s="74">
        <v>2.6144124544096099E-2</v>
      </c>
      <c r="OF597" s="74">
        <v>2.49219298285638E-2</v>
      </c>
      <c r="OG597" s="74">
        <v>2.6793180704633501E-2</v>
      </c>
      <c r="OH597" s="74">
        <v>2.7067654933364001E-2</v>
      </c>
      <c r="OI597" s="74">
        <v>2.7133078203374399E-2</v>
      </c>
      <c r="OJ597" s="74">
        <v>2.5503058425169998E-2</v>
      </c>
      <c r="OK597" s="74">
        <v>2.8926990489250098E-2</v>
      </c>
      <c r="OL597" s="74">
        <v>1.9997013081941201E-2</v>
      </c>
      <c r="OM597" s="74">
        <v>3.1957655137411001E-2</v>
      </c>
      <c r="ON597" s="74">
        <v>3.2630434689909699E-2</v>
      </c>
      <c r="OO597" s="74">
        <v>3.3237860074256401E-2</v>
      </c>
      <c r="OP597" s="74">
        <v>3.46295209480567E-2</v>
      </c>
      <c r="OQ597" s="74">
        <v>3.1504784209628198E-2</v>
      </c>
      <c r="OR597" s="74">
        <v>3.4874985081532202E-2</v>
      </c>
      <c r="OS597" s="74">
        <v>4.1132271399673903E-2</v>
      </c>
      <c r="OT597" s="74">
        <v>4.2579089733832003E-2</v>
      </c>
      <c r="OU597" s="74">
        <v>4.4181524121531202E-2</v>
      </c>
      <c r="OV597" s="74">
        <v>1.14804093867903</v>
      </c>
      <c r="OW597" s="74">
        <v>5.04344125230596E-2</v>
      </c>
      <c r="OX597" s="74">
        <v>1.5857990013204201E-2</v>
      </c>
      <c r="OY597" s="74">
        <v>4.2493257782984399E-2</v>
      </c>
      <c r="OZ597" s="74">
        <v>3.87021589734865E-2</v>
      </c>
      <c r="PA597" s="74">
        <v>2.0880946284165199E-2</v>
      </c>
      <c r="PB597" s="74">
        <v>2.8642879535580899E-2</v>
      </c>
      <c r="PC597" s="74">
        <v>4.0787485528451198E-2</v>
      </c>
      <c r="PD597" s="74">
        <v>2.9350851573821798E-3</v>
      </c>
      <c r="PE597" s="73">
        <v>1.4829690611088599E-2</v>
      </c>
      <c r="PF597" s="73">
        <v>1.5343149640935499E-2</v>
      </c>
      <c r="PG597" s="73">
        <v>2.3812523377088401E-2</v>
      </c>
      <c r="PH597" s="73">
        <v>2.8073505593215E-2</v>
      </c>
      <c r="PI597" s="73">
        <v>2.7465130007210799E-2</v>
      </c>
      <c r="PJ597" s="73">
        <v>2.5762236275190298E-2</v>
      </c>
      <c r="PK597" s="73">
        <v>3.5174369070876399E-2</v>
      </c>
      <c r="PL597" s="73">
        <v>2.1378754604356402E-2</v>
      </c>
      <c r="PM597" s="73">
        <v>2.7578050809477402E-2</v>
      </c>
      <c r="PN597" s="73">
        <v>2.56399305441612E-2</v>
      </c>
      <c r="PO597" s="73">
        <v>2.5558132697197099E-2</v>
      </c>
      <c r="PP597" s="73">
        <v>2.74572245076244E-2</v>
      </c>
      <c r="PQ597" s="73">
        <v>2.6996370461132999E-2</v>
      </c>
      <c r="PR597" s="73">
        <v>2.7212262947146799E-2</v>
      </c>
      <c r="PS597" s="73">
        <v>2.5863805513042799E-2</v>
      </c>
      <c r="PT597" s="73">
        <v>3.1011636326555202E-2</v>
      </c>
      <c r="PU597" s="73">
        <v>2.1100349395181298E-2</v>
      </c>
      <c r="PV597" s="73">
        <v>3.20967250875916E-2</v>
      </c>
      <c r="PW597" s="73">
        <v>3.3402870397569E-2</v>
      </c>
      <c r="PX597" s="73">
        <v>3.2041832976063403E-2</v>
      </c>
      <c r="PY597" s="73">
        <v>3.4567166165402202E-2</v>
      </c>
      <c r="PZ597" s="73">
        <v>3.1353477371917099E-2</v>
      </c>
      <c r="QA597" s="73">
        <v>3.57828778015786E-2</v>
      </c>
      <c r="QB597" s="73">
        <v>3.9265041815500203E-2</v>
      </c>
      <c r="QC597" s="73">
        <v>4.3004097790121001E-2</v>
      </c>
      <c r="QD597" s="73">
        <v>4.4783775830395403E-2</v>
      </c>
      <c r="QE597" s="73">
        <v>1.14872992677724</v>
      </c>
      <c r="QF597" s="73">
        <v>5.2287536426209397E-2</v>
      </c>
      <c r="QG597" s="73">
        <v>1.4803359146684099E-2</v>
      </c>
      <c r="QH597" s="73">
        <v>4.2451623068657997E-2</v>
      </c>
      <c r="QI597" s="73">
        <v>3.90410135313091E-2</v>
      </c>
      <c r="QJ597" s="73">
        <v>2.14573083903754E-2</v>
      </c>
      <c r="QK597" s="73">
        <v>2.88289052039708E-2</v>
      </c>
      <c r="QL597" s="73">
        <v>4.11498894687468E-2</v>
      </c>
      <c r="QM597" s="73">
        <v>2.97437817742389E-3</v>
      </c>
      <c r="QN597" s="74">
        <v>1.5415623093335299E-2</v>
      </c>
      <c r="QO597" s="74">
        <v>1.34947846756389E-2</v>
      </c>
      <c r="QP597" s="74">
        <v>2.5074409394315898E-2</v>
      </c>
      <c r="QQ597" s="74">
        <v>2.9592585393047099E-2</v>
      </c>
      <c r="QR597" s="74">
        <v>2.91162337363986E-2</v>
      </c>
      <c r="QS597" s="74">
        <v>2.6369430778287E-2</v>
      </c>
      <c r="QT597" s="74">
        <v>3.56229351010224E-2</v>
      </c>
      <c r="QU597" s="74">
        <v>2.3082239183778299E-2</v>
      </c>
      <c r="QV597" s="74">
        <v>2.8717465899086501E-2</v>
      </c>
      <c r="QW597" s="74">
        <v>2.66182092409534E-2</v>
      </c>
      <c r="QX597" s="74">
        <v>2.6105775565814601E-2</v>
      </c>
      <c r="QY597" s="74">
        <v>2.81091585201011E-2</v>
      </c>
      <c r="QZ597" s="74">
        <v>2.7342813832296899E-2</v>
      </c>
      <c r="RA597" s="74">
        <v>2.8984723155079599E-2</v>
      </c>
      <c r="RB597" s="74">
        <v>2.6972032114387801E-2</v>
      </c>
      <c r="RC597" s="74">
        <v>3.2270269785979702E-2</v>
      </c>
      <c r="RD597" s="74">
        <v>2.07745790095261E-2</v>
      </c>
      <c r="RE597" s="74">
        <v>3.3248577426420102E-2</v>
      </c>
      <c r="RF597" s="74">
        <v>3.4502199386098199E-2</v>
      </c>
      <c r="RG597" s="74">
        <v>3.2858342893479997E-2</v>
      </c>
      <c r="RH597" s="74">
        <v>3.4964283503860001E-2</v>
      </c>
      <c r="RI597" s="74">
        <v>3.2719308350193502E-2</v>
      </c>
      <c r="RJ597" s="74">
        <v>3.7337296223643998E-2</v>
      </c>
      <c r="RK597" s="74">
        <v>4.0730166080331698E-2</v>
      </c>
      <c r="RL597" s="74">
        <v>4.4632729903770797E-2</v>
      </c>
      <c r="RM597" s="74">
        <v>4.5144652783873501E-2</v>
      </c>
      <c r="RN597" s="74">
        <v>1.1475495474625801</v>
      </c>
      <c r="RO597" s="74">
        <v>5.3570857836468401E-2</v>
      </c>
      <c r="RP597" s="74">
        <v>1.41966832601587E-2</v>
      </c>
      <c r="RQ597" s="74">
        <v>4.3349308414752499E-2</v>
      </c>
      <c r="RR597" s="74">
        <v>3.9742016195175402E-2</v>
      </c>
      <c r="RS597" s="74">
        <v>2.2467689562280201E-2</v>
      </c>
      <c r="RT597" s="74">
        <v>2.9701160196642599E-2</v>
      </c>
      <c r="RU597" s="74">
        <v>4.1799094176426903E-2</v>
      </c>
      <c r="RV597" s="74">
        <v>2.85102784613056E-3</v>
      </c>
      <c r="RW597" s="73">
        <v>1.58479722849812E-2</v>
      </c>
      <c r="RX597" s="73">
        <v>1.3714573609881001E-2</v>
      </c>
      <c r="RY597" s="73">
        <v>2.59548708424868E-2</v>
      </c>
      <c r="RZ597" s="73">
        <v>3.11883412787499E-2</v>
      </c>
      <c r="SA597" s="73">
        <v>2.9454470752464001E-2</v>
      </c>
      <c r="SB597" s="73">
        <v>2.7797969007820101E-2</v>
      </c>
      <c r="SC597" s="73">
        <v>3.5863326667708299E-2</v>
      </c>
      <c r="SD597" s="73">
        <v>2.2231135230283101E-2</v>
      </c>
      <c r="SE597" s="73">
        <v>2.8968846043198701E-2</v>
      </c>
      <c r="SF597" s="73">
        <v>2.76739029311775E-2</v>
      </c>
      <c r="SG597" s="73">
        <v>2.7158527914679001E-2</v>
      </c>
      <c r="SH597" s="73">
        <v>3.0337719057454401E-2</v>
      </c>
      <c r="SI597" s="73">
        <v>2.88377928797116E-2</v>
      </c>
      <c r="SJ597" s="73">
        <v>3.1744086782556302E-2</v>
      </c>
      <c r="SK597" s="73">
        <v>2.9217879873119398E-2</v>
      </c>
      <c r="SL597" s="73">
        <v>3.8808997852899402E-2</v>
      </c>
      <c r="SM597" s="73">
        <v>2.2478636781381699E-2</v>
      </c>
      <c r="SN597" s="73">
        <v>3.48357109910752E-2</v>
      </c>
      <c r="SO597" s="73">
        <v>3.3381810412396601E-2</v>
      </c>
      <c r="SP597" s="73">
        <v>3.1253342980372502E-2</v>
      </c>
      <c r="SQ597" s="73">
        <v>3.54668698769907E-2</v>
      </c>
      <c r="SR597" s="73">
        <v>3.4187501584319602E-2</v>
      </c>
      <c r="SS597" s="73">
        <v>4.07901847507307E-2</v>
      </c>
      <c r="ST597" s="73">
        <v>4.3877286658031797E-2</v>
      </c>
      <c r="SU597" s="73">
        <v>4.73304089661815E-2</v>
      </c>
      <c r="SV597" s="73">
        <v>4.8013449051476198E-2</v>
      </c>
      <c r="SW597" s="73">
        <v>1.14686439144453</v>
      </c>
      <c r="SX597" s="73">
        <v>5.3307853066500002E-2</v>
      </c>
      <c r="SY597" s="73">
        <v>1.4381751903932601E-2</v>
      </c>
      <c r="SZ597" s="73">
        <v>4.5196776907847097E-2</v>
      </c>
      <c r="TA597" s="73">
        <v>4.0784295057325497E-2</v>
      </c>
      <c r="TB597" s="73">
        <v>2.29329131761082E-2</v>
      </c>
      <c r="TC597" s="73">
        <v>2.99333023726851E-2</v>
      </c>
      <c r="TD597" s="73">
        <v>4.21987817999121E-2</v>
      </c>
      <c r="TE597" s="73">
        <v>3.0729304847339398E-3</v>
      </c>
    </row>
    <row r="598" spans="1:525" x14ac:dyDescent="0.25">
      <c r="A598" s="73">
        <v>4.7789121026009802E-2</v>
      </c>
      <c r="B598" s="73">
        <v>6.4027413149756296E-2</v>
      </c>
      <c r="C598" s="73">
        <v>5.9681669786941401E-2</v>
      </c>
      <c r="D598" s="73">
        <v>6.93529063605864E-2</v>
      </c>
      <c r="E598" s="73">
        <v>6.8143427907172593E-2</v>
      </c>
      <c r="F598" s="73">
        <v>6.4970790264834294E-2</v>
      </c>
      <c r="G598" s="73">
        <v>6.3215802566456397E-2</v>
      </c>
      <c r="H598" s="73">
        <v>6.3108321339276796E-2</v>
      </c>
      <c r="I598" s="73">
        <v>6.6729721937556497E-2</v>
      </c>
      <c r="J598" s="73">
        <v>6.4275963932483707E-2</v>
      </c>
      <c r="K598" s="73">
        <v>6.3838193642407004E-2</v>
      </c>
      <c r="L598" s="73">
        <v>6.7564194227177396E-2</v>
      </c>
      <c r="M598" s="73">
        <v>6.4222408941378095E-2</v>
      </c>
      <c r="N598" s="73">
        <v>6.3069961953479206E-2</v>
      </c>
      <c r="O598" s="73">
        <v>6.1921076943638902E-2</v>
      </c>
      <c r="P598" s="73">
        <v>6.6441327036896494E-2</v>
      </c>
      <c r="Q598" s="73">
        <v>5.4199865779544401E-2</v>
      </c>
      <c r="R598" s="73">
        <v>5.9310662498605303E-2</v>
      </c>
      <c r="S598" s="73">
        <v>5.7598246058230503E-2</v>
      </c>
      <c r="T598" s="73">
        <v>7.6506382911205401E-2</v>
      </c>
      <c r="U598" s="73">
        <v>6.1396908780384798E-2</v>
      </c>
      <c r="V598" s="73">
        <v>5.8910574899571799E-2</v>
      </c>
      <c r="W598" s="73">
        <v>7.4576477274797104E-2</v>
      </c>
      <c r="X598" s="73">
        <v>8.8285452552909496E-2</v>
      </c>
      <c r="Y598" s="73">
        <v>7.9078682248538701E-2</v>
      </c>
      <c r="Z598" s="73">
        <v>6.2856248388306599E-2</v>
      </c>
      <c r="AA598" s="73">
        <v>4.7844701539887402E-2</v>
      </c>
      <c r="AB598" s="73">
        <v>1.2127366561059401</v>
      </c>
      <c r="AC598" s="73">
        <v>6.7313790227096298E-2</v>
      </c>
      <c r="AD598" s="73">
        <v>6.3885553095963304E-2</v>
      </c>
      <c r="AE598" s="73">
        <v>4.8174979086589201E-2</v>
      </c>
      <c r="AF598" s="73">
        <v>2.8156123142313201E-2</v>
      </c>
      <c r="AG598" s="73">
        <v>4.7634425994951199E-2</v>
      </c>
      <c r="AH598" s="73">
        <v>6.3543818469959004E-2</v>
      </c>
      <c r="AI598" s="73">
        <v>1.10987307511869E-2</v>
      </c>
      <c r="AJ598" s="74">
        <v>4.5385995899952902E-2</v>
      </c>
      <c r="AK598" s="74">
        <v>6.3567443402203105E-2</v>
      </c>
      <c r="AL598" s="74">
        <v>5.8657737797296799E-2</v>
      </c>
      <c r="AM598" s="74">
        <v>6.7533804149333895E-2</v>
      </c>
      <c r="AN598" s="74">
        <v>6.5937528537997697E-2</v>
      </c>
      <c r="AO598" s="74">
        <v>6.5646799290049906E-2</v>
      </c>
      <c r="AP598" s="74">
        <v>6.2653234223320003E-2</v>
      </c>
      <c r="AQ598" s="74">
        <v>5.7903862828760297E-2</v>
      </c>
      <c r="AR598" s="74">
        <v>6.61416561438989E-2</v>
      </c>
      <c r="AS598" s="74">
        <v>6.3787338025882698E-2</v>
      </c>
      <c r="AT598" s="74">
        <v>6.5495746591929693E-2</v>
      </c>
      <c r="AU598" s="74">
        <v>6.8207861942269896E-2</v>
      </c>
      <c r="AV598" s="74">
        <v>6.4829743441124396E-2</v>
      </c>
      <c r="AW598" s="74">
        <v>6.2821123183530503E-2</v>
      </c>
      <c r="AX598" s="74">
        <v>6.1995506006442901E-2</v>
      </c>
      <c r="AY598" s="74">
        <v>6.5236987652575004E-2</v>
      </c>
      <c r="AZ598" s="74">
        <v>5.3673274228712903E-2</v>
      </c>
      <c r="BA598" s="74">
        <v>6.0257772957519898E-2</v>
      </c>
      <c r="BB598" s="74">
        <v>5.8060742915307703E-2</v>
      </c>
      <c r="BC598" s="74">
        <v>7.2114243717270501E-2</v>
      </c>
      <c r="BD598" s="74">
        <v>6.1415131837342402E-2</v>
      </c>
      <c r="BE598" s="74">
        <v>5.76165417500644E-2</v>
      </c>
      <c r="BF598" s="74">
        <v>7.4991354018409895E-2</v>
      </c>
      <c r="BG598" s="74">
        <v>8.7218705799609206E-2</v>
      </c>
      <c r="BH598" s="74">
        <v>7.6737153375346298E-2</v>
      </c>
      <c r="BI598" s="74">
        <v>6.3032741428013794E-2</v>
      </c>
      <c r="BJ598" s="74">
        <v>4.6891414855367103E-2</v>
      </c>
      <c r="BK598" s="74">
        <v>1.2216750043653699</v>
      </c>
      <c r="BL598" s="74">
        <v>7.0290528426562596E-2</v>
      </c>
      <c r="BM598" s="74">
        <v>6.4572899141903201E-2</v>
      </c>
      <c r="BN598" s="74">
        <v>4.7395214279247602E-2</v>
      </c>
      <c r="BO598" s="74">
        <v>2.85347742908733E-2</v>
      </c>
      <c r="BP598" s="74">
        <v>4.8166824079982802E-2</v>
      </c>
      <c r="BQ598" s="74">
        <v>6.2703149326486199E-2</v>
      </c>
      <c r="BR598" s="74">
        <v>1.0152371660711699E-2</v>
      </c>
      <c r="BS598" s="73">
        <v>4.5128186530886197E-2</v>
      </c>
      <c r="BT598" s="73">
        <v>6.3640932173074899E-2</v>
      </c>
      <c r="BU598" s="73">
        <v>5.8747965941646801E-2</v>
      </c>
      <c r="BV598" s="73">
        <v>6.8467919503892402E-2</v>
      </c>
      <c r="BW598" s="73">
        <v>6.5840001700915904E-2</v>
      </c>
      <c r="BX598" s="73">
        <v>6.6477239019370707E-2</v>
      </c>
      <c r="BY598" s="73">
        <v>6.3002515778687804E-2</v>
      </c>
      <c r="BZ598" s="73">
        <v>5.8427578605211403E-2</v>
      </c>
      <c r="CA598" s="73">
        <v>6.6440807172505306E-2</v>
      </c>
      <c r="CB598" s="73">
        <v>6.3376985822519993E-2</v>
      </c>
      <c r="CC598" s="73">
        <v>6.4563366055495605E-2</v>
      </c>
      <c r="CD598" s="73">
        <v>6.7890374571656101E-2</v>
      </c>
      <c r="CE598" s="73">
        <v>6.4172533561898906E-2</v>
      </c>
      <c r="CF598" s="73">
        <v>6.1475193796254303E-2</v>
      </c>
      <c r="CG598" s="73">
        <v>6.2788097285858199E-2</v>
      </c>
      <c r="CH598" s="73">
        <v>6.4960891502019905E-2</v>
      </c>
      <c r="CI598" s="73">
        <v>5.4585634117572099E-2</v>
      </c>
      <c r="CJ598" s="73">
        <v>6.10300642261234E-2</v>
      </c>
      <c r="CK598" s="73">
        <v>5.8389734683006102E-2</v>
      </c>
      <c r="CL598" s="73">
        <v>6.9869684245911307E-2</v>
      </c>
      <c r="CM598" s="73">
        <v>5.9824648032173598E-2</v>
      </c>
      <c r="CN598" s="73">
        <v>5.72241649555758E-2</v>
      </c>
      <c r="CO598" s="73">
        <v>7.5936948891365402E-2</v>
      </c>
      <c r="CP598" s="73">
        <v>8.65090957462612E-2</v>
      </c>
      <c r="CQ598" s="73">
        <v>7.8679497410666197E-2</v>
      </c>
      <c r="CR598" s="73">
        <v>6.15565880191494E-2</v>
      </c>
      <c r="CS598" s="73">
        <v>4.8368567955769097E-2</v>
      </c>
      <c r="CT598" s="73">
        <v>1.22693591329355</v>
      </c>
      <c r="CU598" s="73">
        <v>7.2120533664054506E-2</v>
      </c>
      <c r="CV598" s="73">
        <v>6.6734371510600493E-2</v>
      </c>
      <c r="CW598" s="73">
        <v>4.8281349893106798E-2</v>
      </c>
      <c r="CX598" s="73">
        <v>2.9755628726609799E-2</v>
      </c>
      <c r="CY598" s="73">
        <v>4.9091552725736398E-2</v>
      </c>
      <c r="CZ598" s="73">
        <v>6.4806940824299997E-2</v>
      </c>
      <c r="DA598" s="73">
        <v>8.7057305678308692E-3</v>
      </c>
      <c r="DB598" s="74">
        <v>4.6077061001995101E-2</v>
      </c>
      <c r="DC598" s="74">
        <v>6.2482466712883301E-2</v>
      </c>
      <c r="DD598" s="74">
        <v>6.0295007558765198E-2</v>
      </c>
      <c r="DE598" s="74">
        <v>6.9723953216964604E-2</v>
      </c>
      <c r="DF598" s="74">
        <v>6.5922303988322495E-2</v>
      </c>
      <c r="DG598" s="74">
        <v>6.6363818684463699E-2</v>
      </c>
      <c r="DH598" s="74">
        <v>6.4701689162975307E-2</v>
      </c>
      <c r="DI598" s="74">
        <v>5.9000154611097498E-2</v>
      </c>
      <c r="DJ598" s="74">
        <v>6.6717007380635102E-2</v>
      </c>
      <c r="DK598" s="74">
        <v>6.4328455453556102E-2</v>
      </c>
      <c r="DL598" s="74">
        <v>6.5403361404333199E-2</v>
      </c>
      <c r="DM598" s="74">
        <v>6.8125304622090793E-2</v>
      </c>
      <c r="DN598" s="74">
        <v>6.4943288291136006E-2</v>
      </c>
      <c r="DO598" s="74">
        <v>6.0539370216977903E-2</v>
      </c>
      <c r="DP598" s="74">
        <v>6.2629572904041697E-2</v>
      </c>
      <c r="DQ598" s="74">
        <v>6.8897726114756599E-2</v>
      </c>
      <c r="DR598" s="74">
        <v>5.6549978944493803E-2</v>
      </c>
      <c r="DS598" s="74">
        <v>6.2124266024071E-2</v>
      </c>
      <c r="DT598" s="74">
        <v>5.9747133442144301E-2</v>
      </c>
      <c r="DU598" s="74">
        <v>6.8985328494217193E-2</v>
      </c>
      <c r="DV598" s="74">
        <v>6.2471239832024003E-2</v>
      </c>
      <c r="DW598" s="74">
        <v>5.8833680900193003E-2</v>
      </c>
      <c r="DX598" s="74">
        <v>8.0257144339658901E-2</v>
      </c>
      <c r="DY598" s="74">
        <v>8.8388216675307496E-2</v>
      </c>
      <c r="DZ598" s="74">
        <v>8.36053662624828E-2</v>
      </c>
      <c r="EA598" s="74">
        <v>6.48205461183851E-2</v>
      </c>
      <c r="EB598" s="74">
        <v>5.0784059681111798E-2</v>
      </c>
      <c r="EC598" s="74">
        <v>1.24032610523378</v>
      </c>
      <c r="ED598" s="74">
        <v>7.9712472366802706E-2</v>
      </c>
      <c r="EE598" s="74">
        <v>6.8487835022219501E-2</v>
      </c>
      <c r="EF598" s="74">
        <v>5.1290871444881397E-2</v>
      </c>
      <c r="EG598" s="74">
        <v>3.1090453181068602E-2</v>
      </c>
      <c r="EH598" s="74">
        <v>5.1738695386167703E-2</v>
      </c>
      <c r="EI598" s="74">
        <v>6.6691613575939002E-2</v>
      </c>
      <c r="EJ598" s="74">
        <v>1.06935368210745E-2</v>
      </c>
      <c r="EK598" s="73">
        <v>4.8935204135193998E-2</v>
      </c>
      <c r="EL598" s="73">
        <v>6.4738676292973002E-2</v>
      </c>
      <c r="EM598" s="73">
        <v>6.3509756454813895E-2</v>
      </c>
      <c r="EN598" s="73">
        <v>7.3490491103028896E-2</v>
      </c>
      <c r="EO598" s="73">
        <v>6.9820120141341202E-2</v>
      </c>
      <c r="EP598" s="73">
        <v>6.6210123008572194E-2</v>
      </c>
      <c r="EQ598" s="73">
        <v>6.8042860938970495E-2</v>
      </c>
      <c r="ER598" s="73">
        <v>6.0037975550292902E-2</v>
      </c>
      <c r="ES598" s="73">
        <v>6.8589000727510605E-2</v>
      </c>
      <c r="ET598" s="73">
        <v>6.6951554403162902E-2</v>
      </c>
      <c r="EU598" s="73">
        <v>6.7958600750121598E-2</v>
      </c>
      <c r="EV598" s="73">
        <v>6.8783039134080404E-2</v>
      </c>
      <c r="EW598" s="73">
        <v>6.8575954167968897E-2</v>
      </c>
      <c r="EX598" s="73">
        <v>6.1209159928972801E-2</v>
      </c>
      <c r="EY598" s="73">
        <v>6.5457786583986294E-2</v>
      </c>
      <c r="EZ598" s="73">
        <v>6.5176634031966593E-2</v>
      </c>
      <c r="FA598" s="73">
        <v>6.1994213474319201E-2</v>
      </c>
      <c r="FB598" s="73">
        <v>6.4754818312021706E-2</v>
      </c>
      <c r="FC598" s="73">
        <v>6.0829908685827098E-2</v>
      </c>
      <c r="FD598" s="73">
        <v>7.1585364909384094E-2</v>
      </c>
      <c r="FE598" s="73">
        <v>6.6402823283918E-2</v>
      </c>
      <c r="FF598" s="73">
        <v>6.1827599760244503E-2</v>
      </c>
      <c r="FG598" s="73">
        <v>8.5160318931026796E-2</v>
      </c>
      <c r="FH598" s="73">
        <v>9.3989283525904396E-2</v>
      </c>
      <c r="FI598" s="73">
        <v>8.4748329147891099E-2</v>
      </c>
      <c r="FJ598" s="73">
        <v>6.7852607852556701E-2</v>
      </c>
      <c r="FK598" s="73">
        <v>5.5065215524607199E-2</v>
      </c>
      <c r="FL598" s="73">
        <v>1.2563987019679299</v>
      </c>
      <c r="FM598" s="73">
        <v>8.3872063297335903E-2</v>
      </c>
      <c r="FN598" s="73">
        <v>7.3960431401850393E-2</v>
      </c>
      <c r="FO598" s="73">
        <v>5.4778311107081999E-2</v>
      </c>
      <c r="FP598" s="73">
        <v>3.33819770862177E-2</v>
      </c>
      <c r="FQ598" s="73">
        <v>5.4033089138219102E-2</v>
      </c>
      <c r="FR598" s="73">
        <v>7.2824238902680694E-2</v>
      </c>
      <c r="FS598" s="73">
        <v>1.15818727470865E-2</v>
      </c>
      <c r="FT598" s="74">
        <v>4.9449975142126602E-2</v>
      </c>
      <c r="FU598" s="74">
        <v>6.1865315536258403E-2</v>
      </c>
      <c r="FV598" s="74">
        <v>6.2821512487410802E-2</v>
      </c>
      <c r="FW598" s="74">
        <v>7.2518946184407504E-2</v>
      </c>
      <c r="FX598" s="74">
        <v>6.8100430771624101E-2</v>
      </c>
      <c r="FY598" s="74">
        <v>6.7798712999994001E-2</v>
      </c>
      <c r="FZ598" s="74">
        <v>7.1000549351021597E-2</v>
      </c>
      <c r="GA598" s="74">
        <v>5.5987290506673802E-2</v>
      </c>
      <c r="GB598" s="74">
        <v>6.5015275148405702E-2</v>
      </c>
      <c r="GC598" s="74">
        <v>6.5041697314242405E-2</v>
      </c>
      <c r="GD598" s="74">
        <v>6.6898548498943305E-2</v>
      </c>
      <c r="GE598" s="74">
        <v>6.6117081682174395E-2</v>
      </c>
      <c r="GF598" s="74">
        <v>6.4737621782117102E-2</v>
      </c>
      <c r="GG598" s="74">
        <v>5.7209894509674099E-2</v>
      </c>
      <c r="GH598" s="74">
        <v>6.4672495236133304E-2</v>
      </c>
      <c r="GI598" s="74">
        <v>6.8080097407193799E-2</v>
      </c>
      <c r="GJ598" s="74">
        <v>6.16739349803304E-2</v>
      </c>
      <c r="GK598" s="74">
        <v>6.4492539487278802E-2</v>
      </c>
      <c r="GL598" s="74">
        <v>5.8512153954690803E-2</v>
      </c>
      <c r="GM598" s="74">
        <v>6.9037219940324301E-2</v>
      </c>
      <c r="GN598" s="74">
        <v>6.4983329817055499E-2</v>
      </c>
      <c r="GO598" s="74">
        <v>6.2910874086862495E-2</v>
      </c>
      <c r="GP598" s="74">
        <v>8.6351441224713096E-2</v>
      </c>
      <c r="GQ598" s="74">
        <v>9.2187033909315E-2</v>
      </c>
      <c r="GR598" s="74">
        <v>8.2881081119625596E-2</v>
      </c>
      <c r="GS598" s="74">
        <v>6.6680288307882196E-2</v>
      </c>
      <c r="GT598" s="74">
        <v>5.4345225649233803E-2</v>
      </c>
      <c r="GU598" s="74">
        <v>1.2669991798659299</v>
      </c>
      <c r="GV598" s="74">
        <v>8.8034884875708999E-2</v>
      </c>
      <c r="GW598" s="74">
        <v>7.3830399892110404E-2</v>
      </c>
      <c r="GX598" s="74">
        <v>5.4133431946884601E-2</v>
      </c>
      <c r="GY598" s="74">
        <v>3.0955838793978101E-2</v>
      </c>
      <c r="GZ598" s="74">
        <v>5.3219351105271297E-2</v>
      </c>
      <c r="HA598" s="74">
        <v>7.5358267703074994E-2</v>
      </c>
      <c r="HB598" s="74">
        <v>1.2748955540948501E-2</v>
      </c>
      <c r="HC598" s="73">
        <v>5.0023505782832801E-2</v>
      </c>
      <c r="HD598" s="73">
        <v>6.2428130928639303E-2</v>
      </c>
      <c r="HE598" s="73">
        <v>6.2985622506869496E-2</v>
      </c>
      <c r="HF598" s="73">
        <v>7.4247183759986096E-2</v>
      </c>
      <c r="HG598" s="73">
        <v>6.7317277166585698E-2</v>
      </c>
      <c r="HH598" s="73">
        <v>6.7366980908286897E-2</v>
      </c>
      <c r="HI598" s="73">
        <v>7.2729416520318002E-2</v>
      </c>
      <c r="HJ598" s="73">
        <v>5.7889846929382899E-2</v>
      </c>
      <c r="HK598" s="73">
        <v>6.5185211492315001E-2</v>
      </c>
      <c r="HL598" s="73">
        <v>6.6545709107612205E-2</v>
      </c>
      <c r="HM598" s="73">
        <v>6.9317581183065802E-2</v>
      </c>
      <c r="HN598" s="73">
        <v>6.8517654213899798E-2</v>
      </c>
      <c r="HO598" s="73">
        <v>6.6052867418221597E-2</v>
      </c>
      <c r="HP598" s="73">
        <v>5.95927083746789E-2</v>
      </c>
      <c r="HQ598" s="73">
        <v>6.5107329705908795E-2</v>
      </c>
      <c r="HR598" s="73">
        <v>6.9669668101640797E-2</v>
      </c>
      <c r="HS598" s="73">
        <v>6.9852119826926198E-2</v>
      </c>
      <c r="HT598" s="73">
        <v>6.5718656690451502E-2</v>
      </c>
      <c r="HU598" s="73">
        <v>5.7529432183797302E-2</v>
      </c>
      <c r="HV598" s="73">
        <v>6.7101917638618197E-2</v>
      </c>
      <c r="HW598" s="73">
        <v>6.3611766694217503E-2</v>
      </c>
      <c r="HX598" s="73">
        <v>6.4064784505261194E-2</v>
      </c>
      <c r="HY598" s="73">
        <v>8.6971767579584996E-2</v>
      </c>
      <c r="HZ598" s="73">
        <v>9.2212398672912907E-2</v>
      </c>
      <c r="IA598" s="73">
        <v>8.6028011933929796E-2</v>
      </c>
      <c r="IB598" s="73">
        <v>6.77472620478798E-2</v>
      </c>
      <c r="IC598" s="73">
        <v>5.4055336627806698E-2</v>
      </c>
      <c r="ID598" s="73">
        <v>1.27751418101301</v>
      </c>
      <c r="IE598" s="73">
        <v>9.68361843243912E-2</v>
      </c>
      <c r="IF598" s="73">
        <v>7.4251127770714895E-2</v>
      </c>
      <c r="IG598" s="73">
        <v>5.4160805513785E-2</v>
      </c>
      <c r="IH598" s="73">
        <v>3.0640819861100298E-2</v>
      </c>
      <c r="II598" s="73">
        <v>5.4143452477282299E-2</v>
      </c>
      <c r="IJ598" s="73">
        <v>8.1626618319244407E-2</v>
      </c>
      <c r="IK598" s="73">
        <v>1.5591735863095601E-2</v>
      </c>
      <c r="IL598" s="74">
        <v>5.0645568925254902E-2</v>
      </c>
      <c r="IM598" s="74">
        <v>5.8588411990504997E-2</v>
      </c>
      <c r="IN598" s="74">
        <v>6.3226648134433197E-2</v>
      </c>
      <c r="IO598" s="74">
        <v>7.4242205092030902E-2</v>
      </c>
      <c r="IP598" s="74">
        <v>6.6800942820817E-2</v>
      </c>
      <c r="IQ598" s="74">
        <v>6.4940521183305899E-2</v>
      </c>
      <c r="IR598" s="74">
        <v>7.1526708016190405E-2</v>
      </c>
      <c r="IS598" s="74">
        <v>5.7398713117860302E-2</v>
      </c>
      <c r="IT598" s="74">
        <v>6.35322780852276E-2</v>
      </c>
      <c r="IU598" s="74">
        <v>6.6007421151728099E-2</v>
      </c>
      <c r="IV598" s="74">
        <v>7.0503157335962005E-2</v>
      </c>
      <c r="IW598" s="74">
        <v>6.7115462902516701E-2</v>
      </c>
      <c r="IX598" s="74">
        <v>6.6685448250141999E-2</v>
      </c>
      <c r="IY598" s="74">
        <v>5.78637137756359E-2</v>
      </c>
      <c r="IZ598" s="74">
        <v>6.37388509914701E-2</v>
      </c>
      <c r="JA598" s="74">
        <v>6.3076797752605704E-2</v>
      </c>
      <c r="JB598" s="74">
        <v>5.7868889297465101E-2</v>
      </c>
      <c r="JC598" s="74">
        <v>6.5832692003323201E-2</v>
      </c>
      <c r="JD598" s="74">
        <v>5.6007349475568499E-2</v>
      </c>
      <c r="JE598" s="74">
        <v>6.7427862152322104E-2</v>
      </c>
      <c r="JF598" s="74">
        <v>6.4659407107572106E-2</v>
      </c>
      <c r="JG598" s="74">
        <v>6.4576760367070593E-2</v>
      </c>
      <c r="JH598" s="74">
        <v>9.0087429302089697E-2</v>
      </c>
      <c r="JI598" s="74">
        <v>9.6233742688865698E-2</v>
      </c>
      <c r="JJ598" s="74">
        <v>8.3290478623893105E-2</v>
      </c>
      <c r="JK598" s="74">
        <v>6.84144935505656E-2</v>
      </c>
      <c r="JL598" s="74">
        <v>5.3238979628583399E-2</v>
      </c>
      <c r="JM598" s="74">
        <v>1.2686828651325299</v>
      </c>
      <c r="JN598" s="74">
        <v>0.105912143510525</v>
      </c>
      <c r="JO598" s="74">
        <v>7.3386875670659199E-2</v>
      </c>
      <c r="JP598" s="74">
        <v>5.5304619550504301E-2</v>
      </c>
      <c r="JQ598" s="74">
        <v>3.10422206492144E-2</v>
      </c>
      <c r="JR598" s="74">
        <v>5.5196435332037802E-2</v>
      </c>
      <c r="JS598" s="74">
        <v>8.3849597949047602E-2</v>
      </c>
      <c r="JT598" s="74">
        <v>1.47115289127333E-2</v>
      </c>
      <c r="JU598" s="73">
        <v>4.8022021694992201E-2</v>
      </c>
      <c r="JV598" s="73">
        <v>5.5825559838524698E-2</v>
      </c>
      <c r="JW598" s="73">
        <v>6.1708517650685801E-2</v>
      </c>
      <c r="JX598" s="73">
        <v>7.3365815417034505E-2</v>
      </c>
      <c r="JY598" s="73">
        <v>6.6197224177420702E-2</v>
      </c>
      <c r="JZ598" s="73">
        <v>6.3754366689653799E-2</v>
      </c>
      <c r="KA598" s="73">
        <v>7.0883928260728798E-2</v>
      </c>
      <c r="KB598" s="73">
        <v>5.4935380502833198E-2</v>
      </c>
      <c r="KC598" s="73">
        <v>6.2869490242004694E-2</v>
      </c>
      <c r="KD598" s="73">
        <v>6.3956234340381404E-2</v>
      </c>
      <c r="KE598" s="73">
        <v>6.7830975183166498E-2</v>
      </c>
      <c r="KF598" s="73">
        <v>6.5925509554762701E-2</v>
      </c>
      <c r="KG598" s="73">
        <v>6.4593325054728007E-2</v>
      </c>
      <c r="KH598" s="73">
        <v>5.6097342364436198E-2</v>
      </c>
      <c r="KI598" s="73">
        <v>6.3742591368613197E-2</v>
      </c>
      <c r="KJ598" s="73">
        <v>6.7077715628422796E-2</v>
      </c>
      <c r="KK598" s="73">
        <v>5.5352539635353699E-2</v>
      </c>
      <c r="KL598" s="73">
        <v>6.6663347203040402E-2</v>
      </c>
      <c r="KM598" s="73">
        <v>5.5492114300552002E-2</v>
      </c>
      <c r="KN598" s="73">
        <v>6.4340572789333694E-2</v>
      </c>
      <c r="KO598" s="73">
        <v>6.5640412489192598E-2</v>
      </c>
      <c r="KP598" s="73">
        <v>6.3991730077769399E-2</v>
      </c>
      <c r="KQ598" s="73">
        <v>8.8258098237189095E-2</v>
      </c>
      <c r="KR598" s="73">
        <v>8.7671983468763495E-2</v>
      </c>
      <c r="KS598" s="73">
        <v>8.22186550209031E-2</v>
      </c>
      <c r="KT598" s="73">
        <v>7.1211876782495895E-2</v>
      </c>
      <c r="KU598" s="73">
        <v>5.3370493528230402E-2</v>
      </c>
      <c r="KV598" s="73">
        <v>1.27426549508617</v>
      </c>
      <c r="KW598" s="73">
        <v>0.109877562592122</v>
      </c>
      <c r="KX598" s="73">
        <v>7.4326378564482903E-2</v>
      </c>
      <c r="KY598" s="73">
        <v>5.2009114782747501E-2</v>
      </c>
      <c r="KZ598" s="73">
        <v>3.3292923630580402E-2</v>
      </c>
      <c r="LA598" s="73">
        <v>5.6069119616174001E-2</v>
      </c>
      <c r="LB598" s="73">
        <v>8.3563167116773696E-2</v>
      </c>
      <c r="LC598" s="73">
        <v>1.11182317075375E-2</v>
      </c>
      <c r="LD598" s="74">
        <v>4.56855314677981E-2</v>
      </c>
      <c r="LE598" s="74">
        <v>4.9916055887189198E-2</v>
      </c>
      <c r="LF598" s="74">
        <v>5.9635353869377503E-2</v>
      </c>
      <c r="LG598" s="74">
        <v>7.1175805386409399E-2</v>
      </c>
      <c r="LH598" s="74">
        <v>6.4169373740161101E-2</v>
      </c>
      <c r="LI598" s="74">
        <v>6.0642452012892201E-2</v>
      </c>
      <c r="LJ598" s="74">
        <v>6.5033220340894302E-2</v>
      </c>
      <c r="LK598" s="74">
        <v>5.0940005857900997E-2</v>
      </c>
      <c r="LL598" s="74">
        <v>5.8498203954995401E-2</v>
      </c>
      <c r="LM598" s="74">
        <v>5.8190513331253198E-2</v>
      </c>
      <c r="LN598" s="74">
        <v>6.2514034276723904E-2</v>
      </c>
      <c r="LO598" s="74">
        <v>6.0807678267086503E-2</v>
      </c>
      <c r="LP598" s="74">
        <v>6.0594498665864298E-2</v>
      </c>
      <c r="LQ598" s="74">
        <v>5.2413353166191702E-2</v>
      </c>
      <c r="LR598" s="74">
        <v>6.0359247986910503E-2</v>
      </c>
      <c r="LS598" s="74">
        <v>6.76846157845757E-2</v>
      </c>
      <c r="LT598" s="74">
        <v>5.10299322881047E-2</v>
      </c>
      <c r="LU598" s="74">
        <v>6.3291212545004402E-2</v>
      </c>
      <c r="LV598" s="74">
        <v>5.1818943585002102E-2</v>
      </c>
      <c r="LW598" s="74">
        <v>5.9617142755985099E-2</v>
      </c>
      <c r="LX598" s="74">
        <v>6.4082486352919202E-2</v>
      </c>
      <c r="LY598" s="74">
        <v>5.99439929787993E-2</v>
      </c>
      <c r="LZ598" s="74">
        <v>8.2998463563791605E-2</v>
      </c>
      <c r="MA598" s="74">
        <v>7.5843213170793497E-2</v>
      </c>
      <c r="MB598" s="74">
        <v>7.2808316277746907E-2</v>
      </c>
      <c r="MC598" s="74">
        <v>7.1823702332752204E-2</v>
      </c>
      <c r="MD598" s="74">
        <v>4.8306930491272798E-2</v>
      </c>
      <c r="ME598" s="74">
        <v>1.2810760476676899</v>
      </c>
      <c r="MF598" s="74">
        <v>0.11436679803475901</v>
      </c>
      <c r="MG598" s="74">
        <v>7.0957289811516805E-2</v>
      </c>
      <c r="MH598" s="74">
        <v>5.3128188147225398E-2</v>
      </c>
      <c r="MI598" s="74">
        <v>3.14839540311923E-2</v>
      </c>
      <c r="MJ598" s="74">
        <v>5.30354846965813E-2</v>
      </c>
      <c r="MK598" s="74">
        <v>8.0735088027575994E-2</v>
      </c>
      <c r="ML598" s="74">
        <v>1.06755268611207E-2</v>
      </c>
      <c r="MM598" s="73">
        <v>4.4250229475281601E-2</v>
      </c>
      <c r="MN598" s="73">
        <v>4.8665338514222799E-2</v>
      </c>
      <c r="MO598" s="73">
        <v>5.9242807303770503E-2</v>
      </c>
      <c r="MP598" s="73">
        <v>7.2957747603554807E-2</v>
      </c>
      <c r="MQ598" s="73">
        <v>6.5075500362925004E-2</v>
      </c>
      <c r="MR598" s="73">
        <v>6.0109206631152601E-2</v>
      </c>
      <c r="MS598" s="73">
        <v>6.4904702580960094E-2</v>
      </c>
      <c r="MT598" s="73">
        <v>5.3330746933137198E-2</v>
      </c>
      <c r="MU598" s="73">
        <v>6.0129305752958898E-2</v>
      </c>
      <c r="MV598" s="73">
        <v>5.9538240957696699E-2</v>
      </c>
      <c r="MW598" s="73">
        <v>6.3794169914439897E-2</v>
      </c>
      <c r="MX598" s="73">
        <v>6.3078255142173204E-2</v>
      </c>
      <c r="MY598" s="73">
        <v>6.1775359855137199E-2</v>
      </c>
      <c r="MZ598" s="73">
        <v>5.3298451491179899E-2</v>
      </c>
      <c r="NA598" s="73">
        <v>6.0583333185299501E-2</v>
      </c>
      <c r="NB598" s="73">
        <v>6.7393355070460001E-2</v>
      </c>
      <c r="NC598" s="73">
        <v>5.3542511967134401E-2</v>
      </c>
      <c r="ND598" s="73">
        <v>6.5137102902252803E-2</v>
      </c>
      <c r="NE598" s="73">
        <v>5.30684264617911E-2</v>
      </c>
      <c r="NF598" s="73">
        <v>5.9362271298324297E-2</v>
      </c>
      <c r="NG598" s="73">
        <v>6.5466502240651106E-2</v>
      </c>
      <c r="NH598" s="73">
        <v>6.1485924659543299E-2</v>
      </c>
      <c r="NI598" s="73">
        <v>8.3163387225943797E-2</v>
      </c>
      <c r="NJ598" s="73">
        <v>7.0933537081916506E-2</v>
      </c>
      <c r="NK598" s="73">
        <v>7.1571305936407606E-2</v>
      </c>
      <c r="NL598" s="73">
        <v>7.4496881970986306E-2</v>
      </c>
      <c r="NM598" s="73">
        <v>4.9181103777640102E-2</v>
      </c>
      <c r="NN598" s="73">
        <v>1.2975410618665799</v>
      </c>
      <c r="NO598" s="73">
        <v>0.121249997601898</v>
      </c>
      <c r="NP598" s="73">
        <v>7.0582320488875402E-2</v>
      </c>
      <c r="NQ598" s="73">
        <v>5.4061499593206698E-2</v>
      </c>
      <c r="NR598" s="73">
        <v>3.2589634151602098E-2</v>
      </c>
      <c r="NS598" s="73">
        <v>5.4832362652564699E-2</v>
      </c>
      <c r="NT598" s="73">
        <v>8.3737494142884894E-2</v>
      </c>
      <c r="NU598" s="73">
        <v>1.25806712666072E-2</v>
      </c>
      <c r="NV598" s="74">
        <v>4.5259911735749898E-2</v>
      </c>
      <c r="NW598" s="74">
        <v>5.0048065845678502E-2</v>
      </c>
      <c r="NX598" s="74">
        <v>6.1192788464995297E-2</v>
      </c>
      <c r="NY598" s="74">
        <v>7.7325688386146299E-2</v>
      </c>
      <c r="NZ598" s="74">
        <v>6.8479446975217004E-2</v>
      </c>
      <c r="OA598" s="74">
        <v>6.3414836675244696E-2</v>
      </c>
      <c r="OB598" s="74">
        <v>6.9378043404819997E-2</v>
      </c>
      <c r="OC598" s="74">
        <v>6.10959514682917E-2</v>
      </c>
      <c r="OD598" s="74">
        <v>6.2721556177200405E-2</v>
      </c>
      <c r="OE598" s="74">
        <v>6.2443662951463197E-2</v>
      </c>
      <c r="OF598" s="74">
        <v>6.8189169355096502E-2</v>
      </c>
      <c r="OG598" s="74">
        <v>6.5999736102380593E-2</v>
      </c>
      <c r="OH598" s="74">
        <v>6.3620019535057207E-2</v>
      </c>
      <c r="OI598" s="74">
        <v>5.5084048411033301E-2</v>
      </c>
      <c r="OJ598" s="74">
        <v>6.2926552110025596E-2</v>
      </c>
      <c r="OK598" s="74">
        <v>7.1187257388606803E-2</v>
      </c>
      <c r="OL598" s="74">
        <v>5.7038042868856199E-2</v>
      </c>
      <c r="OM598" s="74">
        <v>6.8135957069440298E-2</v>
      </c>
      <c r="ON598" s="74">
        <v>5.3780433465295999E-2</v>
      </c>
      <c r="OO598" s="74">
        <v>6.0593334705677702E-2</v>
      </c>
      <c r="OP598" s="74">
        <v>6.6313328470480104E-2</v>
      </c>
      <c r="OQ598" s="74">
        <v>6.3356708243459597E-2</v>
      </c>
      <c r="OR598" s="74">
        <v>8.7501005757405395E-2</v>
      </c>
      <c r="OS598" s="74">
        <v>7.0615530851917602E-2</v>
      </c>
      <c r="OT598" s="74">
        <v>7.5780652408779903E-2</v>
      </c>
      <c r="OU598" s="74">
        <v>7.7190936371315605E-2</v>
      </c>
      <c r="OV598" s="74">
        <v>4.9383672325221999E-2</v>
      </c>
      <c r="OW598" s="74">
        <v>1.30077538019855</v>
      </c>
      <c r="OX598" s="74">
        <v>0.121129939533833</v>
      </c>
      <c r="OY598" s="74">
        <v>7.3203491510468205E-2</v>
      </c>
      <c r="OZ598" s="74">
        <v>5.48962906722422E-2</v>
      </c>
      <c r="PA598" s="74">
        <v>3.4990013297821199E-2</v>
      </c>
      <c r="PB598" s="74">
        <v>5.7620278630933497E-2</v>
      </c>
      <c r="PC598" s="74">
        <v>8.8104532923880402E-2</v>
      </c>
      <c r="PD598" s="74">
        <v>1.3892115652248099E-2</v>
      </c>
      <c r="PE598" s="73">
        <v>4.6172956939376099E-2</v>
      </c>
      <c r="PF598" s="73">
        <v>5.2974422593676802E-2</v>
      </c>
      <c r="PG598" s="73">
        <v>6.2586468359036196E-2</v>
      </c>
      <c r="PH598" s="73">
        <v>8.1127563494149596E-2</v>
      </c>
      <c r="PI598" s="73">
        <v>7.11830544339703E-2</v>
      </c>
      <c r="PJ598" s="73">
        <v>6.5604608668721795E-2</v>
      </c>
      <c r="PK598" s="73">
        <v>7.13205791256116E-2</v>
      </c>
      <c r="PL598" s="73">
        <v>6.3793116905564107E-2</v>
      </c>
      <c r="PM598" s="73">
        <v>6.4929569462461798E-2</v>
      </c>
      <c r="PN598" s="73">
        <v>6.2991250322623593E-2</v>
      </c>
      <c r="PO598" s="73">
        <v>7.1957427186464695E-2</v>
      </c>
      <c r="PP598" s="73">
        <v>6.8393126677451399E-2</v>
      </c>
      <c r="PQ598" s="73">
        <v>6.4726991859043098E-2</v>
      </c>
      <c r="PR598" s="73">
        <v>5.6053169672196999E-2</v>
      </c>
      <c r="PS598" s="73">
        <v>6.48519833769403E-2</v>
      </c>
      <c r="PT598" s="73">
        <v>7.4763005033616894E-2</v>
      </c>
      <c r="PU598" s="73">
        <v>6.1101240083554699E-2</v>
      </c>
      <c r="PV598" s="73">
        <v>7.0295493876213297E-2</v>
      </c>
      <c r="PW598" s="73">
        <v>5.5215875328602199E-2</v>
      </c>
      <c r="PX598" s="73">
        <v>5.9919348826823503E-2</v>
      </c>
      <c r="PY598" s="73">
        <v>6.5212962118192094E-2</v>
      </c>
      <c r="PZ598" s="73">
        <v>6.3925446399138997E-2</v>
      </c>
      <c r="QA598" s="73">
        <v>9.1432883877479998E-2</v>
      </c>
      <c r="QB598" s="73">
        <v>6.7109863866022496E-2</v>
      </c>
      <c r="QC598" s="73">
        <v>7.9141950749588394E-2</v>
      </c>
      <c r="QD598" s="73">
        <v>8.3499908579532406E-2</v>
      </c>
      <c r="QE598" s="73">
        <v>4.9364159588130001E-2</v>
      </c>
      <c r="QF598" s="73">
        <v>1.2926521813985099</v>
      </c>
      <c r="QG598" s="73">
        <v>0.114015221099415</v>
      </c>
      <c r="QH598" s="73">
        <v>7.2779273017259796E-2</v>
      </c>
      <c r="QI598" s="73">
        <v>5.5765653603027397E-2</v>
      </c>
      <c r="QJ598" s="73">
        <v>3.74204009926156E-2</v>
      </c>
      <c r="QK598" s="73">
        <v>5.8867120911328397E-2</v>
      </c>
      <c r="QL598" s="73">
        <v>8.9393781832662E-2</v>
      </c>
      <c r="QM598" s="73">
        <v>1.5590680634912899E-2</v>
      </c>
      <c r="QN598" s="74">
        <v>4.40983665352822E-2</v>
      </c>
      <c r="QO598" s="74">
        <v>4.19752538233275E-2</v>
      </c>
      <c r="QP598" s="74">
        <v>6.1879133097676897E-2</v>
      </c>
      <c r="QQ598" s="74">
        <v>8.0792764355447994E-2</v>
      </c>
      <c r="QR598" s="74">
        <v>7.0616516034975596E-2</v>
      </c>
      <c r="QS598" s="74">
        <v>6.3400561402581601E-2</v>
      </c>
      <c r="QT598" s="74">
        <v>6.9247799798696594E-2</v>
      </c>
      <c r="QU598" s="74">
        <v>6.42111175841798E-2</v>
      </c>
      <c r="QV598" s="74">
        <v>6.3690486255863502E-2</v>
      </c>
      <c r="QW598" s="74">
        <v>6.2563988002222501E-2</v>
      </c>
      <c r="QX598" s="74">
        <v>6.9525137862590694E-2</v>
      </c>
      <c r="QY598" s="74">
        <v>6.4068701032631403E-2</v>
      </c>
      <c r="QZ598" s="74">
        <v>6.1754988576278202E-2</v>
      </c>
      <c r="RA598" s="74">
        <v>5.61037374178995E-2</v>
      </c>
      <c r="RB598" s="74">
        <v>6.4176927316505303E-2</v>
      </c>
      <c r="RC598" s="74">
        <v>7.2924341420241595E-2</v>
      </c>
      <c r="RD598" s="74">
        <v>5.6479085933657497E-2</v>
      </c>
      <c r="RE598" s="74">
        <v>6.7464427302103197E-2</v>
      </c>
      <c r="RF598" s="74">
        <v>5.40537947418646E-2</v>
      </c>
      <c r="RG598" s="74">
        <v>5.8468724890877198E-2</v>
      </c>
      <c r="RH598" s="74">
        <v>6.2375513460377001E-2</v>
      </c>
      <c r="RI598" s="74">
        <v>6.3148882864666606E-2</v>
      </c>
      <c r="RJ598" s="74">
        <v>8.74677441052992E-2</v>
      </c>
      <c r="RK598" s="74">
        <v>6.2414264780757997E-2</v>
      </c>
      <c r="RL598" s="74">
        <v>7.8268192956631899E-2</v>
      </c>
      <c r="RM598" s="74">
        <v>7.9504515465932596E-2</v>
      </c>
      <c r="RN598" s="74">
        <v>4.6685306995318698E-2</v>
      </c>
      <c r="RO598" s="74">
        <v>1.2766146889127401</v>
      </c>
      <c r="RP598" s="74">
        <v>0.115387838145202</v>
      </c>
      <c r="RQ598" s="74">
        <v>6.9660163132554395E-2</v>
      </c>
      <c r="RR598" s="74">
        <v>5.2858831747350399E-2</v>
      </c>
      <c r="RS598" s="74">
        <v>3.7288258368451697E-2</v>
      </c>
      <c r="RT598" s="74">
        <v>5.6164844446918598E-2</v>
      </c>
      <c r="RU598" s="74">
        <v>8.2296811898793204E-2</v>
      </c>
      <c r="RV598" s="74">
        <v>1.58206878092652E-2</v>
      </c>
      <c r="RW598" s="73">
        <v>4.7823118585288503E-2</v>
      </c>
      <c r="RX598" s="73">
        <v>4.4327036761267001E-2</v>
      </c>
      <c r="RY598" s="73">
        <v>6.6528241827438397E-2</v>
      </c>
      <c r="RZ598" s="73">
        <v>8.4829128531757503E-2</v>
      </c>
      <c r="SA598" s="73">
        <v>7.4609135284765399E-2</v>
      </c>
      <c r="SB598" s="73">
        <v>6.7292249820371602E-2</v>
      </c>
      <c r="SC598" s="73">
        <v>7.3942452859085697E-2</v>
      </c>
      <c r="SD598" s="73">
        <v>6.1603951229979803E-2</v>
      </c>
      <c r="SE598" s="73">
        <v>6.6642295167543206E-2</v>
      </c>
      <c r="SF598" s="73">
        <v>6.7017263297078397E-2</v>
      </c>
      <c r="SG598" s="73">
        <v>7.4810911238735595E-2</v>
      </c>
      <c r="SH598" s="73">
        <v>7.0241312409663997E-2</v>
      </c>
      <c r="SI598" s="73">
        <v>6.7146188587628206E-2</v>
      </c>
      <c r="SJ598" s="73">
        <v>6.2483696340907301E-2</v>
      </c>
      <c r="SK598" s="73">
        <v>7.1221167664788199E-2</v>
      </c>
      <c r="SL598" s="73">
        <v>8.1138009977909306E-2</v>
      </c>
      <c r="SM598" s="73">
        <v>6.1545679063352898E-2</v>
      </c>
      <c r="SN598" s="73">
        <v>7.1208321875560907E-2</v>
      </c>
      <c r="SO598" s="73">
        <v>5.6246486123143001E-2</v>
      </c>
      <c r="SP598" s="73">
        <v>5.7955401648422403E-2</v>
      </c>
      <c r="SQ598" s="73">
        <v>6.5484666461211399E-2</v>
      </c>
      <c r="SR598" s="73">
        <v>7.0070767258214997E-2</v>
      </c>
      <c r="SS598" s="73">
        <v>9.5578592074015006E-2</v>
      </c>
      <c r="ST598" s="73">
        <v>6.8335781272868795E-2</v>
      </c>
      <c r="SU598" s="73">
        <v>8.1267913116251006E-2</v>
      </c>
      <c r="SV598" s="73">
        <v>8.6216033257797905E-2</v>
      </c>
      <c r="SW598" s="73">
        <v>4.8000072120592999E-2</v>
      </c>
      <c r="SX598" s="73">
        <v>1.2898631805913101</v>
      </c>
      <c r="SY598" s="73">
        <v>0.11770530479057</v>
      </c>
      <c r="SZ598" s="73">
        <v>7.8834967941983497E-2</v>
      </c>
      <c r="TA598" s="73">
        <v>5.8015697497070903E-2</v>
      </c>
      <c r="TB598" s="73">
        <v>4.0327436325835103E-2</v>
      </c>
      <c r="TC598" s="73">
        <v>6.0448722898446397E-2</v>
      </c>
      <c r="TD598" s="73">
        <v>8.9173696266967306E-2</v>
      </c>
      <c r="TE598" s="73">
        <v>1.8121621772715299E-2</v>
      </c>
    </row>
    <row r="599" spans="1:525" x14ac:dyDescent="0.25">
      <c r="A599" s="73">
        <v>1.83835290317335E-2</v>
      </c>
      <c r="B599" s="73">
        <v>1.68339134895438E-2</v>
      </c>
      <c r="C599" s="73">
        <v>2.3060894613135499E-2</v>
      </c>
      <c r="D599" s="73">
        <v>2.4585439429050299E-2</v>
      </c>
      <c r="E599" s="73">
        <v>2.7932812648967E-2</v>
      </c>
      <c r="F599" s="73">
        <v>2.3225186846315901E-2</v>
      </c>
      <c r="G599" s="73">
        <v>2.6885718798253602E-2</v>
      </c>
      <c r="H599" s="73">
        <v>1.88029296302046E-2</v>
      </c>
      <c r="I599" s="73">
        <v>2.3250506723323301E-2</v>
      </c>
      <c r="J599" s="73">
        <v>2.4883298182096902E-2</v>
      </c>
      <c r="K599" s="73">
        <v>2.2006677203197701E-2</v>
      </c>
      <c r="L599" s="73">
        <v>2.32720836194448E-2</v>
      </c>
      <c r="M599" s="73">
        <v>2.4491049476726E-2</v>
      </c>
      <c r="N599" s="73">
        <v>2.4775378937300498E-2</v>
      </c>
      <c r="O599" s="73">
        <v>2.3419995278535801E-2</v>
      </c>
      <c r="P599" s="73">
        <v>2.7340543869531098E-2</v>
      </c>
      <c r="Q599" s="73">
        <v>1.81728770336974E-2</v>
      </c>
      <c r="R599" s="73">
        <v>2.94003684833824E-2</v>
      </c>
      <c r="S599" s="73">
        <v>3.8678985287107302E-2</v>
      </c>
      <c r="T599" s="73">
        <v>4.63646630397564E-2</v>
      </c>
      <c r="U599" s="73">
        <v>5.5523399763723801E-2</v>
      </c>
      <c r="V599" s="73">
        <v>4.8655103523940001E-2</v>
      </c>
      <c r="W599" s="73">
        <v>2.5188495561306899E-2</v>
      </c>
      <c r="X599" s="73">
        <v>4.9971033762406497E-2</v>
      </c>
      <c r="Y599" s="73">
        <v>3.57847019501671E-2</v>
      </c>
      <c r="Z599" s="73">
        <v>3.8374232758729102E-2</v>
      </c>
      <c r="AA599" s="73">
        <v>2.3509513420884601E-2</v>
      </c>
      <c r="AB599" s="73">
        <v>4.0682714231418102E-2</v>
      </c>
      <c r="AC599" s="73">
        <v>1.03690442114925</v>
      </c>
      <c r="AD599" s="73">
        <v>3.6642173429282499E-2</v>
      </c>
      <c r="AE599" s="73">
        <v>2.18972363750446E-2</v>
      </c>
      <c r="AF599" s="73">
        <v>2.4913419648831599E-2</v>
      </c>
      <c r="AG599" s="73">
        <v>4.2204737538731801E-2</v>
      </c>
      <c r="AH599" s="73">
        <v>4.1924840410954699E-2</v>
      </c>
      <c r="AI599" s="73">
        <v>2.7779876645405701E-3</v>
      </c>
      <c r="AJ599" s="74">
        <v>1.7010585232501398E-2</v>
      </c>
      <c r="AK599" s="74">
        <v>1.64002016971528E-2</v>
      </c>
      <c r="AL599" s="74">
        <v>2.2012191757621501E-2</v>
      </c>
      <c r="AM599" s="74">
        <v>2.3083239228249699E-2</v>
      </c>
      <c r="AN599" s="74">
        <v>2.55902837932497E-2</v>
      </c>
      <c r="AO599" s="74">
        <v>2.2329879424102798E-2</v>
      </c>
      <c r="AP599" s="74">
        <v>2.56888142326228E-2</v>
      </c>
      <c r="AQ599" s="74">
        <v>1.6759238946190899E-2</v>
      </c>
      <c r="AR599" s="74">
        <v>2.2114888209814401E-2</v>
      </c>
      <c r="AS599" s="74">
        <v>2.35853589049379E-2</v>
      </c>
      <c r="AT599" s="74">
        <v>2.0924547314857399E-2</v>
      </c>
      <c r="AU599" s="74">
        <v>2.2242889359045601E-2</v>
      </c>
      <c r="AV599" s="74">
        <v>2.3649815100407302E-2</v>
      </c>
      <c r="AW599" s="74">
        <v>2.34028496785414E-2</v>
      </c>
      <c r="AX599" s="74">
        <v>2.25521123729014E-2</v>
      </c>
      <c r="AY599" s="74">
        <v>2.59809364512581E-2</v>
      </c>
      <c r="AZ599" s="74">
        <v>1.67568775659277E-2</v>
      </c>
      <c r="BA599" s="74">
        <v>2.8893219761377299E-2</v>
      </c>
      <c r="BB599" s="74">
        <v>3.7771789684342402E-2</v>
      </c>
      <c r="BC599" s="74">
        <v>4.0748314074066302E-2</v>
      </c>
      <c r="BD599" s="74">
        <v>5.3314985787557098E-2</v>
      </c>
      <c r="BE599" s="74">
        <v>4.3375717349495503E-2</v>
      </c>
      <c r="BF599" s="74">
        <v>2.3710581372166702E-2</v>
      </c>
      <c r="BG599" s="74">
        <v>4.8592494250544002E-2</v>
      </c>
      <c r="BH599" s="74">
        <v>3.3444232385374202E-2</v>
      </c>
      <c r="BI599" s="74">
        <v>3.7477242367812101E-2</v>
      </c>
      <c r="BJ599" s="74">
        <v>2.2392262346905899E-2</v>
      </c>
      <c r="BK599" s="74">
        <v>3.91759974028228E-2</v>
      </c>
      <c r="BL599" s="74">
        <v>1.03730688436274</v>
      </c>
      <c r="BM599" s="74">
        <v>3.6589362118447502E-2</v>
      </c>
      <c r="BN599" s="74">
        <v>2.1351337349037401E-2</v>
      </c>
      <c r="BO599" s="74">
        <v>2.4150654466985898E-2</v>
      </c>
      <c r="BP599" s="74">
        <v>4.1024434857352299E-2</v>
      </c>
      <c r="BQ599" s="74">
        <v>4.1711512451418201E-2</v>
      </c>
      <c r="BR599" s="74">
        <v>2.4892637728627601E-3</v>
      </c>
      <c r="BS599" s="73">
        <v>1.69514514413029E-2</v>
      </c>
      <c r="BT599" s="73">
        <v>1.59778281747242E-2</v>
      </c>
      <c r="BU599" s="73">
        <v>2.1792447534512399E-2</v>
      </c>
      <c r="BV599" s="73">
        <v>2.3236356257897502E-2</v>
      </c>
      <c r="BW599" s="73">
        <v>2.53977534501925E-2</v>
      </c>
      <c r="BX599" s="73">
        <v>2.19719672021731E-2</v>
      </c>
      <c r="BY599" s="73">
        <v>2.55417530467432E-2</v>
      </c>
      <c r="BZ599" s="73">
        <v>1.6125908754424E-2</v>
      </c>
      <c r="CA599" s="73">
        <v>2.1925442330115699E-2</v>
      </c>
      <c r="CB599" s="73">
        <v>2.3208864574683699E-2</v>
      </c>
      <c r="CC599" s="73">
        <v>2.0671542666586998E-2</v>
      </c>
      <c r="CD599" s="73">
        <v>2.1925928212205899E-2</v>
      </c>
      <c r="CE599" s="73">
        <v>2.3240957701383399E-2</v>
      </c>
      <c r="CF599" s="73">
        <v>2.2841655347746799E-2</v>
      </c>
      <c r="CG599" s="73">
        <v>2.24996826138491E-2</v>
      </c>
      <c r="CH599" s="73">
        <v>2.52542967780875E-2</v>
      </c>
      <c r="CI599" s="73">
        <v>1.6928613429488801E-2</v>
      </c>
      <c r="CJ599" s="73">
        <v>2.8225691839890401E-2</v>
      </c>
      <c r="CK599" s="73">
        <v>3.7203537957479299E-2</v>
      </c>
      <c r="CL599" s="73">
        <v>3.9619126667850203E-2</v>
      </c>
      <c r="CM599" s="73">
        <v>5.2027331184976801E-2</v>
      </c>
      <c r="CN599" s="73">
        <v>4.2013909725384602E-2</v>
      </c>
      <c r="CO599" s="73">
        <v>2.34836247528338E-2</v>
      </c>
      <c r="CP599" s="73">
        <v>4.7097526307810403E-2</v>
      </c>
      <c r="CQ599" s="73">
        <v>3.30708163245967E-2</v>
      </c>
      <c r="CR599" s="73">
        <v>3.7369332726595303E-2</v>
      </c>
      <c r="CS599" s="73">
        <v>2.3601200077923299E-2</v>
      </c>
      <c r="CT599" s="73">
        <v>3.7796762283265999E-2</v>
      </c>
      <c r="CU599" s="73">
        <v>1.0365444807645801</v>
      </c>
      <c r="CV599" s="73">
        <v>3.6637060514137697E-2</v>
      </c>
      <c r="CW599" s="73">
        <v>2.1300374039055901E-2</v>
      </c>
      <c r="CX599" s="73">
        <v>2.4234600794019599E-2</v>
      </c>
      <c r="CY599" s="73">
        <v>4.1191205442119697E-2</v>
      </c>
      <c r="CZ599" s="73">
        <v>4.2387013394963799E-2</v>
      </c>
      <c r="DA599" s="73">
        <v>2.0954412579976098E-3</v>
      </c>
      <c r="DB599" s="74">
        <v>1.6888363512748798E-2</v>
      </c>
      <c r="DC599" s="74">
        <v>1.5812522816234801E-2</v>
      </c>
      <c r="DD599" s="74">
        <v>2.17904384368828E-2</v>
      </c>
      <c r="DE599" s="74">
        <v>2.3164087115227799E-2</v>
      </c>
      <c r="DF599" s="74">
        <v>2.5203358739488601E-2</v>
      </c>
      <c r="DG599" s="74">
        <v>2.24179886671492E-2</v>
      </c>
      <c r="DH599" s="74">
        <v>2.5673789994055202E-2</v>
      </c>
      <c r="DI599" s="74">
        <v>1.7325480126005301E-2</v>
      </c>
      <c r="DJ599" s="74">
        <v>2.1958770214191899E-2</v>
      </c>
      <c r="DK599" s="74">
        <v>2.3087142006032901E-2</v>
      </c>
      <c r="DL599" s="74">
        <v>2.0504640995894802E-2</v>
      </c>
      <c r="DM599" s="74">
        <v>2.2177759401628999E-2</v>
      </c>
      <c r="DN599" s="74">
        <v>2.3138297369201401E-2</v>
      </c>
      <c r="DO599" s="74">
        <v>2.22286386881171E-2</v>
      </c>
      <c r="DP599" s="74">
        <v>2.2459038869163998E-2</v>
      </c>
      <c r="DQ599" s="74">
        <v>2.6513333480027001E-2</v>
      </c>
      <c r="DR599" s="74">
        <v>1.7353975446762902E-2</v>
      </c>
      <c r="DS599" s="74">
        <v>2.8215461960964899E-2</v>
      </c>
      <c r="DT599" s="74">
        <v>3.7388986168723798E-2</v>
      </c>
      <c r="DU599" s="74">
        <v>3.7978108178653901E-2</v>
      </c>
      <c r="DV599" s="74">
        <v>5.2640853381032297E-2</v>
      </c>
      <c r="DW599" s="74">
        <v>4.0887896301503197E-2</v>
      </c>
      <c r="DX599" s="74">
        <v>2.4007887966985102E-2</v>
      </c>
      <c r="DY599" s="74">
        <v>4.24297868583179E-2</v>
      </c>
      <c r="DZ599" s="74">
        <v>3.3846788867615801E-2</v>
      </c>
      <c r="EA599" s="74">
        <v>3.8057649487653798E-2</v>
      </c>
      <c r="EB599" s="74">
        <v>2.4357453591507101E-2</v>
      </c>
      <c r="EC599" s="74">
        <v>3.8373962802500002E-2</v>
      </c>
      <c r="ED599" s="74">
        <v>1.0387271508860501</v>
      </c>
      <c r="EE599" s="74">
        <v>3.6370838445854002E-2</v>
      </c>
      <c r="EF599" s="74">
        <v>2.2928092824964202E-2</v>
      </c>
      <c r="EG599" s="74">
        <v>2.47412862502694E-2</v>
      </c>
      <c r="EH599" s="74">
        <v>4.2673193083208501E-2</v>
      </c>
      <c r="EI599" s="74">
        <v>4.2655735004400598E-2</v>
      </c>
      <c r="EJ599" s="74">
        <v>2.56474556078597E-3</v>
      </c>
      <c r="EK599" s="73">
        <v>1.5159735448703301E-2</v>
      </c>
      <c r="EL599" s="73">
        <v>1.51977013584494E-2</v>
      </c>
      <c r="EM599" s="73">
        <v>2.1171036272133199E-2</v>
      </c>
      <c r="EN599" s="73">
        <v>2.2810110326176199E-2</v>
      </c>
      <c r="EO599" s="73">
        <v>2.44683782443046E-2</v>
      </c>
      <c r="EP599" s="73">
        <v>2.1534594159417698E-2</v>
      </c>
      <c r="EQ599" s="73">
        <v>2.5230368524294701E-2</v>
      </c>
      <c r="ER599" s="73">
        <v>1.63653814136E-2</v>
      </c>
      <c r="ES599" s="73">
        <v>2.1474164353126199E-2</v>
      </c>
      <c r="ET599" s="73">
        <v>2.2811513612922E-2</v>
      </c>
      <c r="EU599" s="73">
        <v>1.9904705376630701E-2</v>
      </c>
      <c r="EV599" s="73">
        <v>2.1602904978880001E-2</v>
      </c>
      <c r="EW599" s="73">
        <v>2.3164046113520801E-2</v>
      </c>
      <c r="EX599" s="73">
        <v>2.11589290297023E-2</v>
      </c>
      <c r="EY599" s="73">
        <v>2.2277829942693401E-2</v>
      </c>
      <c r="EZ599" s="73">
        <v>2.3281438952920099E-2</v>
      </c>
      <c r="FA599" s="73">
        <v>1.7422060187156699E-2</v>
      </c>
      <c r="FB599" s="73">
        <v>2.7017258237940101E-2</v>
      </c>
      <c r="FC599" s="73">
        <v>3.6180503160237701E-2</v>
      </c>
      <c r="FD599" s="73">
        <v>3.6967749228397101E-2</v>
      </c>
      <c r="FE599" s="73">
        <v>5.1600022651198202E-2</v>
      </c>
      <c r="FF599" s="73">
        <v>3.9725577841226802E-2</v>
      </c>
      <c r="FG599" s="73">
        <v>2.3471508196789101E-2</v>
      </c>
      <c r="FH599" s="73">
        <v>3.9817603422530698E-2</v>
      </c>
      <c r="FI599" s="73">
        <v>3.1346637999065799E-2</v>
      </c>
      <c r="FJ599" s="73">
        <v>3.7373350825790103E-2</v>
      </c>
      <c r="FK599" s="73">
        <v>2.5340227872617901E-2</v>
      </c>
      <c r="FL599" s="73">
        <v>3.8882254983054303E-2</v>
      </c>
      <c r="FM599" s="73">
        <v>1.0392211046623101</v>
      </c>
      <c r="FN599" s="73">
        <v>3.6257672989748302E-2</v>
      </c>
      <c r="FO599" s="73">
        <v>2.4434463193112599E-2</v>
      </c>
      <c r="FP599" s="73">
        <v>2.5008601233997601E-2</v>
      </c>
      <c r="FQ599" s="73">
        <v>4.39632481055722E-2</v>
      </c>
      <c r="FR599" s="73">
        <v>4.0736698709100502E-2</v>
      </c>
      <c r="FS599" s="73">
        <v>2.6139490423828702E-3</v>
      </c>
      <c r="FT599" s="74">
        <v>1.51953277285987E-2</v>
      </c>
      <c r="FU599" s="74">
        <v>1.4948390997265699E-2</v>
      </c>
      <c r="FV599" s="74">
        <v>2.18266701135113E-2</v>
      </c>
      <c r="FW599" s="74">
        <v>2.2758590322020399E-2</v>
      </c>
      <c r="FX599" s="74">
        <v>2.4144799950047601E-2</v>
      </c>
      <c r="FY599" s="74">
        <v>2.2609583191118499E-2</v>
      </c>
      <c r="FZ599" s="74">
        <v>2.7146363054566101E-2</v>
      </c>
      <c r="GA599" s="74">
        <v>1.4928238328476401E-2</v>
      </c>
      <c r="GB599" s="74">
        <v>2.1354962289218401E-2</v>
      </c>
      <c r="GC599" s="74">
        <v>2.3156183532824198E-2</v>
      </c>
      <c r="GD599" s="74">
        <v>1.9739013680119499E-2</v>
      </c>
      <c r="GE599" s="74">
        <v>2.15834762337597E-2</v>
      </c>
      <c r="GF599" s="74">
        <v>2.2827653784443101E-2</v>
      </c>
      <c r="GG599" s="74">
        <v>2.0397498353427999E-2</v>
      </c>
      <c r="GH599" s="74">
        <v>2.3189527120605201E-2</v>
      </c>
      <c r="GI599" s="74">
        <v>2.4081736248398801E-2</v>
      </c>
      <c r="GJ599" s="74">
        <v>1.7189366128948402E-2</v>
      </c>
      <c r="GK599" s="74">
        <v>2.5347608978743399E-2</v>
      </c>
      <c r="GL599" s="74">
        <v>3.64773095523667E-2</v>
      </c>
      <c r="GM599" s="74">
        <v>3.5291381419467201E-2</v>
      </c>
      <c r="GN599" s="74">
        <v>5.2932478933770899E-2</v>
      </c>
      <c r="GO599" s="74">
        <v>4.2348711157217597E-2</v>
      </c>
      <c r="GP599" s="74">
        <v>2.28197363123047E-2</v>
      </c>
      <c r="GQ599" s="74">
        <v>3.9065928492125403E-2</v>
      </c>
      <c r="GR599" s="74">
        <v>3.10699442366958E-2</v>
      </c>
      <c r="GS599" s="74">
        <v>3.7233809839135899E-2</v>
      </c>
      <c r="GT599" s="74">
        <v>2.9389989060404E-2</v>
      </c>
      <c r="GU599" s="74">
        <v>4.0117382554115698E-2</v>
      </c>
      <c r="GV599" s="74">
        <v>1.04269958862267</v>
      </c>
      <c r="GW599" s="74">
        <v>3.7945207335351797E-2</v>
      </c>
      <c r="GX599" s="74">
        <v>2.5191107888030001E-2</v>
      </c>
      <c r="GY599" s="74">
        <v>2.5585947215968002E-2</v>
      </c>
      <c r="GZ599" s="74">
        <v>4.5230631217074602E-2</v>
      </c>
      <c r="HA599" s="74">
        <v>4.1014492540536601E-2</v>
      </c>
      <c r="HB599" s="74">
        <v>2.0200856781300799E-3</v>
      </c>
      <c r="HC599" s="73">
        <v>1.53692006627907E-2</v>
      </c>
      <c r="HD599" s="73">
        <v>1.5737688541947702E-2</v>
      </c>
      <c r="HE599" s="73">
        <v>2.2177062097736601E-2</v>
      </c>
      <c r="HF599" s="73">
        <v>2.30931302902323E-2</v>
      </c>
      <c r="HG599" s="73">
        <v>2.4038242678874201E-2</v>
      </c>
      <c r="HH599" s="73">
        <v>2.3290325152853501E-2</v>
      </c>
      <c r="HI599" s="73">
        <v>2.8293866208712999E-2</v>
      </c>
      <c r="HJ599" s="73">
        <v>1.5877968377291999E-2</v>
      </c>
      <c r="HK599" s="73">
        <v>2.17878969649151E-2</v>
      </c>
      <c r="HL599" s="73">
        <v>2.3917301266229301E-2</v>
      </c>
      <c r="HM599" s="73">
        <v>2.0433305693977201E-2</v>
      </c>
      <c r="HN599" s="73">
        <v>2.25120189187928E-2</v>
      </c>
      <c r="HO599" s="73">
        <v>2.36140625167118E-2</v>
      </c>
      <c r="HP599" s="73">
        <v>2.1672198745893601E-2</v>
      </c>
      <c r="HQ599" s="73">
        <v>2.3724998707807001E-2</v>
      </c>
      <c r="HR599" s="73">
        <v>2.4191345467066801E-2</v>
      </c>
      <c r="HS599" s="73">
        <v>1.9978065446638001E-2</v>
      </c>
      <c r="HT599" s="73">
        <v>2.6460906992724E-2</v>
      </c>
      <c r="HU599" s="73">
        <v>3.5629148802118801E-2</v>
      </c>
      <c r="HV599" s="73">
        <v>3.4071135639863297E-2</v>
      </c>
      <c r="HW599" s="73">
        <v>4.9713579785616399E-2</v>
      </c>
      <c r="HX599" s="73">
        <v>4.3370424723089301E-2</v>
      </c>
      <c r="HY599" s="73">
        <v>2.29314728344568E-2</v>
      </c>
      <c r="HZ599" s="73">
        <v>3.8313106047890698E-2</v>
      </c>
      <c r="IA599" s="73">
        <v>3.1536226399085703E-2</v>
      </c>
      <c r="IB599" s="73">
        <v>3.8284326225867499E-2</v>
      </c>
      <c r="IC599" s="73">
        <v>3.0340376779259201E-2</v>
      </c>
      <c r="ID599" s="73">
        <v>3.8589944875036697E-2</v>
      </c>
      <c r="IE599" s="73">
        <v>1.0435458731595599</v>
      </c>
      <c r="IF599" s="73">
        <v>3.81677744107672E-2</v>
      </c>
      <c r="IG599" s="73">
        <v>2.6970375371749102E-2</v>
      </c>
      <c r="IH599" s="73">
        <v>2.6820102163755698E-2</v>
      </c>
      <c r="II599" s="73">
        <v>4.57373343467678E-2</v>
      </c>
      <c r="IJ599" s="73">
        <v>4.1882963760262099E-2</v>
      </c>
      <c r="IK599" s="73">
        <v>2.0590874196712299E-3</v>
      </c>
      <c r="IL599" s="74">
        <v>1.4936466294386301E-2</v>
      </c>
      <c r="IM599" s="74">
        <v>1.47142948949067E-2</v>
      </c>
      <c r="IN599" s="74">
        <v>2.2210922149237401E-2</v>
      </c>
      <c r="IO599" s="74">
        <v>2.2904348440501199E-2</v>
      </c>
      <c r="IP599" s="74">
        <v>2.4089047327804002E-2</v>
      </c>
      <c r="IQ599" s="74">
        <v>2.3382056441590401E-2</v>
      </c>
      <c r="IR599" s="74">
        <v>2.8515294038498101E-2</v>
      </c>
      <c r="IS599" s="74">
        <v>1.56460853562271E-2</v>
      </c>
      <c r="IT599" s="74">
        <v>2.1527953303979101E-2</v>
      </c>
      <c r="IU599" s="74">
        <v>2.3838732940755999E-2</v>
      </c>
      <c r="IV599" s="74">
        <v>2.0322873499249199E-2</v>
      </c>
      <c r="IW599" s="74">
        <v>2.23535591503373E-2</v>
      </c>
      <c r="IX599" s="74">
        <v>2.3892268118797699E-2</v>
      </c>
      <c r="IY599" s="74">
        <v>2.1153372018479E-2</v>
      </c>
      <c r="IZ599" s="74">
        <v>2.3528087291696798E-2</v>
      </c>
      <c r="JA599" s="74">
        <v>2.1370733487509098E-2</v>
      </c>
      <c r="JB599" s="74">
        <v>1.6085302362212998E-2</v>
      </c>
      <c r="JC599" s="74">
        <v>2.6543962991202302E-2</v>
      </c>
      <c r="JD599" s="74">
        <v>3.6416600608092403E-2</v>
      </c>
      <c r="JE599" s="74">
        <v>3.2937271628872902E-2</v>
      </c>
      <c r="JF599" s="74">
        <v>5.1001169697091099E-2</v>
      </c>
      <c r="JG599" s="74">
        <v>4.3908366290295597E-2</v>
      </c>
      <c r="JH599" s="74">
        <v>2.2602572093884801E-2</v>
      </c>
      <c r="JI599" s="74">
        <v>3.7007757960392303E-2</v>
      </c>
      <c r="JJ599" s="74">
        <v>2.84839446279678E-2</v>
      </c>
      <c r="JK599" s="74">
        <v>3.85985796857043E-2</v>
      </c>
      <c r="JL599" s="74">
        <v>2.9596708048228199E-2</v>
      </c>
      <c r="JM599" s="74">
        <v>3.7881424646391597E-2</v>
      </c>
      <c r="JN599" s="74">
        <v>1.04091696497481</v>
      </c>
      <c r="JO599" s="74">
        <v>3.7956916115168299E-2</v>
      </c>
      <c r="JP599" s="74">
        <v>2.62215191096992E-2</v>
      </c>
      <c r="JQ599" s="74">
        <v>2.7194631597069599E-2</v>
      </c>
      <c r="JR599" s="74">
        <v>4.6327321898367899E-2</v>
      </c>
      <c r="JS599" s="74">
        <v>4.0946627029460197E-2</v>
      </c>
      <c r="JT599" s="74">
        <v>1.8665893171701301E-3</v>
      </c>
      <c r="JU599" s="73">
        <v>1.4099181545778799E-2</v>
      </c>
      <c r="JV599" s="73">
        <v>1.5455167135182199E-2</v>
      </c>
      <c r="JW599" s="73">
        <v>2.1553136315572999E-2</v>
      </c>
      <c r="JX599" s="73">
        <v>2.3120602426611101E-2</v>
      </c>
      <c r="JY599" s="73">
        <v>2.4382063145121299E-2</v>
      </c>
      <c r="JZ599" s="73">
        <v>2.29000614653358E-2</v>
      </c>
      <c r="KA599" s="73">
        <v>2.80043597985139E-2</v>
      </c>
      <c r="KB599" s="73">
        <v>1.53339851890852E-2</v>
      </c>
      <c r="KC599" s="73">
        <v>2.1156615555549901E-2</v>
      </c>
      <c r="KD599" s="73">
        <v>2.32853976530287E-2</v>
      </c>
      <c r="KE599" s="73">
        <v>2.0221223965421802E-2</v>
      </c>
      <c r="KF599" s="73">
        <v>2.1980250305677899E-2</v>
      </c>
      <c r="KG599" s="73">
        <v>2.3006285531491699E-2</v>
      </c>
      <c r="KH599" s="73">
        <v>2.0190525286545E-2</v>
      </c>
      <c r="KI599" s="73">
        <v>2.35876832005338E-2</v>
      </c>
      <c r="KJ599" s="73">
        <v>2.1536363331047002E-2</v>
      </c>
      <c r="KK599" s="73">
        <v>1.53088155866965E-2</v>
      </c>
      <c r="KL599" s="73">
        <v>2.6850264333176801E-2</v>
      </c>
      <c r="KM599" s="73">
        <v>3.6149524900717898E-2</v>
      </c>
      <c r="KN599" s="73">
        <v>3.2132303917386203E-2</v>
      </c>
      <c r="KO599" s="73">
        <v>5.1116288898233997E-2</v>
      </c>
      <c r="KP599" s="73">
        <v>4.3082015935072202E-2</v>
      </c>
      <c r="KQ599" s="73">
        <v>2.2647532150904301E-2</v>
      </c>
      <c r="KR599" s="73">
        <v>3.6004203005291197E-2</v>
      </c>
      <c r="KS599" s="73">
        <v>3.0376939137364702E-2</v>
      </c>
      <c r="KT599" s="73">
        <v>3.9122568290972597E-2</v>
      </c>
      <c r="KU599" s="73">
        <v>2.9011025989170099E-2</v>
      </c>
      <c r="KV599" s="73">
        <v>3.8820413002132799E-2</v>
      </c>
      <c r="KW599" s="73">
        <v>1.03743245761617</v>
      </c>
      <c r="KX599" s="73">
        <v>3.8436768792191198E-2</v>
      </c>
      <c r="KY599" s="73">
        <v>2.6489918091317802E-2</v>
      </c>
      <c r="KZ599" s="73">
        <v>2.7128203084685401E-2</v>
      </c>
      <c r="LA599" s="73">
        <v>4.6472335709652299E-2</v>
      </c>
      <c r="LB599" s="73">
        <v>4.1252143349732803E-2</v>
      </c>
      <c r="LC599" s="73">
        <v>1.76049532362936E-3</v>
      </c>
      <c r="LD599" s="74">
        <v>1.3471701992271001E-2</v>
      </c>
      <c r="LE599" s="74">
        <v>1.3692839788904799E-2</v>
      </c>
      <c r="LF599" s="74">
        <v>2.1744458346364601E-2</v>
      </c>
      <c r="LG599" s="74">
        <v>2.2609615905770999E-2</v>
      </c>
      <c r="LH599" s="74">
        <v>2.48269248615672E-2</v>
      </c>
      <c r="LI599" s="74">
        <v>2.2850448932697401E-2</v>
      </c>
      <c r="LJ599" s="74">
        <v>2.8119681812038499E-2</v>
      </c>
      <c r="LK599" s="74">
        <v>1.4365848046145799E-2</v>
      </c>
      <c r="LL599" s="74">
        <v>2.0442614857059501E-2</v>
      </c>
      <c r="LM599" s="74">
        <v>2.2691215900443099E-2</v>
      </c>
      <c r="LN599" s="74">
        <v>1.9668909673231001E-2</v>
      </c>
      <c r="LO599" s="74">
        <v>2.08763724438716E-2</v>
      </c>
      <c r="LP599" s="74">
        <v>2.2385575710041201E-2</v>
      </c>
      <c r="LQ599" s="74">
        <v>1.95315851741844E-2</v>
      </c>
      <c r="LR599" s="74">
        <v>2.3298807732794899E-2</v>
      </c>
      <c r="LS599" s="74">
        <v>2.1557220204644002E-2</v>
      </c>
      <c r="LT599" s="74">
        <v>1.49110030675507E-2</v>
      </c>
      <c r="LU599" s="74">
        <v>2.67275025776549E-2</v>
      </c>
      <c r="LV599" s="74">
        <v>3.5877007485954598E-2</v>
      </c>
      <c r="LW599" s="74">
        <v>3.1600449867430103E-2</v>
      </c>
      <c r="LX599" s="74">
        <v>5.4413719024356801E-2</v>
      </c>
      <c r="LY599" s="74">
        <v>4.3775331449646099E-2</v>
      </c>
      <c r="LZ599" s="74">
        <v>2.2547327822401299E-2</v>
      </c>
      <c r="MA599" s="74">
        <v>3.32075754030558E-2</v>
      </c>
      <c r="MB599" s="74">
        <v>2.8488024215317102E-2</v>
      </c>
      <c r="MC599" s="74">
        <v>3.9241555446205403E-2</v>
      </c>
      <c r="MD599" s="74">
        <v>2.85819411175912E-2</v>
      </c>
      <c r="ME599" s="74">
        <v>4.0756474002870698E-2</v>
      </c>
      <c r="MF599" s="74">
        <v>1.0401673910971001</v>
      </c>
      <c r="MG599" s="74">
        <v>3.9349357408839498E-2</v>
      </c>
      <c r="MH599" s="74">
        <v>2.6173947243703598E-2</v>
      </c>
      <c r="MI599" s="74">
        <v>2.7004576841810499E-2</v>
      </c>
      <c r="MJ599" s="74">
        <v>4.8077079434930302E-2</v>
      </c>
      <c r="MK599" s="74">
        <v>4.24776684703553E-2</v>
      </c>
      <c r="ML599" s="74">
        <v>1.7215169919309499E-3</v>
      </c>
      <c r="MM599" s="73">
        <v>1.2841340596213099E-2</v>
      </c>
      <c r="MN599" s="73">
        <v>1.3933301768991499E-2</v>
      </c>
      <c r="MO599" s="73">
        <v>2.15498885312638E-2</v>
      </c>
      <c r="MP599" s="73">
        <v>2.33218476588876E-2</v>
      </c>
      <c r="MQ599" s="73">
        <v>2.53766326219905E-2</v>
      </c>
      <c r="MR599" s="73">
        <v>2.2687887539716799E-2</v>
      </c>
      <c r="MS599" s="73">
        <v>2.8497046051247001E-2</v>
      </c>
      <c r="MT599" s="73">
        <v>1.5303966989921199E-2</v>
      </c>
      <c r="MU599" s="73">
        <v>2.0939004286074099E-2</v>
      </c>
      <c r="MV599" s="73">
        <v>2.3132133219397999E-2</v>
      </c>
      <c r="MW599" s="73">
        <v>2.0225709216927699E-2</v>
      </c>
      <c r="MX599" s="73">
        <v>2.1321447896799801E-2</v>
      </c>
      <c r="MY599" s="73">
        <v>2.25439894838339E-2</v>
      </c>
      <c r="MZ599" s="73">
        <v>1.9734114797412099E-2</v>
      </c>
      <c r="NA599" s="73">
        <v>2.3602125570477001E-2</v>
      </c>
      <c r="NB599" s="73">
        <v>2.16006898864913E-2</v>
      </c>
      <c r="NC599" s="73">
        <v>1.4970168485812301E-2</v>
      </c>
      <c r="ND599" s="73">
        <v>2.72477889455645E-2</v>
      </c>
      <c r="NE599" s="73">
        <v>3.5769697007889803E-2</v>
      </c>
      <c r="NF599" s="73">
        <v>3.1233668594400701E-2</v>
      </c>
      <c r="NG599" s="73">
        <v>5.5251991323536302E-2</v>
      </c>
      <c r="NH599" s="73">
        <v>4.5334247731781803E-2</v>
      </c>
      <c r="NI599" s="73">
        <v>2.2991114256161502E-2</v>
      </c>
      <c r="NJ599" s="73">
        <v>3.0940293079953999E-2</v>
      </c>
      <c r="NK599" s="73">
        <v>2.6733979737245901E-2</v>
      </c>
      <c r="NL599" s="73">
        <v>3.78202403673761E-2</v>
      </c>
      <c r="NM599" s="73">
        <v>2.9508968230165401E-2</v>
      </c>
      <c r="NN599" s="73">
        <v>4.4049172634452197E-2</v>
      </c>
      <c r="NO599" s="73">
        <v>1.03875310065212</v>
      </c>
      <c r="NP599" s="73">
        <v>3.9713278905628299E-2</v>
      </c>
      <c r="NQ599" s="73">
        <v>2.6033949348374701E-2</v>
      </c>
      <c r="NR599" s="73">
        <v>2.8137184222644902E-2</v>
      </c>
      <c r="NS599" s="73">
        <v>5.0066569786706303E-2</v>
      </c>
      <c r="NT599" s="73">
        <v>4.3444456286174597E-2</v>
      </c>
      <c r="NU599" s="73">
        <v>1.8234995337314201E-3</v>
      </c>
      <c r="NV599" s="74">
        <v>1.19226554132987E-2</v>
      </c>
      <c r="NW599" s="74">
        <v>1.3344345647184E-2</v>
      </c>
      <c r="NX599" s="74">
        <v>2.0853884266846701E-2</v>
      </c>
      <c r="NY599" s="74">
        <v>2.2926849080824398E-2</v>
      </c>
      <c r="NZ599" s="74">
        <v>2.5319771887030301E-2</v>
      </c>
      <c r="OA599" s="74">
        <v>2.2451623996143599E-2</v>
      </c>
      <c r="OB599" s="74">
        <v>2.85237153849353E-2</v>
      </c>
      <c r="OC599" s="74">
        <v>1.6629290273686599E-2</v>
      </c>
      <c r="OD599" s="74">
        <v>2.0436053825801E-2</v>
      </c>
      <c r="OE599" s="74">
        <v>2.2880079226254499E-2</v>
      </c>
      <c r="OF599" s="74">
        <v>2.0153657780000299E-2</v>
      </c>
      <c r="OG599" s="74">
        <v>2.0766456259927402E-2</v>
      </c>
      <c r="OH599" s="74">
        <v>2.1956183196595699E-2</v>
      </c>
      <c r="OI599" s="74">
        <v>1.9039257859538101E-2</v>
      </c>
      <c r="OJ599" s="74">
        <v>2.3127086984926801E-2</v>
      </c>
      <c r="OK599" s="74">
        <v>2.18698221400489E-2</v>
      </c>
      <c r="OL599" s="74">
        <v>1.5015743471100299E-2</v>
      </c>
      <c r="OM599" s="74">
        <v>2.7299459503070701E-2</v>
      </c>
      <c r="ON599" s="74">
        <v>3.4965798625811999E-2</v>
      </c>
      <c r="OO599" s="74">
        <v>3.1870046242789697E-2</v>
      </c>
      <c r="OP599" s="74">
        <v>5.2592917967008303E-2</v>
      </c>
      <c r="OQ599" s="74">
        <v>4.4320883008781599E-2</v>
      </c>
      <c r="OR599" s="74">
        <v>2.26451571135706E-2</v>
      </c>
      <c r="OS599" s="74">
        <v>3.0896070526083799E-2</v>
      </c>
      <c r="OT599" s="74">
        <v>2.62404941533508E-2</v>
      </c>
      <c r="OU599" s="74">
        <v>3.7560343056409602E-2</v>
      </c>
      <c r="OV599" s="74">
        <v>2.7152912740828102E-2</v>
      </c>
      <c r="OW599" s="74">
        <v>4.0829845674276097E-2</v>
      </c>
      <c r="OX599" s="74">
        <v>1.0399545457050201</v>
      </c>
      <c r="OY599" s="74">
        <v>3.8440353369009403E-2</v>
      </c>
      <c r="OZ599" s="74">
        <v>2.59258831716387E-2</v>
      </c>
      <c r="PA599" s="74">
        <v>2.78151221614296E-2</v>
      </c>
      <c r="PB599" s="74">
        <v>4.9450172754029999E-2</v>
      </c>
      <c r="PC599" s="74">
        <v>4.2666170303751499E-2</v>
      </c>
      <c r="PD599" s="74">
        <v>1.85256644711618E-3</v>
      </c>
      <c r="PE599" s="73">
        <v>1.0952216355745E-2</v>
      </c>
      <c r="PF599" s="73">
        <v>1.33816824036563E-2</v>
      </c>
      <c r="PG599" s="73">
        <v>2.0160535069616101E-2</v>
      </c>
      <c r="PH599" s="73">
        <v>2.2695678874920001E-2</v>
      </c>
      <c r="PI599" s="73">
        <v>2.48175799979155E-2</v>
      </c>
      <c r="PJ599" s="73">
        <v>2.2275755189239101E-2</v>
      </c>
      <c r="PK599" s="73">
        <v>2.79776111642362E-2</v>
      </c>
      <c r="PL599" s="73">
        <v>1.6380315772213699E-2</v>
      </c>
      <c r="PM599" s="73">
        <v>1.9974686357758599E-2</v>
      </c>
      <c r="PN599" s="73">
        <v>2.2008164149981801E-2</v>
      </c>
      <c r="PO599" s="73">
        <v>2.0124930801652102E-2</v>
      </c>
      <c r="PP599" s="73">
        <v>2.0639047342052401E-2</v>
      </c>
      <c r="PQ599" s="73">
        <v>2.15094255996638E-2</v>
      </c>
      <c r="PR599" s="73">
        <v>1.8373771154427801E-2</v>
      </c>
      <c r="PS599" s="73">
        <v>2.2861452544415999E-2</v>
      </c>
      <c r="PT599" s="73">
        <v>2.2082341476796E-2</v>
      </c>
      <c r="PU599" s="73">
        <v>1.5204610736624E-2</v>
      </c>
      <c r="PV599" s="73">
        <v>2.6918518508613001E-2</v>
      </c>
      <c r="PW599" s="73">
        <v>3.5010476775035097E-2</v>
      </c>
      <c r="PX599" s="73">
        <v>2.9585481953684701E-2</v>
      </c>
      <c r="PY599" s="73">
        <v>5.3139233837345798E-2</v>
      </c>
      <c r="PZ599" s="73">
        <v>4.1716996985621098E-2</v>
      </c>
      <c r="QA599" s="73">
        <v>2.2386832736828899E-2</v>
      </c>
      <c r="QB599" s="73">
        <v>2.9003560884611E-2</v>
      </c>
      <c r="QC599" s="73">
        <v>2.6152027937742999E-2</v>
      </c>
      <c r="QD599" s="73">
        <v>3.7071926465463999E-2</v>
      </c>
      <c r="QE599" s="73">
        <v>2.6561412289701401E-2</v>
      </c>
      <c r="QF599" s="73">
        <v>4.0846799396963999E-2</v>
      </c>
      <c r="QG599" s="73">
        <v>1.04361962180885</v>
      </c>
      <c r="QH599" s="73">
        <v>3.6983467602556601E-2</v>
      </c>
      <c r="QI599" s="73">
        <v>2.5718004615328399E-2</v>
      </c>
      <c r="QJ599" s="73">
        <v>2.8473566546470298E-2</v>
      </c>
      <c r="QK599" s="73">
        <v>4.8681488395732997E-2</v>
      </c>
      <c r="QL599" s="73">
        <v>4.1989167660957498E-2</v>
      </c>
      <c r="QM599" s="73">
        <v>1.8488196678719999E-3</v>
      </c>
      <c r="QN599" s="74">
        <v>1.11831407248671E-2</v>
      </c>
      <c r="QO599" s="74">
        <v>1.16067303035926E-2</v>
      </c>
      <c r="QP599" s="74">
        <v>1.99908177207367E-2</v>
      </c>
      <c r="QQ599" s="74">
        <v>2.2148188231686201E-2</v>
      </c>
      <c r="QR599" s="74">
        <v>2.40958907712778E-2</v>
      </c>
      <c r="QS599" s="74">
        <v>2.1553326667329401E-2</v>
      </c>
      <c r="QT599" s="74">
        <v>2.67309209938928E-2</v>
      </c>
      <c r="QU599" s="74">
        <v>1.71497484635043E-2</v>
      </c>
      <c r="QV599" s="74">
        <v>1.9582801777949702E-2</v>
      </c>
      <c r="QW599" s="74">
        <v>2.1478348003437901E-2</v>
      </c>
      <c r="QX599" s="74">
        <v>1.9228485575170901E-2</v>
      </c>
      <c r="QY599" s="74">
        <v>1.9842627204554399E-2</v>
      </c>
      <c r="QZ599" s="74">
        <v>2.0553886201240001E-2</v>
      </c>
      <c r="RA599" s="74">
        <v>1.80314508069183E-2</v>
      </c>
      <c r="RB599" s="74">
        <v>2.2469654234247599E-2</v>
      </c>
      <c r="RC599" s="74">
        <v>2.18595425109799E-2</v>
      </c>
      <c r="RD599" s="74">
        <v>1.41840410571263E-2</v>
      </c>
      <c r="RE599" s="74">
        <v>2.6366001950941801E-2</v>
      </c>
      <c r="RF599" s="74">
        <v>3.39626534376627E-2</v>
      </c>
      <c r="RG599" s="74">
        <v>2.87600266107013E-2</v>
      </c>
      <c r="RH599" s="74">
        <v>5.1897230339663702E-2</v>
      </c>
      <c r="RI599" s="74">
        <v>4.0969184471639497E-2</v>
      </c>
      <c r="RJ599" s="74">
        <v>2.1472530381028698E-2</v>
      </c>
      <c r="RK599" s="74">
        <v>2.69307729667118E-2</v>
      </c>
      <c r="RL599" s="74">
        <v>2.54886214965242E-2</v>
      </c>
      <c r="RM599" s="74">
        <v>3.6263702202909899E-2</v>
      </c>
      <c r="RN599" s="74">
        <v>2.4276129272584102E-2</v>
      </c>
      <c r="RO599" s="74">
        <v>3.91020893344017E-2</v>
      </c>
      <c r="RP599" s="74">
        <v>1.04204729660261</v>
      </c>
      <c r="RQ599" s="74">
        <v>3.4720322801662699E-2</v>
      </c>
      <c r="RR599" s="74">
        <v>2.5996359133951999E-2</v>
      </c>
      <c r="RS599" s="74">
        <v>2.8257338958952601E-2</v>
      </c>
      <c r="RT599" s="74">
        <v>4.6642780160410402E-2</v>
      </c>
      <c r="RU599" s="74">
        <v>4.0909080293478103E-2</v>
      </c>
      <c r="RV599" s="74">
        <v>1.7361757480444601E-3</v>
      </c>
      <c r="RW599" s="73">
        <v>1.1141204007220001E-2</v>
      </c>
      <c r="RX599" s="73">
        <v>1.23183435880791E-2</v>
      </c>
      <c r="RY599" s="73">
        <v>1.9800010877601699E-2</v>
      </c>
      <c r="RZ599" s="73">
        <v>2.1898185545841001E-2</v>
      </c>
      <c r="SA599" s="73">
        <v>2.3651140619173599E-2</v>
      </c>
      <c r="SB599" s="73">
        <v>2.1128903987824101E-2</v>
      </c>
      <c r="SC599" s="73">
        <v>2.6185487265604199E-2</v>
      </c>
      <c r="SD599" s="73">
        <v>1.6007698227923601E-2</v>
      </c>
      <c r="SE599" s="73">
        <v>1.8872201977003501E-2</v>
      </c>
      <c r="SF599" s="73">
        <v>2.1276870099224701E-2</v>
      </c>
      <c r="SG599" s="73">
        <v>1.90968285023141E-2</v>
      </c>
      <c r="SH599" s="73">
        <v>1.9713849553607998E-2</v>
      </c>
      <c r="SI599" s="73">
        <v>2.0476836549428501E-2</v>
      </c>
      <c r="SJ599" s="73">
        <v>1.84947983681749E-2</v>
      </c>
      <c r="SK599" s="73">
        <v>2.2474436557162501E-2</v>
      </c>
      <c r="SL599" s="73">
        <v>2.16783627430066E-2</v>
      </c>
      <c r="SM599" s="73">
        <v>1.4850746542798599E-2</v>
      </c>
      <c r="SN599" s="73">
        <v>2.6340550134948602E-2</v>
      </c>
      <c r="SO599" s="73">
        <v>3.3309015654848201E-2</v>
      </c>
      <c r="SP599" s="73">
        <v>2.7651933141925902E-2</v>
      </c>
      <c r="SQ599" s="73">
        <v>5.10395372625305E-2</v>
      </c>
      <c r="SR599" s="73">
        <v>4.2246357226121897E-2</v>
      </c>
      <c r="SS599" s="73">
        <v>2.1892617558087999E-2</v>
      </c>
      <c r="ST599" s="73">
        <v>2.7716612436031698E-2</v>
      </c>
      <c r="SU599" s="73">
        <v>2.4808384446343801E-2</v>
      </c>
      <c r="SV599" s="73">
        <v>3.79777434309835E-2</v>
      </c>
      <c r="SW599" s="73">
        <v>2.3228452450909199E-2</v>
      </c>
      <c r="SX599" s="73">
        <v>3.7501063777719397E-2</v>
      </c>
      <c r="SY599" s="73">
        <v>1.0405196222317299</v>
      </c>
      <c r="SZ599" s="73">
        <v>3.5479672936105003E-2</v>
      </c>
      <c r="TA599" s="73">
        <v>2.5639442689822899E-2</v>
      </c>
      <c r="TB599" s="73">
        <v>2.9026877639985699E-2</v>
      </c>
      <c r="TC599" s="73">
        <v>4.59201814806105E-2</v>
      </c>
      <c r="TD599" s="73">
        <v>4.04940084751906E-2</v>
      </c>
      <c r="TE599" s="73">
        <v>1.7624533298934201E-3</v>
      </c>
    </row>
    <row r="600" spans="1:525" x14ac:dyDescent="0.25">
      <c r="A600" s="73">
        <v>4.7518307068390497E-2</v>
      </c>
      <c r="B600" s="73">
        <v>6.9021270647375496E-2</v>
      </c>
      <c r="C600" s="73">
        <v>9.3011099657552401E-2</v>
      </c>
      <c r="D600" s="73">
        <v>9.2580119449132595E-2</v>
      </c>
      <c r="E600" s="73">
        <v>9.4165283907163305E-2</v>
      </c>
      <c r="F600" s="73">
        <v>7.7548552278422306E-2</v>
      </c>
      <c r="G600" s="73">
        <v>0.123828897689334</v>
      </c>
      <c r="H600" s="73">
        <v>7.3517377466051498E-2</v>
      </c>
      <c r="I600" s="73">
        <v>0.131899513932557</v>
      </c>
      <c r="J600" s="73">
        <v>0.106762412188508</v>
      </c>
      <c r="K600" s="73">
        <v>8.8525888519423501E-2</v>
      </c>
      <c r="L600" s="73">
        <v>9.0161480516337794E-2</v>
      </c>
      <c r="M600" s="73">
        <v>0.10815635321051301</v>
      </c>
      <c r="N600" s="73">
        <v>0.133446341127616</v>
      </c>
      <c r="O600" s="73">
        <v>0.114168168680595</v>
      </c>
      <c r="P600" s="73">
        <v>0.100047437696807</v>
      </c>
      <c r="Q600" s="73">
        <v>7.8111185442651193E-2</v>
      </c>
      <c r="R600" s="73">
        <v>0.109478704672628</v>
      </c>
      <c r="S600" s="73">
        <v>9.0504969291995196E-2</v>
      </c>
      <c r="T600" s="73">
        <v>0.10279577734513599</v>
      </c>
      <c r="U600" s="73">
        <v>9.8758022990825797E-2</v>
      </c>
      <c r="V600" s="73">
        <v>8.1727672975545895E-2</v>
      </c>
      <c r="W600" s="73">
        <v>8.2743099964581304E-2</v>
      </c>
      <c r="X600" s="73">
        <v>0.12050425257598001</v>
      </c>
      <c r="Y600" s="73">
        <v>0.15641206858331499</v>
      </c>
      <c r="Z600" s="73">
        <v>0.115119096045283</v>
      </c>
      <c r="AA600" s="73">
        <v>0.10016989268564799</v>
      </c>
      <c r="AB600" s="73">
        <v>0.12937455225876501</v>
      </c>
      <c r="AC600" s="73">
        <v>5.5020362478486497E-2</v>
      </c>
      <c r="AD600" s="73">
        <v>1.16894585888465</v>
      </c>
      <c r="AE600" s="73">
        <v>9.1263824086810302E-2</v>
      </c>
      <c r="AF600" s="73">
        <v>4.7792372207154099E-2</v>
      </c>
      <c r="AG600" s="73">
        <v>8.8731165229552794E-2</v>
      </c>
      <c r="AH600" s="73">
        <v>0.108394399013716</v>
      </c>
      <c r="AI600" s="73">
        <v>7.6409405911851396E-3</v>
      </c>
      <c r="AJ600" s="74">
        <v>4.7370749945172597E-2</v>
      </c>
      <c r="AK600" s="74">
        <v>7.1156421455942406E-2</v>
      </c>
      <c r="AL600" s="74">
        <v>9.51780514983116E-2</v>
      </c>
      <c r="AM600" s="74">
        <v>9.2614226369742605E-2</v>
      </c>
      <c r="AN600" s="74">
        <v>9.4454570902076193E-2</v>
      </c>
      <c r="AO600" s="74">
        <v>8.0435396670214293E-2</v>
      </c>
      <c r="AP600" s="74">
        <v>0.125739172577086</v>
      </c>
      <c r="AQ600" s="74">
        <v>7.0432040491168704E-2</v>
      </c>
      <c r="AR600" s="74">
        <v>0.13296918823155601</v>
      </c>
      <c r="AS600" s="74">
        <v>0.107544261078939</v>
      </c>
      <c r="AT600" s="74">
        <v>9.1500152013467104E-2</v>
      </c>
      <c r="AU600" s="74">
        <v>9.2289839977102106E-2</v>
      </c>
      <c r="AV600" s="74">
        <v>0.11250245131483699</v>
      </c>
      <c r="AW600" s="74">
        <v>0.13767337125058701</v>
      </c>
      <c r="AX600" s="74">
        <v>0.116295767022083</v>
      </c>
      <c r="AY600" s="74">
        <v>0.100663368349499</v>
      </c>
      <c r="AZ600" s="74">
        <v>7.7246976049892405E-2</v>
      </c>
      <c r="BA600" s="74">
        <v>0.11116222605109501</v>
      </c>
      <c r="BB600" s="74">
        <v>9.2267516327605298E-2</v>
      </c>
      <c r="BC600" s="74">
        <v>9.8793551984865294E-2</v>
      </c>
      <c r="BD600" s="74">
        <v>9.9365974327545001E-2</v>
      </c>
      <c r="BE600" s="74">
        <v>8.2079874123513794E-2</v>
      </c>
      <c r="BF600" s="74">
        <v>8.4915207737223899E-2</v>
      </c>
      <c r="BG600" s="74">
        <v>0.122537659691751</v>
      </c>
      <c r="BH600" s="74">
        <v>0.15520587000188499</v>
      </c>
      <c r="BI600" s="74">
        <v>0.120516687476744</v>
      </c>
      <c r="BJ600" s="74">
        <v>0.10356255551617501</v>
      </c>
      <c r="BK600" s="74">
        <v>0.13629997671371699</v>
      </c>
      <c r="BL600" s="74">
        <v>5.8295472607798E-2</v>
      </c>
      <c r="BM600" s="74">
        <v>1.17526954509495</v>
      </c>
      <c r="BN600" s="74">
        <v>9.3326187235132502E-2</v>
      </c>
      <c r="BO600" s="74">
        <v>4.8911291064263E-2</v>
      </c>
      <c r="BP600" s="74">
        <v>9.1952034755753906E-2</v>
      </c>
      <c r="BQ600" s="74">
        <v>0.110984361203494</v>
      </c>
      <c r="BR600" s="74">
        <v>7.4881138614501797E-3</v>
      </c>
      <c r="BS600" s="73">
        <v>4.9417035218613299E-2</v>
      </c>
      <c r="BT600" s="73">
        <v>7.3414167396850805E-2</v>
      </c>
      <c r="BU600" s="73">
        <v>9.8539262307433095E-2</v>
      </c>
      <c r="BV600" s="73">
        <v>9.6347827935513802E-2</v>
      </c>
      <c r="BW600" s="73">
        <v>9.78372441090051E-2</v>
      </c>
      <c r="BX600" s="73">
        <v>8.1877952578488997E-2</v>
      </c>
      <c r="BY600" s="73">
        <v>0.13043553805371999</v>
      </c>
      <c r="BZ600" s="73">
        <v>7.1176581961751195E-2</v>
      </c>
      <c r="CA600" s="73">
        <v>0.137195706963326</v>
      </c>
      <c r="CB600" s="73">
        <v>0.110268644847955</v>
      </c>
      <c r="CC600" s="73">
        <v>9.1521921025459405E-2</v>
      </c>
      <c r="CD600" s="73">
        <v>9.4526025881422504E-2</v>
      </c>
      <c r="CE600" s="73">
        <v>0.115216962354319</v>
      </c>
      <c r="CF600" s="73">
        <v>0.14054499398293299</v>
      </c>
      <c r="CG600" s="73">
        <v>0.121261799682297</v>
      </c>
      <c r="CH600" s="73">
        <v>0.101392962086207</v>
      </c>
      <c r="CI600" s="73">
        <v>8.1618589632813807E-2</v>
      </c>
      <c r="CJ600" s="73">
        <v>0.11701143240956199</v>
      </c>
      <c r="CK600" s="73">
        <v>9.5104376255839604E-2</v>
      </c>
      <c r="CL600" s="73">
        <v>9.6042180104624397E-2</v>
      </c>
      <c r="CM600" s="73">
        <v>9.9482074078519195E-2</v>
      </c>
      <c r="CN600" s="73">
        <v>8.4046061620662096E-2</v>
      </c>
      <c r="CO600" s="73">
        <v>8.8060041778470599E-2</v>
      </c>
      <c r="CP600" s="73">
        <v>0.123090651060908</v>
      </c>
      <c r="CQ600" s="73">
        <v>0.160608811243831</v>
      </c>
      <c r="CR600" s="73">
        <v>0.125412423952459</v>
      </c>
      <c r="CS600" s="73">
        <v>0.113824046935281</v>
      </c>
      <c r="CT600" s="73">
        <v>0.14046777248836101</v>
      </c>
      <c r="CU600" s="73">
        <v>5.9083855752934199E-2</v>
      </c>
      <c r="CV600" s="73">
        <v>1.18396569944754</v>
      </c>
      <c r="CW600" s="73">
        <v>9.6755839891375497E-2</v>
      </c>
      <c r="CX600" s="73">
        <v>5.1338265540606602E-2</v>
      </c>
      <c r="CY600" s="73">
        <v>9.5135355561516005E-2</v>
      </c>
      <c r="CZ600" s="73">
        <v>0.11678436548166</v>
      </c>
      <c r="DA600" s="73">
        <v>6.6067908041736699E-3</v>
      </c>
      <c r="DB600" s="74">
        <v>5.0079176688978197E-2</v>
      </c>
      <c r="DC600" s="74">
        <v>7.4316826911536599E-2</v>
      </c>
      <c r="DD600" s="74">
        <v>0.101941944822302</v>
      </c>
      <c r="DE600" s="74">
        <v>9.8171092969898802E-2</v>
      </c>
      <c r="DF600" s="74">
        <v>9.87253565066155E-2</v>
      </c>
      <c r="DG600" s="74">
        <v>8.7022892621033507E-2</v>
      </c>
      <c r="DH600" s="74">
        <v>0.13512451962737199</v>
      </c>
      <c r="DI600" s="74">
        <v>7.6030080886369797E-2</v>
      </c>
      <c r="DJ600" s="74">
        <v>0.143108976250444</v>
      </c>
      <c r="DK600" s="74">
        <v>0.11441598828041299</v>
      </c>
      <c r="DL600" s="74">
        <v>9.5223582352461894E-2</v>
      </c>
      <c r="DM600" s="74">
        <v>9.92031095990005E-2</v>
      </c>
      <c r="DN600" s="74">
        <v>0.117765895556724</v>
      </c>
      <c r="DO600" s="74">
        <v>0.14169460114760199</v>
      </c>
      <c r="DP600" s="74">
        <v>0.12380435912297701</v>
      </c>
      <c r="DQ600" s="74">
        <v>0.111649507065939</v>
      </c>
      <c r="DR600" s="74">
        <v>8.6761938601764496E-2</v>
      </c>
      <c r="DS600" s="74">
        <v>0.12104924347476501</v>
      </c>
      <c r="DT600" s="74">
        <v>9.9155493811510897E-2</v>
      </c>
      <c r="DU600" s="74">
        <v>9.6395078702458906E-2</v>
      </c>
      <c r="DV600" s="74">
        <v>0.10429127665122701</v>
      </c>
      <c r="DW600" s="74">
        <v>8.7198633534248393E-2</v>
      </c>
      <c r="DX600" s="74">
        <v>9.3166734527905498E-2</v>
      </c>
      <c r="DY600" s="74">
        <v>0.119044008193886</v>
      </c>
      <c r="DZ600" s="74">
        <v>0.17243523672473199</v>
      </c>
      <c r="EA600" s="74">
        <v>0.13262058826838199</v>
      </c>
      <c r="EB600" s="74">
        <v>0.122163190650763</v>
      </c>
      <c r="EC600" s="74">
        <v>0.15008210687291701</v>
      </c>
      <c r="ED600" s="74">
        <v>6.5954599511851897E-2</v>
      </c>
      <c r="EE600" s="74">
        <v>1.1903905575029201</v>
      </c>
      <c r="EF600" s="74">
        <v>0.10422411545714499</v>
      </c>
      <c r="EG600" s="74">
        <v>5.4364663390522198E-2</v>
      </c>
      <c r="EH600" s="74">
        <v>0.102312788761916</v>
      </c>
      <c r="EI600" s="74">
        <v>0.121222526704929</v>
      </c>
      <c r="EJ600" s="74">
        <v>8.2911374392018507E-3</v>
      </c>
      <c r="EK600" s="73">
        <v>5.0268492880841502E-2</v>
      </c>
      <c r="EL600" s="73">
        <v>7.32381448471736E-2</v>
      </c>
      <c r="EM600" s="73">
        <v>0.103194927275925</v>
      </c>
      <c r="EN600" s="73">
        <v>0.102590416071466</v>
      </c>
      <c r="EO600" s="73">
        <v>0.102514175072537</v>
      </c>
      <c r="EP600" s="73">
        <v>8.7171226585839603E-2</v>
      </c>
      <c r="EQ600" s="73">
        <v>0.13576974574485901</v>
      </c>
      <c r="ER600" s="73">
        <v>7.5825587167272002E-2</v>
      </c>
      <c r="ES600" s="73">
        <v>0.14570594021782199</v>
      </c>
      <c r="ET600" s="73">
        <v>0.116840332883865</v>
      </c>
      <c r="EU600" s="73">
        <v>9.6504245846573106E-2</v>
      </c>
      <c r="EV600" s="73">
        <v>9.9702694326270797E-2</v>
      </c>
      <c r="EW600" s="73">
        <v>0.121838766900584</v>
      </c>
      <c r="EX600" s="73">
        <v>0.14044566078540099</v>
      </c>
      <c r="EY600" s="73">
        <v>0.12571904202708301</v>
      </c>
      <c r="EZ600" s="73">
        <v>9.8452295579086094E-2</v>
      </c>
      <c r="FA600" s="73">
        <v>8.9760283192299103E-2</v>
      </c>
      <c r="FB600" s="73">
        <v>0.11893588434796</v>
      </c>
      <c r="FC600" s="73">
        <v>0.100741474084985</v>
      </c>
      <c r="FD600" s="73">
        <v>9.7067557976431199E-2</v>
      </c>
      <c r="FE600" s="73">
        <v>0.10592356236068901</v>
      </c>
      <c r="FF600" s="73">
        <v>8.8728562768081304E-2</v>
      </c>
      <c r="FG600" s="73">
        <v>9.3897175754703993E-2</v>
      </c>
      <c r="FH600" s="73">
        <v>0.114611734114274</v>
      </c>
      <c r="FI600" s="73">
        <v>0.16701558711402101</v>
      </c>
      <c r="FJ600" s="73">
        <v>0.13082974446913101</v>
      </c>
      <c r="FK600" s="73">
        <v>0.12610841728945099</v>
      </c>
      <c r="FL600" s="73">
        <v>0.15708392007663899</v>
      </c>
      <c r="FM600" s="73">
        <v>6.5631938074788704E-2</v>
      </c>
      <c r="FN600" s="73">
        <v>1.19505013047404</v>
      </c>
      <c r="FO600" s="73">
        <v>0.10927278626784501</v>
      </c>
      <c r="FP600" s="73">
        <v>5.5646324436917097E-2</v>
      </c>
      <c r="FQ600" s="73">
        <v>0.103289201886168</v>
      </c>
      <c r="FR600" s="73">
        <v>0.12580552811573301</v>
      </c>
      <c r="FS600" s="73">
        <v>8.6582032721732802E-3</v>
      </c>
      <c r="FT600" s="74">
        <v>5.1037324880272301E-2</v>
      </c>
      <c r="FU600" s="74">
        <v>7.2104853194816604E-2</v>
      </c>
      <c r="FV600" s="74">
        <v>0.10650253468872101</v>
      </c>
      <c r="FW600" s="74">
        <v>0.103580074160657</v>
      </c>
      <c r="FX600" s="74">
        <v>0.102613050779422</v>
      </c>
      <c r="FY600" s="74">
        <v>9.1867469286923298E-2</v>
      </c>
      <c r="FZ600" s="74">
        <v>0.14617868879196799</v>
      </c>
      <c r="GA600" s="74">
        <v>6.9347720194748497E-2</v>
      </c>
      <c r="GB600" s="74">
        <v>0.14744751905026701</v>
      </c>
      <c r="GC600" s="74">
        <v>0.120022068464238</v>
      </c>
      <c r="GD600" s="74">
        <v>9.7430292894345003E-2</v>
      </c>
      <c r="GE600" s="74">
        <v>0.100598290203064</v>
      </c>
      <c r="GF600" s="74">
        <v>0.121183237453271</v>
      </c>
      <c r="GG600" s="74">
        <v>0.13362734110611499</v>
      </c>
      <c r="GH600" s="74">
        <v>0.129548948734798</v>
      </c>
      <c r="GI600" s="74">
        <v>0.10615854427296501</v>
      </c>
      <c r="GJ600" s="74">
        <v>9.2998367266488205E-2</v>
      </c>
      <c r="GK600" s="74">
        <v>0.122982503715603</v>
      </c>
      <c r="GL600" s="74">
        <v>0.103280716297751</v>
      </c>
      <c r="GM600" s="74">
        <v>9.8763361461652197E-2</v>
      </c>
      <c r="GN600" s="74">
        <v>0.105205819169883</v>
      </c>
      <c r="GO600" s="74">
        <v>9.3876014809708697E-2</v>
      </c>
      <c r="GP600" s="74">
        <v>9.5800091397254802E-2</v>
      </c>
      <c r="GQ600" s="74">
        <v>0.109045101592347</v>
      </c>
      <c r="GR600" s="74">
        <v>0.167233340142698</v>
      </c>
      <c r="GS600" s="74">
        <v>0.131024373311975</v>
      </c>
      <c r="GT600" s="74">
        <v>0.13056316687806199</v>
      </c>
      <c r="GU600" s="74">
        <v>0.16346533587095</v>
      </c>
      <c r="GV600" s="74">
        <v>6.3935093065715903E-2</v>
      </c>
      <c r="GW600" s="74">
        <v>1.1990994560525201</v>
      </c>
      <c r="GX600" s="74">
        <v>0.112015739329429</v>
      </c>
      <c r="GY600" s="74">
        <v>5.7462311954217797E-2</v>
      </c>
      <c r="GZ600" s="74">
        <v>0.104487954349176</v>
      </c>
      <c r="HA600" s="74">
        <v>0.13360115024588001</v>
      </c>
      <c r="HB600" s="74">
        <v>9.7482318091559397E-3</v>
      </c>
      <c r="HC600" s="73">
        <v>5.1093438567430503E-2</v>
      </c>
      <c r="HD600" s="73">
        <v>7.3506907968466401E-2</v>
      </c>
      <c r="HE600" s="73">
        <v>0.10748844200913001</v>
      </c>
      <c r="HF600" s="73">
        <v>0.105392899093918</v>
      </c>
      <c r="HG600" s="73">
        <v>0.101245086106325</v>
      </c>
      <c r="HH600" s="73">
        <v>9.27459905712925E-2</v>
      </c>
      <c r="HI600" s="73">
        <v>0.149381457813721</v>
      </c>
      <c r="HJ600" s="73">
        <v>7.2607564200142402E-2</v>
      </c>
      <c r="HK600" s="73">
        <v>0.15145930846078101</v>
      </c>
      <c r="HL600" s="73">
        <v>0.12507544045461999</v>
      </c>
      <c r="HM600" s="73">
        <v>0.10094312077497899</v>
      </c>
      <c r="HN600" s="73">
        <v>0.10521691569355</v>
      </c>
      <c r="HO600" s="73">
        <v>0.125810514812809</v>
      </c>
      <c r="HP600" s="73">
        <v>0.14068036468221001</v>
      </c>
      <c r="HQ600" s="73">
        <v>0.13393610385458299</v>
      </c>
      <c r="HR600" s="73">
        <v>0.10688427756833201</v>
      </c>
      <c r="HS600" s="73">
        <v>0.11086891207246</v>
      </c>
      <c r="HT600" s="73">
        <v>0.124991267229243</v>
      </c>
      <c r="HU600" s="73">
        <v>0.106034452511706</v>
      </c>
      <c r="HV600" s="73">
        <v>9.4935769076399903E-2</v>
      </c>
      <c r="HW600" s="73">
        <v>9.9641863099772701E-2</v>
      </c>
      <c r="HX600" s="73">
        <v>9.5647763788458698E-2</v>
      </c>
      <c r="HY600" s="73">
        <v>9.7478528687505103E-2</v>
      </c>
      <c r="HZ600" s="73">
        <v>0.104972833793435</v>
      </c>
      <c r="IA600" s="73">
        <v>0.16839418232218101</v>
      </c>
      <c r="IB600" s="73">
        <v>0.13249146662296499</v>
      </c>
      <c r="IC600" s="73">
        <v>0.13004991348200901</v>
      </c>
      <c r="ID600" s="73">
        <v>0.160214146381502</v>
      </c>
      <c r="IE600" s="73">
        <v>6.4484794856179403E-2</v>
      </c>
      <c r="IF600" s="73">
        <v>1.20320847772621</v>
      </c>
      <c r="IG600" s="73">
        <v>0.119472597868026</v>
      </c>
      <c r="IH600" s="73">
        <v>5.99651760169422E-2</v>
      </c>
      <c r="II600" s="73">
        <v>0.10671850407993</v>
      </c>
      <c r="IJ600" s="73">
        <v>0.136659289932308</v>
      </c>
      <c r="IK600" s="73">
        <v>1.06796097617956E-2</v>
      </c>
      <c r="IL600" s="74">
        <v>5.0864695351197801E-2</v>
      </c>
      <c r="IM600" s="74">
        <v>6.8159140509457705E-2</v>
      </c>
      <c r="IN600" s="74">
        <v>0.10720827930226</v>
      </c>
      <c r="IO600" s="74">
        <v>0.10348801776464001</v>
      </c>
      <c r="IP600" s="74">
        <v>0.100193057290084</v>
      </c>
      <c r="IQ600" s="74">
        <v>9.41579396416342E-2</v>
      </c>
      <c r="IR600" s="74">
        <v>0.14736641913359599</v>
      </c>
      <c r="IS600" s="74">
        <v>7.2895523337978801E-2</v>
      </c>
      <c r="IT600" s="74">
        <v>0.15185807727060999</v>
      </c>
      <c r="IU600" s="74">
        <v>0.125811565039427</v>
      </c>
      <c r="IV600" s="74">
        <v>0.101387061772984</v>
      </c>
      <c r="IW600" s="74">
        <v>0.104739420361576</v>
      </c>
      <c r="IX600" s="74">
        <v>0.12706633648104201</v>
      </c>
      <c r="IY600" s="74">
        <v>0.13432879448924501</v>
      </c>
      <c r="IZ600" s="74">
        <v>0.132052401276013</v>
      </c>
      <c r="JA600" s="74">
        <v>9.2769235767226399E-2</v>
      </c>
      <c r="JB600" s="74">
        <v>8.6655766991719493E-2</v>
      </c>
      <c r="JC600" s="74">
        <v>0.122663147409787</v>
      </c>
      <c r="JD600" s="74">
        <v>0.106209864605517</v>
      </c>
      <c r="JE600" s="74">
        <v>9.5865247003396797E-2</v>
      </c>
      <c r="JF600" s="74">
        <v>9.9767682271440797E-2</v>
      </c>
      <c r="JG600" s="74">
        <v>9.7427513133555105E-2</v>
      </c>
      <c r="JH600" s="74">
        <v>9.8413610189668002E-2</v>
      </c>
      <c r="JI600" s="74">
        <v>0.10395802067022999</v>
      </c>
      <c r="JJ600" s="74">
        <v>0.156842333538421</v>
      </c>
      <c r="JK600" s="74">
        <v>0.13065014755698701</v>
      </c>
      <c r="JL600" s="74">
        <v>0.12543798468665601</v>
      </c>
      <c r="JM600" s="74">
        <v>0.158563286362714</v>
      </c>
      <c r="JN600" s="74">
        <v>6.4788512705719503E-2</v>
      </c>
      <c r="JO600" s="74">
        <v>1.2023502294721999</v>
      </c>
      <c r="JP600" s="74">
        <v>0.12736031087007399</v>
      </c>
      <c r="JQ600" s="74">
        <v>6.0603243495328099E-2</v>
      </c>
      <c r="JR600" s="74">
        <v>0.107676165970749</v>
      </c>
      <c r="JS600" s="74">
        <v>0.13514349060825701</v>
      </c>
      <c r="JT600" s="74">
        <v>1.0318019530832801E-2</v>
      </c>
      <c r="JU600" s="73">
        <v>5.0415473995896402E-2</v>
      </c>
      <c r="JV600" s="73">
        <v>6.8210226604819305E-2</v>
      </c>
      <c r="JW600" s="73">
        <v>0.105257142467714</v>
      </c>
      <c r="JX600" s="73">
        <v>0.104221963064229</v>
      </c>
      <c r="JY600" s="73">
        <v>0.100253841745402</v>
      </c>
      <c r="JZ600" s="73">
        <v>9.4148058864174197E-2</v>
      </c>
      <c r="KA600" s="73">
        <v>0.145801799005566</v>
      </c>
      <c r="KB600" s="73">
        <v>6.8330075500647597E-2</v>
      </c>
      <c r="KC600" s="73">
        <v>0.14940920179796099</v>
      </c>
      <c r="KD600" s="73">
        <v>0.12369469746311</v>
      </c>
      <c r="KE600" s="73">
        <v>0.100668169646895</v>
      </c>
      <c r="KF600" s="73">
        <v>0.103018098864172</v>
      </c>
      <c r="KG600" s="73">
        <v>0.124003154454878</v>
      </c>
      <c r="KH600" s="73">
        <v>0.129694477545863</v>
      </c>
      <c r="KI600" s="73">
        <v>0.13128687009559201</v>
      </c>
      <c r="KJ600" s="73">
        <v>9.2773611130612402E-2</v>
      </c>
      <c r="KK600" s="73">
        <v>7.9673819325574602E-2</v>
      </c>
      <c r="KL600" s="73">
        <v>0.123517668878433</v>
      </c>
      <c r="KM600" s="73">
        <v>0.106274349976756</v>
      </c>
      <c r="KN600" s="73">
        <v>9.5023656722930894E-2</v>
      </c>
      <c r="KO600" s="73">
        <v>9.9436904040982793E-2</v>
      </c>
      <c r="KP600" s="73">
        <v>9.74900967086441E-2</v>
      </c>
      <c r="KQ600" s="73">
        <v>9.8757564973584802E-2</v>
      </c>
      <c r="KR600" s="73">
        <v>0.100623525642822</v>
      </c>
      <c r="KS600" s="73">
        <v>0.156122937701905</v>
      </c>
      <c r="KT600" s="73">
        <v>0.13089243497471001</v>
      </c>
      <c r="KU600" s="73">
        <v>0.12314801190567</v>
      </c>
      <c r="KV600" s="73">
        <v>0.164413517170061</v>
      </c>
      <c r="KW600" s="73">
        <v>6.54058977278065E-2</v>
      </c>
      <c r="KX600" s="73">
        <v>1.20039560308867</v>
      </c>
      <c r="KY600" s="73">
        <v>0.131064263758916</v>
      </c>
      <c r="KZ600" s="73">
        <v>6.1976561532668797E-2</v>
      </c>
      <c r="LA600" s="73">
        <v>0.108492327814651</v>
      </c>
      <c r="LB600" s="73">
        <v>0.13516687802116401</v>
      </c>
      <c r="LC600" s="73">
        <v>1.01479432731955E-2</v>
      </c>
      <c r="LD600" s="74">
        <v>5.0149728312180598E-2</v>
      </c>
      <c r="LE600" s="74">
        <v>6.5481673291596598E-2</v>
      </c>
      <c r="LF600" s="74">
        <v>0.105237962510131</v>
      </c>
      <c r="LG600" s="74">
        <v>9.9036981801241306E-2</v>
      </c>
      <c r="LH600" s="74">
        <v>9.9027260854456095E-2</v>
      </c>
      <c r="LI600" s="74">
        <v>9.3027550948630994E-2</v>
      </c>
      <c r="LJ600" s="74">
        <v>0.141215115709627</v>
      </c>
      <c r="LK600" s="74">
        <v>6.5960500279312301E-2</v>
      </c>
      <c r="LL600" s="74">
        <v>0.14245289453287899</v>
      </c>
      <c r="LM600" s="74">
        <v>0.11863442849967799</v>
      </c>
      <c r="LN600" s="74">
        <v>9.7932519587392297E-2</v>
      </c>
      <c r="LO600" s="74">
        <v>9.7710237538253697E-2</v>
      </c>
      <c r="LP600" s="74">
        <v>0.11916600058327501</v>
      </c>
      <c r="LQ600" s="74">
        <v>0.122626567075799</v>
      </c>
      <c r="LR600" s="74">
        <v>0.12846926544270301</v>
      </c>
      <c r="LS600" s="74">
        <v>8.9563459590726202E-2</v>
      </c>
      <c r="LT600" s="74">
        <v>7.4958474742025799E-2</v>
      </c>
      <c r="LU600" s="74">
        <v>0.12137497485611699</v>
      </c>
      <c r="LV600" s="74">
        <v>0.106198747058983</v>
      </c>
      <c r="LW600" s="74">
        <v>9.5418638870424705E-2</v>
      </c>
      <c r="LX600" s="74">
        <v>0.101363671079111</v>
      </c>
      <c r="LY600" s="74">
        <v>9.80709379638178E-2</v>
      </c>
      <c r="LZ600" s="74">
        <v>9.7008838041337794E-2</v>
      </c>
      <c r="MA600" s="74">
        <v>9.4791739085420698E-2</v>
      </c>
      <c r="MB600" s="74">
        <v>0.14423159410182401</v>
      </c>
      <c r="MC600" s="74">
        <v>0.13045992745443399</v>
      </c>
      <c r="MD600" s="74">
        <v>0.117622334803219</v>
      </c>
      <c r="ME600" s="74">
        <v>0.16843329866892701</v>
      </c>
      <c r="MF600" s="74">
        <v>7.2212951927981897E-2</v>
      </c>
      <c r="MG600" s="74">
        <v>1.20215446472807</v>
      </c>
      <c r="MH600" s="74">
        <v>0.13243433924189901</v>
      </c>
      <c r="MI600" s="74">
        <v>6.3186690865058306E-2</v>
      </c>
      <c r="MJ600" s="74">
        <v>0.110603047608911</v>
      </c>
      <c r="MK600" s="74">
        <v>0.13630627408892201</v>
      </c>
      <c r="ML600" s="74">
        <v>1.04433229472353E-2</v>
      </c>
      <c r="MM600" s="73">
        <v>5.0403246863566301E-2</v>
      </c>
      <c r="MN600" s="73">
        <v>6.6775862406423803E-2</v>
      </c>
      <c r="MO600" s="73">
        <v>0.10666517839471699</v>
      </c>
      <c r="MP600" s="73">
        <v>0.10084264562282901</v>
      </c>
      <c r="MQ600" s="73">
        <v>9.9284421655792696E-2</v>
      </c>
      <c r="MR600" s="73">
        <v>9.3503376455520398E-2</v>
      </c>
      <c r="MS600" s="73">
        <v>0.14114178714410999</v>
      </c>
      <c r="MT600" s="73">
        <v>7.1392718795160903E-2</v>
      </c>
      <c r="MU600" s="73">
        <v>0.14608220802032301</v>
      </c>
      <c r="MV600" s="73">
        <v>0.120809286781407</v>
      </c>
      <c r="MW600" s="73">
        <v>9.9229803075009906E-2</v>
      </c>
      <c r="MX600" s="73">
        <v>0.100105179479182</v>
      </c>
      <c r="MY600" s="73">
        <v>0.11989921286369901</v>
      </c>
      <c r="MZ600" s="73">
        <v>0.121285406544183</v>
      </c>
      <c r="NA600" s="73">
        <v>0.130304648934194</v>
      </c>
      <c r="NB600" s="73">
        <v>8.9957469802597695E-2</v>
      </c>
      <c r="NC600" s="73">
        <v>7.8676577100703401E-2</v>
      </c>
      <c r="ND600" s="73">
        <v>0.125611398844032</v>
      </c>
      <c r="NE600" s="73">
        <v>0.106621468559624</v>
      </c>
      <c r="NF600" s="73">
        <v>9.6459502672792699E-2</v>
      </c>
      <c r="NG600" s="73">
        <v>0.102412086424955</v>
      </c>
      <c r="NH600" s="73">
        <v>0.101033491928644</v>
      </c>
      <c r="NI600" s="73">
        <v>9.7665927743384201E-2</v>
      </c>
      <c r="NJ600" s="73">
        <v>8.9323074812801107E-2</v>
      </c>
      <c r="NK600" s="73">
        <v>0.14411803519980701</v>
      </c>
      <c r="NL600" s="73">
        <v>0.12745833673760501</v>
      </c>
      <c r="NM600" s="73">
        <v>0.117377737106116</v>
      </c>
      <c r="NN600" s="73">
        <v>0.1771649608832</v>
      </c>
      <c r="NO600" s="73">
        <v>7.7096294865331802E-2</v>
      </c>
      <c r="NP600" s="73">
        <v>1.20354829486093</v>
      </c>
      <c r="NQ600" s="73">
        <v>0.135616297544917</v>
      </c>
      <c r="NR600" s="73">
        <v>6.6199066143195706E-2</v>
      </c>
      <c r="NS600" s="73">
        <v>0.115853041940225</v>
      </c>
      <c r="NT600" s="73">
        <v>0.14010786855078</v>
      </c>
      <c r="NU600" s="73">
        <v>1.0923153370376399E-2</v>
      </c>
      <c r="NV600" s="74">
        <v>5.1395194490584099E-2</v>
      </c>
      <c r="NW600" s="74">
        <v>6.4905983009855797E-2</v>
      </c>
      <c r="NX600" s="74">
        <v>0.106651734202559</v>
      </c>
      <c r="NY600" s="74">
        <v>0.100478741075139</v>
      </c>
      <c r="NZ600" s="74">
        <v>9.9342492971891294E-2</v>
      </c>
      <c r="OA600" s="74">
        <v>9.5723563421943797E-2</v>
      </c>
      <c r="OB600" s="74">
        <v>0.145665361413788</v>
      </c>
      <c r="OC600" s="74">
        <v>7.9362974491535995E-2</v>
      </c>
      <c r="OD600" s="74">
        <v>0.14280310995450901</v>
      </c>
      <c r="OE600" s="74">
        <v>0.121535907903409</v>
      </c>
      <c r="OF600" s="74">
        <v>0.100506262379705</v>
      </c>
      <c r="OG600" s="74">
        <v>9.9945769612769603E-2</v>
      </c>
      <c r="OH600" s="74">
        <v>0.119048956404574</v>
      </c>
      <c r="OI600" s="74">
        <v>0.119454974492258</v>
      </c>
      <c r="OJ600" s="74">
        <v>0.12850305375785101</v>
      </c>
      <c r="OK600" s="74">
        <v>9.2428289479277101E-2</v>
      </c>
      <c r="OL600" s="74">
        <v>7.9333810023086093E-2</v>
      </c>
      <c r="OM600" s="74">
        <v>0.12681948307319901</v>
      </c>
      <c r="ON600" s="74">
        <v>0.10584238078170601</v>
      </c>
      <c r="OO600" s="74">
        <v>9.9135968434585706E-2</v>
      </c>
      <c r="OP600" s="74">
        <v>0.102994921572422</v>
      </c>
      <c r="OQ600" s="74">
        <v>0.102669107080798</v>
      </c>
      <c r="OR600" s="74">
        <v>9.9092857476190205E-2</v>
      </c>
      <c r="OS600" s="74">
        <v>8.8997290020438297E-2</v>
      </c>
      <c r="OT600" s="74">
        <v>0.14749565314374999</v>
      </c>
      <c r="OU600" s="74">
        <v>0.12824862515016899</v>
      </c>
      <c r="OV600" s="74">
        <v>0.114904625071321</v>
      </c>
      <c r="OW600" s="74">
        <v>0.173342749945813</v>
      </c>
      <c r="OX600" s="74">
        <v>7.6051329989158506E-2</v>
      </c>
      <c r="OY600" s="74">
        <v>1.2089017979599901</v>
      </c>
      <c r="OZ600" s="74">
        <v>0.139025862317013</v>
      </c>
      <c r="PA600" s="74">
        <v>6.8361501213740294E-2</v>
      </c>
      <c r="PB600" s="74">
        <v>0.118400171200372</v>
      </c>
      <c r="PC600" s="74">
        <v>0.14311358791588399</v>
      </c>
      <c r="PD600" s="74">
        <v>1.1387670086299E-2</v>
      </c>
      <c r="PE600" s="73">
        <v>5.3514222061724702E-2</v>
      </c>
      <c r="PF600" s="73">
        <v>6.8883820474275506E-2</v>
      </c>
      <c r="PG600" s="73">
        <v>0.107333088158094</v>
      </c>
      <c r="PH600" s="73">
        <v>0.10157522038733501</v>
      </c>
      <c r="PI600" s="73">
        <v>9.9701567047970993E-2</v>
      </c>
      <c r="PJ600" s="73">
        <v>9.8277219651303302E-2</v>
      </c>
      <c r="PK600" s="73">
        <v>0.14962390454140201</v>
      </c>
      <c r="PL600" s="73">
        <v>8.2454079816124001E-2</v>
      </c>
      <c r="PM600" s="73">
        <v>0.14689362857796601</v>
      </c>
      <c r="PN600" s="73">
        <v>0.12166367331459101</v>
      </c>
      <c r="PO600" s="73">
        <v>0.10483547412764201</v>
      </c>
      <c r="PP600" s="73">
        <v>0.103360081929545</v>
      </c>
      <c r="PQ600" s="73">
        <v>0.12098675045644</v>
      </c>
      <c r="PR600" s="73">
        <v>0.121150227342104</v>
      </c>
      <c r="PS600" s="73">
        <v>0.13322814181838499</v>
      </c>
      <c r="PT600" s="73">
        <v>9.6226690988471697E-2</v>
      </c>
      <c r="PU600" s="73">
        <v>8.3733208767405004E-2</v>
      </c>
      <c r="PV600" s="73">
        <v>0.130334897585791</v>
      </c>
      <c r="PW600" s="73">
        <v>0.10867932815963199</v>
      </c>
      <c r="PX600" s="73">
        <v>9.9163624035034897E-2</v>
      </c>
      <c r="PY600" s="73">
        <v>0.102281836343391</v>
      </c>
      <c r="PZ600" s="73">
        <v>0.102743251009035</v>
      </c>
      <c r="QA600" s="73">
        <v>0.101793938814257</v>
      </c>
      <c r="QB600" s="73">
        <v>8.7483271265442905E-2</v>
      </c>
      <c r="QC600" s="73">
        <v>0.13610186354204501</v>
      </c>
      <c r="QD600" s="73">
        <v>0.133307525754079</v>
      </c>
      <c r="QE600" s="73">
        <v>0.11663512053295901</v>
      </c>
      <c r="QF600" s="73">
        <v>0.18107661238072401</v>
      </c>
      <c r="QG600" s="73">
        <v>6.9822157067776003E-2</v>
      </c>
      <c r="QH600" s="73">
        <v>1.2126009895143399</v>
      </c>
      <c r="QI600" s="73">
        <v>0.140244881246058</v>
      </c>
      <c r="QJ600" s="73">
        <v>7.1157511063808201E-2</v>
      </c>
      <c r="QK600" s="73">
        <v>0.121414631190922</v>
      </c>
      <c r="QL600" s="73">
        <v>0.14754892666577099</v>
      </c>
      <c r="QM600" s="73">
        <v>1.17821236233386E-2</v>
      </c>
      <c r="QN600" s="74">
        <v>5.4510883141199902E-2</v>
      </c>
      <c r="QO600" s="74">
        <v>6.0140248955982099E-2</v>
      </c>
      <c r="QP600" s="74">
        <v>0.11018201947819301</v>
      </c>
      <c r="QQ600" s="74">
        <v>0.103163493894918</v>
      </c>
      <c r="QR600" s="74">
        <v>0.10077937203784899</v>
      </c>
      <c r="QS600" s="74">
        <v>9.7094093639264203E-2</v>
      </c>
      <c r="QT600" s="74">
        <v>0.15187391964510299</v>
      </c>
      <c r="QU600" s="74">
        <v>8.7167891929887803E-2</v>
      </c>
      <c r="QV600" s="74">
        <v>0.14943413708688699</v>
      </c>
      <c r="QW600" s="74">
        <v>0.124605120571514</v>
      </c>
      <c r="QX600" s="74">
        <v>0.103948752360484</v>
      </c>
      <c r="QY600" s="74">
        <v>0.102525555079751</v>
      </c>
      <c r="QZ600" s="74">
        <v>0.11976562882427499</v>
      </c>
      <c r="RA600" s="74">
        <v>0.125044948172082</v>
      </c>
      <c r="RB600" s="74">
        <v>0.13479599508898901</v>
      </c>
      <c r="RC600" s="74">
        <v>9.9298408762141993E-2</v>
      </c>
      <c r="RD600" s="74">
        <v>8.0739053453806206E-2</v>
      </c>
      <c r="RE600" s="74">
        <v>0.131803237354682</v>
      </c>
      <c r="RF600" s="74">
        <v>0.110851844918366</v>
      </c>
      <c r="RG600" s="74">
        <v>0.103867740560497</v>
      </c>
      <c r="RH600" s="74">
        <v>0.103544932459045</v>
      </c>
      <c r="RI600" s="74">
        <v>0.108148781771955</v>
      </c>
      <c r="RJ600" s="74">
        <v>0.102522929023607</v>
      </c>
      <c r="RK600" s="74">
        <v>8.5560514043374197E-2</v>
      </c>
      <c r="RL600" s="74">
        <v>0.14157117695982299</v>
      </c>
      <c r="RM600" s="74">
        <v>0.13417844469741999</v>
      </c>
      <c r="RN600" s="74">
        <v>0.11398239235311999</v>
      </c>
      <c r="RO600" s="74">
        <v>0.18821130490355201</v>
      </c>
      <c r="RP600" s="74">
        <v>6.3877533324664795E-2</v>
      </c>
      <c r="RQ600" s="74">
        <v>1.2194546818421701</v>
      </c>
      <c r="RR600" s="74">
        <v>0.14425311851916001</v>
      </c>
      <c r="RS600" s="74">
        <v>7.3063501474599293E-2</v>
      </c>
      <c r="RT600" s="74">
        <v>0.126198144053629</v>
      </c>
      <c r="RU600" s="74">
        <v>0.15191344623765701</v>
      </c>
      <c r="RV600" s="74">
        <v>1.06493441157961E-2</v>
      </c>
      <c r="RW600" s="73">
        <v>5.5417620476997401E-2</v>
      </c>
      <c r="RX600" s="73">
        <v>5.6475988460688901E-2</v>
      </c>
      <c r="RY600" s="73">
        <v>0.113962351612432</v>
      </c>
      <c r="RZ600" s="73">
        <v>0.103905657217873</v>
      </c>
      <c r="SA600" s="73">
        <v>0.101723667197659</v>
      </c>
      <c r="SB600" s="73">
        <v>9.9179635337120195E-2</v>
      </c>
      <c r="SC600" s="73">
        <v>0.15326908035669101</v>
      </c>
      <c r="SD600" s="73">
        <v>8.4944967944980701E-2</v>
      </c>
      <c r="SE600" s="73">
        <v>0.151940061488995</v>
      </c>
      <c r="SF600" s="73">
        <v>0.12934697448270499</v>
      </c>
      <c r="SG600" s="73">
        <v>0.105332997446555</v>
      </c>
      <c r="SH600" s="73">
        <v>0.105861664992716</v>
      </c>
      <c r="SI600" s="73">
        <v>0.122930926064223</v>
      </c>
      <c r="SJ600" s="73">
        <v>0.13100393988803599</v>
      </c>
      <c r="SK600" s="73">
        <v>0.14084186895720799</v>
      </c>
      <c r="SL600" s="73">
        <v>0.10227128185293</v>
      </c>
      <c r="SM600" s="73">
        <v>8.7015527517040697E-2</v>
      </c>
      <c r="SN600" s="73">
        <v>0.133647262024639</v>
      </c>
      <c r="SO600" s="73">
        <v>0.111845782004766</v>
      </c>
      <c r="SP600" s="73">
        <v>9.9489780871009403E-2</v>
      </c>
      <c r="SQ600" s="73">
        <v>0.105139685019734</v>
      </c>
      <c r="SR600" s="73">
        <v>0.113506569695364</v>
      </c>
      <c r="SS600" s="73">
        <v>0.10723725050765701</v>
      </c>
      <c r="ST600" s="73">
        <v>9.1362705779123102E-2</v>
      </c>
      <c r="SU600" s="73">
        <v>0.14735109847971101</v>
      </c>
      <c r="SV600" s="73">
        <v>0.140286067390963</v>
      </c>
      <c r="SW600" s="73">
        <v>0.10948216554111299</v>
      </c>
      <c r="SX600" s="73">
        <v>0.183913014694811</v>
      </c>
      <c r="SY600" s="73">
        <v>6.3907613010483699E-2</v>
      </c>
      <c r="SZ600" s="73">
        <v>1.2327578289105099</v>
      </c>
      <c r="TA600" s="73">
        <v>0.14885793656233201</v>
      </c>
      <c r="TB600" s="73">
        <v>7.4382536987088493E-2</v>
      </c>
      <c r="TC600" s="73">
        <v>0.12811576270163999</v>
      </c>
      <c r="TD600" s="73">
        <v>0.15492539222851301</v>
      </c>
      <c r="TE600" s="73">
        <v>1.08489794830923E-2</v>
      </c>
    </row>
    <row r="601" spans="1:525" x14ac:dyDescent="0.25">
      <c r="A601" s="73">
        <v>5.3059082843344499E-3</v>
      </c>
      <c r="B601" s="73">
        <v>6.7416860323835301E-3</v>
      </c>
      <c r="C601" s="73">
        <v>6.9811440260371801E-3</v>
      </c>
      <c r="D601" s="73">
        <v>6.3690705824910199E-3</v>
      </c>
      <c r="E601" s="73">
        <v>6.00281728148035E-3</v>
      </c>
      <c r="F601" s="73">
        <v>1.0681582742738401E-2</v>
      </c>
      <c r="G601" s="73">
        <v>9.0925012395453499E-3</v>
      </c>
      <c r="H601" s="73">
        <v>6.7558616147235604E-3</v>
      </c>
      <c r="I601" s="73">
        <v>9.1591037704688901E-3</v>
      </c>
      <c r="J601" s="73">
        <v>7.9108630556140504E-3</v>
      </c>
      <c r="K601" s="73">
        <v>7.4703765117305303E-3</v>
      </c>
      <c r="L601" s="73">
        <v>8.1502678458255807E-3</v>
      </c>
      <c r="M601" s="73">
        <v>6.8534284782707103E-3</v>
      </c>
      <c r="N601" s="73">
        <v>6.8452729428676697E-3</v>
      </c>
      <c r="O601" s="73">
        <v>7.1070614835404599E-3</v>
      </c>
      <c r="P601" s="73">
        <v>8.2057595316571506E-3</v>
      </c>
      <c r="Q601" s="73">
        <v>1.1134471532311001E-2</v>
      </c>
      <c r="R601" s="73">
        <v>6.2916468243378E-3</v>
      </c>
      <c r="S601" s="73">
        <v>6.3911938843498302E-3</v>
      </c>
      <c r="T601" s="73">
        <v>5.8672142335863898E-3</v>
      </c>
      <c r="U601" s="73">
        <v>7.2162738287687702E-3</v>
      </c>
      <c r="V601" s="73">
        <v>7.75319722659518E-3</v>
      </c>
      <c r="W601" s="73">
        <v>6.9506771916573503E-3</v>
      </c>
      <c r="X601" s="73">
        <v>1.53078579736039E-2</v>
      </c>
      <c r="Y601" s="73">
        <v>1.59691794284176E-2</v>
      </c>
      <c r="Z601" s="73">
        <v>8.5000937273709606E-3</v>
      </c>
      <c r="AA601" s="73">
        <v>5.2323358226641697E-3</v>
      </c>
      <c r="AB601" s="73">
        <v>4.8902176030794402E-3</v>
      </c>
      <c r="AC601" s="73">
        <v>5.92755198236715E-3</v>
      </c>
      <c r="AD601" s="73">
        <v>7.6861711544713102E-3</v>
      </c>
      <c r="AE601" s="73">
        <v>1.01153733495731</v>
      </c>
      <c r="AF601" s="73">
        <v>5.6006567854475402E-3</v>
      </c>
      <c r="AG601" s="73">
        <v>8.5534343013675095E-3</v>
      </c>
      <c r="AH601" s="73">
        <v>1.4262209784934201E-2</v>
      </c>
      <c r="AI601" s="73">
        <v>6.7584865430511904E-4</v>
      </c>
      <c r="AJ601" s="74">
        <v>3.7560901658046501E-3</v>
      </c>
      <c r="AK601" s="74">
        <v>6.05567549874933E-3</v>
      </c>
      <c r="AL601" s="74">
        <v>5.3307487035531799E-3</v>
      </c>
      <c r="AM601" s="74">
        <v>4.6162536454175101E-3</v>
      </c>
      <c r="AN601" s="74">
        <v>4.4807065797999798E-3</v>
      </c>
      <c r="AO601" s="74">
        <v>6.9318585722874899E-3</v>
      </c>
      <c r="AP601" s="74">
        <v>6.9050309927490101E-3</v>
      </c>
      <c r="AQ601" s="74">
        <v>5.1532144882589399E-3</v>
      </c>
      <c r="AR601" s="74">
        <v>7.1186996300109202E-3</v>
      </c>
      <c r="AS601" s="74">
        <v>6.1441542969654303E-3</v>
      </c>
      <c r="AT601" s="74">
        <v>5.9466200127036104E-3</v>
      </c>
      <c r="AU601" s="74">
        <v>6.4745616499450199E-3</v>
      </c>
      <c r="AV601" s="74">
        <v>4.9455929597294404E-3</v>
      </c>
      <c r="AW601" s="74">
        <v>5.19653631724574E-3</v>
      </c>
      <c r="AX601" s="74">
        <v>5.09264706953592E-3</v>
      </c>
      <c r="AY601" s="74">
        <v>6.1258127050060002E-3</v>
      </c>
      <c r="AZ601" s="74">
        <v>8.1645839100956807E-3</v>
      </c>
      <c r="BA601" s="74">
        <v>4.7382867818930299E-3</v>
      </c>
      <c r="BB601" s="74">
        <v>4.6935332700569297E-3</v>
      </c>
      <c r="BC601" s="74">
        <v>3.8699026341366799E-3</v>
      </c>
      <c r="BD601" s="74">
        <v>5.4684100139846398E-3</v>
      </c>
      <c r="BE601" s="74">
        <v>6.3827437000145903E-3</v>
      </c>
      <c r="BF601" s="74">
        <v>5.6472930479673396E-3</v>
      </c>
      <c r="BG601" s="74">
        <v>1.30600088860008E-2</v>
      </c>
      <c r="BH601" s="74">
        <v>1.2256366789160301E-2</v>
      </c>
      <c r="BI601" s="74">
        <v>6.9178644464302497E-3</v>
      </c>
      <c r="BJ601" s="74">
        <v>4.5179648496058399E-3</v>
      </c>
      <c r="BK601" s="74">
        <v>3.5553988375956898E-3</v>
      </c>
      <c r="BL601" s="74">
        <v>4.72706472262869E-3</v>
      </c>
      <c r="BM601" s="74">
        <v>4.9724870285688299E-3</v>
      </c>
      <c r="BN601" s="74">
        <v>1.0097272087885001</v>
      </c>
      <c r="BO601" s="74">
        <v>5.2041223345192103E-3</v>
      </c>
      <c r="BP601" s="74">
        <v>7.4823230497033499E-3</v>
      </c>
      <c r="BQ601" s="74">
        <v>1.04794961380395E-2</v>
      </c>
      <c r="BR601" s="74">
        <v>5.4505193586908899E-4</v>
      </c>
      <c r="BS601" s="73">
        <v>3.6725388953629499E-3</v>
      </c>
      <c r="BT601" s="73">
        <v>5.5784057736252496E-3</v>
      </c>
      <c r="BU601" s="73">
        <v>5.1619860957626299E-3</v>
      </c>
      <c r="BV601" s="73">
        <v>4.5603287954815398E-3</v>
      </c>
      <c r="BW601" s="73">
        <v>4.3425638814612701E-3</v>
      </c>
      <c r="BX601" s="73">
        <v>6.7616901656093499E-3</v>
      </c>
      <c r="BY601" s="73">
        <v>6.6066610266980802E-3</v>
      </c>
      <c r="BZ601" s="73">
        <v>4.7470693484732403E-3</v>
      </c>
      <c r="CA601" s="73">
        <v>6.9296638487291997E-3</v>
      </c>
      <c r="CB601" s="73">
        <v>5.9496694124204098E-3</v>
      </c>
      <c r="CC601" s="73">
        <v>5.5577197046961504E-3</v>
      </c>
      <c r="CD601" s="73">
        <v>5.9277825548975302E-3</v>
      </c>
      <c r="CE601" s="73">
        <v>4.6478721713634303E-3</v>
      </c>
      <c r="CF601" s="73">
        <v>4.9354449082664002E-3</v>
      </c>
      <c r="CG601" s="73">
        <v>4.9497564421232699E-3</v>
      </c>
      <c r="CH601" s="73">
        <v>5.81298868047532E-3</v>
      </c>
      <c r="CI601" s="73">
        <v>8.3440119771981992E-3</v>
      </c>
      <c r="CJ601" s="73">
        <v>4.4995301761463101E-3</v>
      </c>
      <c r="CK601" s="73">
        <v>4.4167522111905003E-3</v>
      </c>
      <c r="CL601" s="73">
        <v>3.45844137176956E-3</v>
      </c>
      <c r="CM601" s="73">
        <v>5.1056245581107499E-3</v>
      </c>
      <c r="CN601" s="73">
        <v>6.1215435088801604E-3</v>
      </c>
      <c r="CO601" s="73">
        <v>5.4451349998311596E-3</v>
      </c>
      <c r="CP601" s="73">
        <v>1.35326962630169E-2</v>
      </c>
      <c r="CQ601" s="73">
        <v>1.3499131806109999E-2</v>
      </c>
      <c r="CR601" s="73">
        <v>6.4573957440969103E-3</v>
      </c>
      <c r="CS601" s="73">
        <v>4.7059725661930301E-3</v>
      </c>
      <c r="CT601" s="73">
        <v>3.4254698102384501E-3</v>
      </c>
      <c r="CU601" s="73">
        <v>4.4269258662125799E-3</v>
      </c>
      <c r="CV601" s="73">
        <v>4.8924884277759097E-3</v>
      </c>
      <c r="CW601" s="73">
        <v>1.00946329935707</v>
      </c>
      <c r="CX601" s="73">
        <v>5.1400189543835901E-3</v>
      </c>
      <c r="CY601" s="73">
        <v>7.2774706576334601E-3</v>
      </c>
      <c r="CZ601" s="73">
        <v>1.02340430926889E-2</v>
      </c>
      <c r="DA601" s="73">
        <v>4.3557624507163E-4</v>
      </c>
      <c r="DB601" s="74">
        <v>3.62310437961698E-3</v>
      </c>
      <c r="DC601" s="74">
        <v>5.3854323433603296E-3</v>
      </c>
      <c r="DD601" s="74">
        <v>5.09872284198122E-3</v>
      </c>
      <c r="DE601" s="74">
        <v>4.3845836979264996E-3</v>
      </c>
      <c r="DF601" s="74">
        <v>4.2175776686701203E-3</v>
      </c>
      <c r="DG601" s="74">
        <v>6.9732414745421597E-3</v>
      </c>
      <c r="DH601" s="74">
        <v>6.6050799907110304E-3</v>
      </c>
      <c r="DI601" s="74">
        <v>4.6978625716337496E-3</v>
      </c>
      <c r="DJ601" s="74">
        <v>6.9206808371490404E-3</v>
      </c>
      <c r="DK601" s="74">
        <v>5.9181713020596697E-3</v>
      </c>
      <c r="DL601" s="74">
        <v>5.5462049553372302E-3</v>
      </c>
      <c r="DM601" s="74">
        <v>6.3383206982465697E-3</v>
      </c>
      <c r="DN601" s="74">
        <v>4.6119322116309498E-3</v>
      </c>
      <c r="DO601" s="74">
        <v>4.7475052696947899E-3</v>
      </c>
      <c r="DP601" s="74">
        <v>4.89259565202584E-3</v>
      </c>
      <c r="DQ601" s="74">
        <v>5.9519873754732902E-3</v>
      </c>
      <c r="DR601" s="74">
        <v>8.7957010973920297E-3</v>
      </c>
      <c r="DS601" s="74">
        <v>4.5053276837827699E-3</v>
      </c>
      <c r="DT601" s="74">
        <v>4.40530991274407E-3</v>
      </c>
      <c r="DU601" s="74">
        <v>3.2978041359832898E-3</v>
      </c>
      <c r="DV601" s="74">
        <v>5.0949410596423696E-3</v>
      </c>
      <c r="DW601" s="74">
        <v>5.9984966316043997E-3</v>
      </c>
      <c r="DX601" s="74">
        <v>5.3699144578366904E-3</v>
      </c>
      <c r="DY601" s="74">
        <v>1.1892318222367099E-2</v>
      </c>
      <c r="DZ601" s="74">
        <v>1.32018547619873E-2</v>
      </c>
      <c r="EA601" s="74">
        <v>6.45664265887105E-3</v>
      </c>
      <c r="EB601" s="74">
        <v>4.8451255790071699E-3</v>
      </c>
      <c r="EC601" s="74">
        <v>3.4809920253002702E-3</v>
      </c>
      <c r="ED601" s="74">
        <v>4.4503549180647597E-3</v>
      </c>
      <c r="EE601" s="74">
        <v>4.7735732229354398E-3</v>
      </c>
      <c r="EF601" s="74">
        <v>1.00966595054759</v>
      </c>
      <c r="EG601" s="74">
        <v>5.1447961256722002E-3</v>
      </c>
      <c r="EH601" s="74">
        <v>7.3255262442085698E-3</v>
      </c>
      <c r="EI601" s="74">
        <v>1.01331926651429E-2</v>
      </c>
      <c r="EJ601" s="74">
        <v>5.2055843300679498E-4</v>
      </c>
      <c r="EK601" s="73">
        <v>3.5410607035137901E-3</v>
      </c>
      <c r="EL601" s="73">
        <v>5.3265810144549602E-3</v>
      </c>
      <c r="EM601" s="73">
        <v>5.0376658051718599E-3</v>
      </c>
      <c r="EN601" s="73">
        <v>4.48452210255841E-3</v>
      </c>
      <c r="EO601" s="73">
        <v>4.3207811104978401E-3</v>
      </c>
      <c r="EP601" s="73">
        <v>6.7994459690204996E-3</v>
      </c>
      <c r="EQ601" s="73">
        <v>6.5579413247526903E-3</v>
      </c>
      <c r="ER601" s="73">
        <v>4.8707921094760399E-3</v>
      </c>
      <c r="ES601" s="73">
        <v>6.7628444160515704E-3</v>
      </c>
      <c r="ET601" s="73">
        <v>5.9265309258137297E-3</v>
      </c>
      <c r="EU601" s="73">
        <v>5.4533153062591901E-3</v>
      </c>
      <c r="EV601" s="73">
        <v>6.3809035016024101E-3</v>
      </c>
      <c r="EW601" s="73">
        <v>4.7413632650999803E-3</v>
      </c>
      <c r="EX601" s="73">
        <v>4.6574110860621203E-3</v>
      </c>
      <c r="EY601" s="73">
        <v>4.9175984762885499E-3</v>
      </c>
      <c r="EZ601" s="73">
        <v>5.1370939901893998E-3</v>
      </c>
      <c r="FA601" s="73">
        <v>9.0405426981478298E-3</v>
      </c>
      <c r="FB601" s="73">
        <v>4.4991821508793802E-3</v>
      </c>
      <c r="FC601" s="73">
        <v>4.51410695181673E-3</v>
      </c>
      <c r="FD601" s="73">
        <v>3.2508219310305401E-3</v>
      </c>
      <c r="FE601" s="73">
        <v>5.0807177302658602E-3</v>
      </c>
      <c r="FF601" s="73">
        <v>6.0001416434963201E-3</v>
      </c>
      <c r="FG601" s="73">
        <v>5.2953964973371601E-3</v>
      </c>
      <c r="FH601" s="73">
        <v>1.0862004714796401E-2</v>
      </c>
      <c r="FI601" s="73">
        <v>1.26321728708595E-2</v>
      </c>
      <c r="FJ601" s="73">
        <v>6.4103840864596102E-3</v>
      </c>
      <c r="FK601" s="73">
        <v>5.0856862833917604E-3</v>
      </c>
      <c r="FL601" s="73">
        <v>3.64783360176154E-3</v>
      </c>
      <c r="FM601" s="73">
        <v>4.5868797505567403E-3</v>
      </c>
      <c r="FN601" s="73">
        <v>4.9939250103484198E-3</v>
      </c>
      <c r="FO601" s="73">
        <v>1.0093599911858</v>
      </c>
      <c r="FP601" s="73">
        <v>5.3771580123307102E-3</v>
      </c>
      <c r="FQ601" s="73">
        <v>7.3699655959431802E-3</v>
      </c>
      <c r="FR601" s="73">
        <v>1.03339840691755E-2</v>
      </c>
      <c r="FS601" s="73">
        <v>5.4122114554580505E-4</v>
      </c>
      <c r="FT601" s="74">
        <v>3.3848672901081E-3</v>
      </c>
      <c r="FU601" s="74">
        <v>5.5306685564947503E-3</v>
      </c>
      <c r="FV601" s="74">
        <v>5.02481717324549E-3</v>
      </c>
      <c r="FW601" s="74">
        <v>4.3546350842456599E-3</v>
      </c>
      <c r="FX601" s="74">
        <v>4.2083776958221899E-3</v>
      </c>
      <c r="FY601" s="74">
        <v>7.0645443863439602E-3</v>
      </c>
      <c r="FZ601" s="74">
        <v>6.4020774489129996E-3</v>
      </c>
      <c r="GA601" s="74">
        <v>4.3717484124397204E-3</v>
      </c>
      <c r="GB601" s="74">
        <v>6.2358830450798403E-3</v>
      </c>
      <c r="GC601" s="74">
        <v>5.6743698929114603E-3</v>
      </c>
      <c r="GD601" s="74">
        <v>5.3154189482602704E-3</v>
      </c>
      <c r="GE601" s="74">
        <v>5.7710954899655E-3</v>
      </c>
      <c r="GF601" s="74">
        <v>4.3883996789360301E-3</v>
      </c>
      <c r="GG601" s="74">
        <v>4.2012416913087504E-3</v>
      </c>
      <c r="GH601" s="74">
        <v>4.7755256950460104E-3</v>
      </c>
      <c r="GI601" s="74">
        <v>5.3026135753508298E-3</v>
      </c>
      <c r="GJ601" s="74">
        <v>7.3942600819128399E-3</v>
      </c>
      <c r="GK601" s="74">
        <v>4.6294116302960896E-3</v>
      </c>
      <c r="GL601" s="74">
        <v>4.3348877906298298E-3</v>
      </c>
      <c r="GM601" s="74">
        <v>3.2111557666246598E-3</v>
      </c>
      <c r="GN601" s="74">
        <v>4.7947208585157903E-3</v>
      </c>
      <c r="GO601" s="74">
        <v>6.0440494067333797E-3</v>
      </c>
      <c r="GP601" s="74">
        <v>5.0364060257680997E-3</v>
      </c>
      <c r="GQ601" s="74">
        <v>1.0093685309797601E-2</v>
      </c>
      <c r="GR601" s="74">
        <v>1.11510116923225E-2</v>
      </c>
      <c r="GS601" s="74">
        <v>5.95849488656697E-3</v>
      </c>
      <c r="GT601" s="74">
        <v>5.1200190373758003E-3</v>
      </c>
      <c r="GU601" s="74">
        <v>3.5018208910716098E-3</v>
      </c>
      <c r="GV601" s="74">
        <v>4.1852801822611502E-3</v>
      </c>
      <c r="GW601" s="74">
        <v>4.7680017923607803E-3</v>
      </c>
      <c r="GX601" s="74">
        <v>1.0091582841676101</v>
      </c>
      <c r="GY601" s="74">
        <v>5.33361049093551E-3</v>
      </c>
      <c r="GZ601" s="74">
        <v>6.5406152040849101E-3</v>
      </c>
      <c r="HA601" s="74">
        <v>1.03830080977183E-2</v>
      </c>
      <c r="HB601" s="74">
        <v>5.0826962696243704E-4</v>
      </c>
      <c r="HC601" s="73">
        <v>3.3807415452200098E-3</v>
      </c>
      <c r="HD601" s="73">
        <v>5.8882237790611096E-3</v>
      </c>
      <c r="HE601" s="73">
        <v>5.1283583881506804E-3</v>
      </c>
      <c r="HF601" s="73">
        <v>4.4262544670924204E-3</v>
      </c>
      <c r="HG601" s="73">
        <v>4.1769276235604502E-3</v>
      </c>
      <c r="HH601" s="73">
        <v>6.9685983182658897E-3</v>
      </c>
      <c r="HI601" s="73">
        <v>6.7033856727636704E-3</v>
      </c>
      <c r="HJ601" s="73">
        <v>4.70098277087618E-3</v>
      </c>
      <c r="HK601" s="73">
        <v>6.3775412439513301E-3</v>
      </c>
      <c r="HL601" s="73">
        <v>5.9393115950738097E-3</v>
      </c>
      <c r="HM601" s="73">
        <v>5.4754359548816103E-3</v>
      </c>
      <c r="HN601" s="73">
        <v>6.1587421236618803E-3</v>
      </c>
      <c r="HO601" s="73">
        <v>4.5699191462015998E-3</v>
      </c>
      <c r="HP601" s="73">
        <v>4.3795348972223902E-3</v>
      </c>
      <c r="HQ601" s="73">
        <v>4.9302159417701098E-3</v>
      </c>
      <c r="HR601" s="73">
        <v>5.3383535275336796E-3</v>
      </c>
      <c r="HS601" s="73">
        <v>7.8982356662059602E-3</v>
      </c>
      <c r="HT601" s="73">
        <v>4.7985251989077901E-3</v>
      </c>
      <c r="HU601" s="73">
        <v>4.4696091765119997E-3</v>
      </c>
      <c r="HV601" s="73">
        <v>3.0881665071216301E-3</v>
      </c>
      <c r="HW601" s="73">
        <v>4.4714909678644603E-3</v>
      </c>
      <c r="HX601" s="73">
        <v>6.1572450588683499E-3</v>
      </c>
      <c r="HY601" s="73">
        <v>5.2584221559342703E-3</v>
      </c>
      <c r="HZ601" s="73">
        <v>9.8239867061327407E-3</v>
      </c>
      <c r="IA601" s="73">
        <v>1.2239742189537E-2</v>
      </c>
      <c r="IB601" s="73">
        <v>6.2144080159706998E-3</v>
      </c>
      <c r="IC601" s="73">
        <v>5.1185730864792304E-3</v>
      </c>
      <c r="ID601" s="73">
        <v>3.4253615491356701E-3</v>
      </c>
      <c r="IE601" s="73">
        <v>4.37692654632728E-3</v>
      </c>
      <c r="IF601" s="73">
        <v>4.9047171050043501E-3</v>
      </c>
      <c r="IG601" s="73">
        <v>1.00931026260853</v>
      </c>
      <c r="IH601" s="73">
        <v>5.5542151210186599E-3</v>
      </c>
      <c r="II601" s="73">
        <v>6.6191174522039703E-3</v>
      </c>
      <c r="IJ601" s="73">
        <v>1.08342054597244E-2</v>
      </c>
      <c r="IK601" s="73">
        <v>5.35465874608242E-4</v>
      </c>
      <c r="IL601" s="74">
        <v>3.2664018176574799E-3</v>
      </c>
      <c r="IM601" s="74">
        <v>5.0545513280586202E-3</v>
      </c>
      <c r="IN601" s="74">
        <v>5.0371147038399799E-3</v>
      </c>
      <c r="IO601" s="74">
        <v>4.3374975835230199E-3</v>
      </c>
      <c r="IP601" s="74">
        <v>4.0922759498208403E-3</v>
      </c>
      <c r="IQ601" s="74">
        <v>6.83441761334894E-3</v>
      </c>
      <c r="IR601" s="74">
        <v>6.8308132281508097E-3</v>
      </c>
      <c r="IS601" s="74">
        <v>4.5377706724052903E-3</v>
      </c>
      <c r="IT601" s="74">
        <v>6.2839863632846498E-3</v>
      </c>
      <c r="IU601" s="74">
        <v>5.7351174902824402E-3</v>
      </c>
      <c r="IV601" s="74">
        <v>5.3587553248462799E-3</v>
      </c>
      <c r="IW601" s="74">
        <v>6.2221402153028703E-3</v>
      </c>
      <c r="IX601" s="74">
        <v>4.5171649427994598E-3</v>
      </c>
      <c r="IY601" s="74">
        <v>4.1216745847863596E-3</v>
      </c>
      <c r="IZ601" s="74">
        <v>4.75510821994046E-3</v>
      </c>
      <c r="JA601" s="74">
        <v>4.7688086656776096E-3</v>
      </c>
      <c r="JB601" s="74">
        <v>7.21016069896475E-3</v>
      </c>
      <c r="JC601" s="74">
        <v>4.55400230765247E-3</v>
      </c>
      <c r="JD601" s="74">
        <v>4.5550139751720804E-3</v>
      </c>
      <c r="JE601" s="74">
        <v>3.0455171595243301E-3</v>
      </c>
      <c r="JF601" s="74">
        <v>4.2031479766783198E-3</v>
      </c>
      <c r="JG601" s="74">
        <v>6.0753163135188904E-3</v>
      </c>
      <c r="JH601" s="74">
        <v>5.3137715365674798E-3</v>
      </c>
      <c r="JI601" s="74">
        <v>9.5046772836858608E-3</v>
      </c>
      <c r="JJ601" s="74">
        <v>1.24825399563477E-2</v>
      </c>
      <c r="JK601" s="74">
        <v>6.1726616000553E-3</v>
      </c>
      <c r="JL601" s="74">
        <v>5.0811801537982504E-3</v>
      </c>
      <c r="JM601" s="74">
        <v>3.3442091077846999E-3</v>
      </c>
      <c r="JN601" s="74">
        <v>4.1851595420016501E-3</v>
      </c>
      <c r="JO601" s="74">
        <v>4.8090687829266399E-3</v>
      </c>
      <c r="JP601" s="74">
        <v>1.00925970315293</v>
      </c>
      <c r="JQ601" s="74">
        <v>5.7459918887646996E-3</v>
      </c>
      <c r="JR601" s="74">
        <v>6.5091704320213604E-3</v>
      </c>
      <c r="JS601" s="74">
        <v>1.08753396203023E-2</v>
      </c>
      <c r="JT601" s="74">
        <v>4.7234168257530502E-4</v>
      </c>
      <c r="JU601" s="73">
        <v>3.3482612161501099E-3</v>
      </c>
      <c r="JV601" s="73">
        <v>5.2586204552705603E-3</v>
      </c>
      <c r="JW601" s="73">
        <v>5.0292929985471203E-3</v>
      </c>
      <c r="JX601" s="73">
        <v>4.4674859842262103E-3</v>
      </c>
      <c r="JY601" s="73">
        <v>4.2115812755608396E-3</v>
      </c>
      <c r="JZ601" s="73">
        <v>6.8591779301024102E-3</v>
      </c>
      <c r="KA601" s="73">
        <v>6.8869285764684403E-3</v>
      </c>
      <c r="KB601" s="73">
        <v>4.3140299500983598E-3</v>
      </c>
      <c r="KC601" s="73">
        <v>6.3044115484351803E-3</v>
      </c>
      <c r="KD601" s="73">
        <v>5.7185037071954001E-3</v>
      </c>
      <c r="KE601" s="73">
        <v>5.6847113800071198E-3</v>
      </c>
      <c r="KF601" s="73">
        <v>6.3478053674986198E-3</v>
      </c>
      <c r="KG601" s="73">
        <v>4.5460161480241996E-3</v>
      </c>
      <c r="KH601" s="73">
        <v>4.0694082149277397E-3</v>
      </c>
      <c r="KI601" s="73">
        <v>4.8913760920141604E-3</v>
      </c>
      <c r="KJ601" s="73">
        <v>4.8424930898058102E-3</v>
      </c>
      <c r="KK601" s="73">
        <v>7.5309945559122798E-3</v>
      </c>
      <c r="KL601" s="73">
        <v>4.7422860962777202E-3</v>
      </c>
      <c r="KM601" s="73">
        <v>4.5610027822972103E-3</v>
      </c>
      <c r="KN601" s="73">
        <v>3.05829212313097E-3</v>
      </c>
      <c r="KO601" s="73">
        <v>4.2202321251788404E-3</v>
      </c>
      <c r="KP601" s="73">
        <v>6.1442356120061797E-3</v>
      </c>
      <c r="KQ601" s="73">
        <v>5.3886611476668704E-3</v>
      </c>
      <c r="KR601" s="73">
        <v>9.5841688854394497E-3</v>
      </c>
      <c r="KS601" s="73">
        <v>1.26826290916933E-2</v>
      </c>
      <c r="KT601" s="73">
        <v>6.3632774648339401E-3</v>
      </c>
      <c r="KU601" s="73">
        <v>5.13271018696151E-3</v>
      </c>
      <c r="KV601" s="73">
        <v>3.4661898060925401E-3</v>
      </c>
      <c r="KW601" s="73">
        <v>4.1081142080106403E-3</v>
      </c>
      <c r="KX601" s="73">
        <v>4.8919153911194304E-3</v>
      </c>
      <c r="KY601" s="73">
        <v>1.00952112775063</v>
      </c>
      <c r="KZ601" s="73">
        <v>5.7792243870795797E-3</v>
      </c>
      <c r="LA601" s="73">
        <v>6.6339568139281704E-3</v>
      </c>
      <c r="LB601" s="73">
        <v>1.11369102749429E-2</v>
      </c>
      <c r="LC601" s="73">
        <v>4.7800744294252301E-4</v>
      </c>
      <c r="LD601" s="74">
        <v>3.3446039025423701E-3</v>
      </c>
      <c r="LE601" s="74">
        <v>4.7918461447478003E-3</v>
      </c>
      <c r="LF601" s="74">
        <v>5.1565868996696403E-3</v>
      </c>
      <c r="LG601" s="74">
        <v>4.2633462601323197E-3</v>
      </c>
      <c r="LH601" s="74">
        <v>4.2428083244087497E-3</v>
      </c>
      <c r="LI601" s="74">
        <v>7.1300587309376601E-3</v>
      </c>
      <c r="LJ601" s="74">
        <v>6.7425543338572799E-3</v>
      </c>
      <c r="LK601" s="74">
        <v>4.0117314080102898E-3</v>
      </c>
      <c r="LL601" s="74">
        <v>6.0063568843781003E-3</v>
      </c>
      <c r="LM601" s="74">
        <v>5.4325749705074903E-3</v>
      </c>
      <c r="LN601" s="74">
        <v>5.6436263888608703E-3</v>
      </c>
      <c r="LO601" s="74">
        <v>6.27665276824769E-3</v>
      </c>
      <c r="LP601" s="74">
        <v>4.4976111198874597E-3</v>
      </c>
      <c r="LQ601" s="74">
        <v>3.9740868700022403E-3</v>
      </c>
      <c r="LR601" s="74">
        <v>4.8393009335805596E-3</v>
      </c>
      <c r="LS601" s="74">
        <v>4.9797047495837802E-3</v>
      </c>
      <c r="LT601" s="74">
        <v>6.8507926592952699E-3</v>
      </c>
      <c r="LU601" s="74">
        <v>4.7325711914227003E-3</v>
      </c>
      <c r="LV601" s="74">
        <v>4.9393312131612898E-3</v>
      </c>
      <c r="LW601" s="74">
        <v>3.1600283275420998E-3</v>
      </c>
      <c r="LX601" s="74">
        <v>4.4100548799849296E-3</v>
      </c>
      <c r="LY601" s="74">
        <v>6.25846234815547E-3</v>
      </c>
      <c r="LZ601" s="74">
        <v>5.8314524325327197E-3</v>
      </c>
      <c r="MA601" s="74">
        <v>9.1619601876802292E-3</v>
      </c>
      <c r="MB601" s="74">
        <v>1.20007007558968E-2</v>
      </c>
      <c r="MC601" s="74">
        <v>6.24822363517778E-3</v>
      </c>
      <c r="MD601" s="74">
        <v>5.1071432830633997E-3</v>
      </c>
      <c r="ME601" s="74">
        <v>3.6668225552111502E-3</v>
      </c>
      <c r="MF601" s="74">
        <v>5.0591924570356902E-3</v>
      </c>
      <c r="MG601" s="74">
        <v>5.2530891397546001E-3</v>
      </c>
      <c r="MH601" s="74">
        <v>1.0094821019868401</v>
      </c>
      <c r="MI601" s="74">
        <v>5.8586446835285598E-3</v>
      </c>
      <c r="MJ601" s="74">
        <v>6.7553690814597103E-3</v>
      </c>
      <c r="MK601" s="74">
        <v>1.15026692882811E-2</v>
      </c>
      <c r="ML601" s="74">
        <v>4.68372930685608E-4</v>
      </c>
      <c r="MM601" s="73">
        <v>3.3830486833786198E-3</v>
      </c>
      <c r="MN601" s="73">
        <v>4.5913505310142102E-3</v>
      </c>
      <c r="MO601" s="73">
        <v>5.2433342619021498E-3</v>
      </c>
      <c r="MP601" s="73">
        <v>4.3908784928927899E-3</v>
      </c>
      <c r="MQ601" s="73">
        <v>4.3370900797570404E-3</v>
      </c>
      <c r="MR601" s="73">
        <v>7.2414968008218603E-3</v>
      </c>
      <c r="MS601" s="73">
        <v>7.0735516948960799E-3</v>
      </c>
      <c r="MT601" s="73">
        <v>4.3918487794858503E-3</v>
      </c>
      <c r="MU601" s="73">
        <v>6.2316436906682702E-3</v>
      </c>
      <c r="MV601" s="73">
        <v>5.6631128016658896E-3</v>
      </c>
      <c r="MW601" s="73">
        <v>5.9668062289747496E-3</v>
      </c>
      <c r="MX601" s="73">
        <v>6.8764107430768799E-3</v>
      </c>
      <c r="MY601" s="73">
        <v>4.7642655477409396E-3</v>
      </c>
      <c r="MZ601" s="73">
        <v>4.0649500645986002E-3</v>
      </c>
      <c r="NA601" s="73">
        <v>4.96721491366114E-3</v>
      </c>
      <c r="NB601" s="73">
        <v>5.0308569656015599E-3</v>
      </c>
      <c r="NC601" s="73">
        <v>6.9946973052736599E-3</v>
      </c>
      <c r="ND601" s="73">
        <v>4.95669518250121E-3</v>
      </c>
      <c r="NE601" s="73">
        <v>5.0420866470506399E-3</v>
      </c>
      <c r="NF601" s="73">
        <v>3.1934010387668901E-3</v>
      </c>
      <c r="NG601" s="73">
        <v>4.3896195582632403E-3</v>
      </c>
      <c r="NH601" s="73">
        <v>6.3345761188705503E-3</v>
      </c>
      <c r="NI601" s="73">
        <v>6.1751820394131502E-3</v>
      </c>
      <c r="NJ601" s="73">
        <v>8.4904967087910902E-3</v>
      </c>
      <c r="NK601" s="73">
        <v>1.1999980297937699E-2</v>
      </c>
      <c r="NL601" s="73">
        <v>6.2348409895011496E-3</v>
      </c>
      <c r="NM601" s="73">
        <v>5.0541294157935403E-3</v>
      </c>
      <c r="NN601" s="73">
        <v>3.8040704155283401E-3</v>
      </c>
      <c r="NO601" s="73">
        <v>5.39035762619486E-3</v>
      </c>
      <c r="NP601" s="73">
        <v>5.26432060313197E-3</v>
      </c>
      <c r="NQ601" s="73">
        <v>1.00971013371729</v>
      </c>
      <c r="NR601" s="73">
        <v>6.0122096111238097E-3</v>
      </c>
      <c r="NS601" s="73">
        <v>6.6060081545834303E-3</v>
      </c>
      <c r="NT601" s="73">
        <v>1.1625585483285201E-2</v>
      </c>
      <c r="NU601" s="73">
        <v>4.7047158282234499E-4</v>
      </c>
      <c r="NV601" s="74">
        <v>3.2390028531549902E-3</v>
      </c>
      <c r="NW601" s="74">
        <v>4.1889565144054798E-3</v>
      </c>
      <c r="NX601" s="74">
        <v>5.07074343250639E-3</v>
      </c>
      <c r="NY601" s="74">
        <v>4.2303334072166703E-3</v>
      </c>
      <c r="NZ601" s="74">
        <v>4.2828018135924297E-3</v>
      </c>
      <c r="OA601" s="74">
        <v>7.0891884928946901E-3</v>
      </c>
      <c r="OB601" s="74">
        <v>7.1425910895916598E-3</v>
      </c>
      <c r="OC601" s="74">
        <v>4.7821075239794196E-3</v>
      </c>
      <c r="OD601" s="74">
        <v>6.0770423691082999E-3</v>
      </c>
      <c r="OE601" s="74">
        <v>5.6699750640543103E-3</v>
      </c>
      <c r="OF601" s="74">
        <v>6.0572607204350997E-3</v>
      </c>
      <c r="OG601" s="74">
        <v>6.7152846843497004E-3</v>
      </c>
      <c r="OH601" s="74">
        <v>4.7248955076781398E-3</v>
      </c>
      <c r="OI601" s="74">
        <v>3.9554547443416601E-3</v>
      </c>
      <c r="OJ601" s="74">
        <v>4.8523148965140097E-3</v>
      </c>
      <c r="OK601" s="74">
        <v>5.1916269084884602E-3</v>
      </c>
      <c r="OL601" s="74">
        <v>7.0724041953945001E-3</v>
      </c>
      <c r="OM601" s="74">
        <v>4.9529623500679E-3</v>
      </c>
      <c r="ON601" s="74">
        <v>4.9161325425255802E-3</v>
      </c>
      <c r="OO601" s="74">
        <v>3.2473691461399E-3</v>
      </c>
      <c r="OP601" s="74">
        <v>4.4188277747181804E-3</v>
      </c>
      <c r="OQ601" s="74">
        <v>6.2442460300526298E-3</v>
      </c>
      <c r="OR601" s="74">
        <v>6.0954486176767403E-3</v>
      </c>
      <c r="OS601" s="74">
        <v>8.7845882038643398E-3</v>
      </c>
      <c r="OT601" s="74">
        <v>1.2335967573325E-2</v>
      </c>
      <c r="OU601" s="74">
        <v>6.2158382985421697E-3</v>
      </c>
      <c r="OV601" s="74">
        <v>4.7228046508537604E-3</v>
      </c>
      <c r="OW601" s="74">
        <v>3.5986354807885602E-3</v>
      </c>
      <c r="OX601" s="74">
        <v>5.23171702903431E-3</v>
      </c>
      <c r="OY601" s="74">
        <v>5.1764643924564202E-3</v>
      </c>
      <c r="OZ601" s="74">
        <v>1.00949193718969</v>
      </c>
      <c r="PA601" s="74">
        <v>6.0514020518095896E-3</v>
      </c>
      <c r="PB601" s="74">
        <v>6.5363131193115001E-3</v>
      </c>
      <c r="PC601" s="74">
        <v>1.1507159963955E-2</v>
      </c>
      <c r="PD601" s="74">
        <v>4.70837666819135E-4</v>
      </c>
      <c r="PE601" s="73">
        <v>3.2030714891546899E-3</v>
      </c>
      <c r="PF601" s="73">
        <v>4.3394684832859399E-3</v>
      </c>
      <c r="PG601" s="73">
        <v>5.0127344437559101E-3</v>
      </c>
      <c r="PH601" s="73">
        <v>4.1138229552885597E-3</v>
      </c>
      <c r="PI601" s="73">
        <v>4.1399362677999197E-3</v>
      </c>
      <c r="PJ601" s="73">
        <v>6.6614976756225403E-3</v>
      </c>
      <c r="PK601" s="73">
        <v>7.3218695144059102E-3</v>
      </c>
      <c r="PL601" s="73">
        <v>4.84277537757314E-3</v>
      </c>
      <c r="PM601" s="73">
        <v>6.1959298302242003E-3</v>
      </c>
      <c r="PN601" s="73">
        <v>5.6834238779705001E-3</v>
      </c>
      <c r="PO601" s="73">
        <v>6.0256455604597104E-3</v>
      </c>
      <c r="PP601" s="73">
        <v>6.5805547108300898E-3</v>
      </c>
      <c r="PQ601" s="73">
        <v>4.7415012269723198E-3</v>
      </c>
      <c r="PR601" s="73">
        <v>3.9853680599659597E-3</v>
      </c>
      <c r="PS601" s="73">
        <v>4.7724791184847303E-3</v>
      </c>
      <c r="PT601" s="73">
        <v>5.2499884451533601E-3</v>
      </c>
      <c r="PU601" s="73">
        <v>7.1219919677965498E-3</v>
      </c>
      <c r="PV601" s="73">
        <v>4.9060031331605398E-3</v>
      </c>
      <c r="PW601" s="73">
        <v>4.8522051616195104E-3</v>
      </c>
      <c r="PX601" s="73">
        <v>3.11362800521232E-3</v>
      </c>
      <c r="PY601" s="73">
        <v>4.1899855831282404E-3</v>
      </c>
      <c r="PZ601" s="73">
        <v>5.8601611313155999E-3</v>
      </c>
      <c r="QA601" s="73">
        <v>6.1426680195093702E-3</v>
      </c>
      <c r="QB601" s="73">
        <v>8.5250207133450405E-3</v>
      </c>
      <c r="QC601" s="73">
        <v>1.17843931290533E-2</v>
      </c>
      <c r="QD601" s="73">
        <v>6.17881567773906E-3</v>
      </c>
      <c r="QE601" s="73">
        <v>4.7811950438617998E-3</v>
      </c>
      <c r="QF601" s="73">
        <v>3.6961181642669902E-3</v>
      </c>
      <c r="QG601" s="73">
        <v>4.8955487873715902E-3</v>
      </c>
      <c r="QH601" s="73">
        <v>5.1192863130680999E-3</v>
      </c>
      <c r="QI601" s="73">
        <v>1.01007236263398</v>
      </c>
      <c r="QJ601" s="73">
        <v>6.1780750458878004E-3</v>
      </c>
      <c r="QK601" s="73">
        <v>6.4835331643357799E-3</v>
      </c>
      <c r="QL601" s="73">
        <v>1.1253289860796999E-2</v>
      </c>
      <c r="QM601" s="73">
        <v>4.8083689646523999E-4</v>
      </c>
      <c r="QN601" s="74">
        <v>3.2627329351943902E-3</v>
      </c>
      <c r="QO601" s="74">
        <v>3.81359312003117E-3</v>
      </c>
      <c r="QP601" s="74">
        <v>5.3009059019119703E-3</v>
      </c>
      <c r="QQ601" s="74">
        <v>4.2105889237400796E-3</v>
      </c>
      <c r="QR601" s="74">
        <v>4.26479001298476E-3</v>
      </c>
      <c r="QS601" s="74">
        <v>6.6669891060284498E-3</v>
      </c>
      <c r="QT601" s="74">
        <v>7.9372440012464105E-3</v>
      </c>
      <c r="QU601" s="74">
        <v>5.2404006597026997E-3</v>
      </c>
      <c r="QV601" s="74">
        <v>6.5122435694962696E-3</v>
      </c>
      <c r="QW601" s="74">
        <v>6.0298864885521396E-3</v>
      </c>
      <c r="QX601" s="74">
        <v>6.2750345506438297E-3</v>
      </c>
      <c r="QY601" s="74">
        <v>7.6650004041941399E-3</v>
      </c>
      <c r="QZ601" s="74">
        <v>5.0033137214236297E-3</v>
      </c>
      <c r="RA601" s="74">
        <v>4.2439202726432101E-3</v>
      </c>
      <c r="RB601" s="74">
        <v>5.05663831514961E-3</v>
      </c>
      <c r="RC601" s="74">
        <v>5.7373410432046698E-3</v>
      </c>
      <c r="RD601" s="74">
        <v>6.6952507076502802E-3</v>
      </c>
      <c r="RE601" s="74">
        <v>5.0793722362612601E-3</v>
      </c>
      <c r="RF601" s="74">
        <v>5.1390555977946697E-3</v>
      </c>
      <c r="RG601" s="74">
        <v>3.2262442372024301E-3</v>
      </c>
      <c r="RH601" s="74">
        <v>4.3176251285137997E-3</v>
      </c>
      <c r="RI601" s="74">
        <v>6.31096216763582E-3</v>
      </c>
      <c r="RJ601" s="74">
        <v>6.0433538620946903E-3</v>
      </c>
      <c r="RK601" s="74">
        <v>8.0395216246340693E-3</v>
      </c>
      <c r="RL601" s="74">
        <v>1.1895731867105601E-2</v>
      </c>
      <c r="RM601" s="74">
        <v>6.3309659311932102E-3</v>
      </c>
      <c r="RN601" s="74">
        <v>4.6986375569009597E-3</v>
      </c>
      <c r="RO601" s="74">
        <v>3.85585291102812E-3</v>
      </c>
      <c r="RP601" s="74">
        <v>4.2784514250818698E-3</v>
      </c>
      <c r="RQ601" s="74">
        <v>5.1400212290950396E-3</v>
      </c>
      <c r="RR601" s="74">
        <v>1.0096518215763499</v>
      </c>
      <c r="RS601" s="74">
        <v>6.0924769505815799E-3</v>
      </c>
      <c r="RT601" s="74">
        <v>6.6260364336469899E-3</v>
      </c>
      <c r="RU601" s="74">
        <v>1.1046136383022801E-2</v>
      </c>
      <c r="RV601" s="74">
        <v>4.5395305767558099E-4</v>
      </c>
      <c r="RW601" s="73">
        <v>3.23523654466108E-3</v>
      </c>
      <c r="RX601" s="73">
        <v>3.4542633431338598E-3</v>
      </c>
      <c r="RY601" s="73">
        <v>5.4083364010629404E-3</v>
      </c>
      <c r="RZ601" s="73">
        <v>4.13897846328121E-3</v>
      </c>
      <c r="SA601" s="73">
        <v>4.2028868139317704E-3</v>
      </c>
      <c r="SB601" s="73">
        <v>6.8218348441883804E-3</v>
      </c>
      <c r="SC601" s="73">
        <v>7.9546046633091408E-3</v>
      </c>
      <c r="SD601" s="73">
        <v>4.4010693666829302E-3</v>
      </c>
      <c r="SE601" s="73">
        <v>6.2885951140695699E-3</v>
      </c>
      <c r="SF601" s="73">
        <v>6.0378091023519098E-3</v>
      </c>
      <c r="SG601" s="73">
        <v>6.15318824339819E-3</v>
      </c>
      <c r="SH601" s="73">
        <v>7.6788050471136102E-3</v>
      </c>
      <c r="SI601" s="73">
        <v>5.11934618037772E-3</v>
      </c>
      <c r="SJ601" s="73">
        <v>4.3617586515648302E-3</v>
      </c>
      <c r="SK601" s="73">
        <v>5.2085458082474596E-3</v>
      </c>
      <c r="SL601" s="73">
        <v>5.5119354627247898E-3</v>
      </c>
      <c r="SM601" s="73">
        <v>7.0576476405830096E-3</v>
      </c>
      <c r="SN601" s="73">
        <v>5.0682606985237204E-3</v>
      </c>
      <c r="SO601" s="73">
        <v>4.8349932922865596E-3</v>
      </c>
      <c r="SP601" s="73">
        <v>3.0336128719014202E-3</v>
      </c>
      <c r="SQ601" s="73">
        <v>4.4671487793041002E-3</v>
      </c>
      <c r="SR601" s="73">
        <v>6.55838282535185E-3</v>
      </c>
      <c r="SS601" s="73">
        <v>6.2514250589536802E-3</v>
      </c>
      <c r="ST601" s="73">
        <v>8.6276609569280408E-3</v>
      </c>
      <c r="SU601" s="73">
        <v>1.38092709044309E-2</v>
      </c>
      <c r="SV601" s="73">
        <v>6.8091424397103799E-3</v>
      </c>
      <c r="SW601" s="73">
        <v>4.5157559631299402E-3</v>
      </c>
      <c r="SX601" s="73">
        <v>3.7817439792418401E-3</v>
      </c>
      <c r="SY601" s="73">
        <v>4.4422186202024002E-3</v>
      </c>
      <c r="SZ601" s="73">
        <v>5.3345999168518997E-3</v>
      </c>
      <c r="TA601" s="73">
        <v>1.0099487204117501</v>
      </c>
      <c r="TB601" s="73">
        <v>6.2410550198895897E-3</v>
      </c>
      <c r="TC601" s="73">
        <v>6.8635012520410201E-3</v>
      </c>
      <c r="TD601" s="73">
        <v>1.1698141688732599E-2</v>
      </c>
      <c r="TE601" s="73">
        <v>4.1566302098305501E-4</v>
      </c>
    </row>
    <row r="602" spans="1:525" x14ac:dyDescent="0.25">
      <c r="A602" s="73">
        <v>1.50596807206856E-3</v>
      </c>
      <c r="B602" s="73">
        <v>1.10248973440819E-3</v>
      </c>
      <c r="C602" s="73">
        <v>1.43201987452542E-3</v>
      </c>
      <c r="D602" s="73">
        <v>1.33891049210371E-3</v>
      </c>
      <c r="E602" s="73">
        <v>1.43887322326552E-3</v>
      </c>
      <c r="F602" s="73">
        <v>1.23683407291936E-3</v>
      </c>
      <c r="G602" s="73">
        <v>1.60115551574089E-3</v>
      </c>
      <c r="H602" s="73">
        <v>1.2978821068747399E-3</v>
      </c>
      <c r="I602" s="73">
        <v>1.80725871655524E-3</v>
      </c>
      <c r="J602" s="73">
        <v>1.4876911098493199E-3</v>
      </c>
      <c r="K602" s="73">
        <v>1.3737250980176E-3</v>
      </c>
      <c r="L602" s="73">
        <v>1.4445890385372099E-3</v>
      </c>
      <c r="M602" s="73">
        <v>1.79599343506573E-3</v>
      </c>
      <c r="N602" s="73">
        <v>2.1442233528762501E-3</v>
      </c>
      <c r="O602" s="73">
        <v>1.54722095643824E-3</v>
      </c>
      <c r="P602" s="73">
        <v>1.2875149170504499E-3</v>
      </c>
      <c r="Q602" s="73">
        <v>1.4142845294395801E-3</v>
      </c>
      <c r="R602" s="73">
        <v>1.33466080060847E-3</v>
      </c>
      <c r="S602" s="73">
        <v>1.10442574053976E-3</v>
      </c>
      <c r="T602" s="73">
        <v>1.63235708526567E-3</v>
      </c>
      <c r="U602" s="73">
        <v>2.5174391586684098E-3</v>
      </c>
      <c r="V602" s="73">
        <v>1.20007167314605E-3</v>
      </c>
      <c r="W602" s="73">
        <v>1.61469697882443E-3</v>
      </c>
      <c r="X602" s="73">
        <v>1.31166388431593E-3</v>
      </c>
      <c r="Y602" s="73">
        <v>2.6073553432291001E-3</v>
      </c>
      <c r="Z602" s="73">
        <v>1.72512633857042E-3</v>
      </c>
      <c r="AA602" s="73">
        <v>2.6849868316364601E-3</v>
      </c>
      <c r="AB602" s="73">
        <v>1.78916543546521E-3</v>
      </c>
      <c r="AC602" s="73">
        <v>4.8842169929922395E-4</v>
      </c>
      <c r="AD602" s="73">
        <v>2.6555501555864201E-3</v>
      </c>
      <c r="AE602" s="73">
        <v>5.00923819245016E-3</v>
      </c>
      <c r="AF602" s="73">
        <v>1.00581956591163</v>
      </c>
      <c r="AG602" s="73">
        <v>1.5616635570553799E-3</v>
      </c>
      <c r="AH602" s="73">
        <v>2.0050003044973998E-3</v>
      </c>
      <c r="AI602" s="73">
        <v>1.2752520351753401E-4</v>
      </c>
      <c r="AJ602" s="74">
        <v>1.5309612336211901E-3</v>
      </c>
      <c r="AK602" s="74">
        <v>1.22847262508054E-3</v>
      </c>
      <c r="AL602" s="74">
        <v>1.59467640138999E-3</v>
      </c>
      <c r="AM602" s="74">
        <v>1.53042602030771E-3</v>
      </c>
      <c r="AN602" s="74">
        <v>1.6037555424123901E-3</v>
      </c>
      <c r="AO602" s="74">
        <v>1.38343993484279E-3</v>
      </c>
      <c r="AP602" s="74">
        <v>1.8003493165323801E-3</v>
      </c>
      <c r="AQ602" s="74">
        <v>1.42187577180999E-3</v>
      </c>
      <c r="AR602" s="74">
        <v>2.11935021178622E-3</v>
      </c>
      <c r="AS602" s="74">
        <v>1.73657003921225E-3</v>
      </c>
      <c r="AT602" s="74">
        <v>1.5604240904354501E-3</v>
      </c>
      <c r="AU602" s="74">
        <v>1.6475092776992101E-3</v>
      </c>
      <c r="AV602" s="74">
        <v>2.0354944371799898E-3</v>
      </c>
      <c r="AW602" s="74">
        <v>2.3318720715799898E-3</v>
      </c>
      <c r="AX602" s="74">
        <v>1.83637929684196E-3</v>
      </c>
      <c r="AY602" s="74">
        <v>1.47123712667694E-3</v>
      </c>
      <c r="AZ602" s="74">
        <v>1.8275277850740999E-3</v>
      </c>
      <c r="BA602" s="74">
        <v>1.5393094962688201E-3</v>
      </c>
      <c r="BB602" s="74">
        <v>1.2836775991071101E-3</v>
      </c>
      <c r="BC602" s="74">
        <v>1.6669673851905399E-3</v>
      </c>
      <c r="BD602" s="74">
        <v>2.5827939858934302E-3</v>
      </c>
      <c r="BE602" s="74">
        <v>1.3258457539096801E-3</v>
      </c>
      <c r="BF602" s="74">
        <v>1.91612181907984E-3</v>
      </c>
      <c r="BG602" s="74">
        <v>1.52998291048034E-3</v>
      </c>
      <c r="BH602" s="74">
        <v>2.9135491520718001E-3</v>
      </c>
      <c r="BI602" s="74">
        <v>2.12428978540201E-3</v>
      </c>
      <c r="BJ602" s="74">
        <v>2.38497997682328E-3</v>
      </c>
      <c r="BK602" s="74">
        <v>2.12466180721553E-3</v>
      </c>
      <c r="BL602" s="74">
        <v>5.8633977899944705E-4</v>
      </c>
      <c r="BM602" s="74">
        <v>3.00767355509367E-3</v>
      </c>
      <c r="BN602" s="74">
        <v>5.1718670472837604E-3</v>
      </c>
      <c r="BO602" s="74">
        <v>1.00686284675677</v>
      </c>
      <c r="BP602" s="74">
        <v>1.8095001281828E-3</v>
      </c>
      <c r="BQ602" s="74">
        <v>2.2867593323372798E-3</v>
      </c>
      <c r="BR602" s="74">
        <v>1.35016300597039E-4</v>
      </c>
      <c r="BS602" s="73">
        <v>1.5600692642785199E-3</v>
      </c>
      <c r="BT602" s="73">
        <v>1.2520350839993E-3</v>
      </c>
      <c r="BU602" s="73">
        <v>1.58095240881452E-3</v>
      </c>
      <c r="BV602" s="73">
        <v>1.5101645697080299E-3</v>
      </c>
      <c r="BW602" s="73">
        <v>1.6097751671606301E-3</v>
      </c>
      <c r="BX602" s="73">
        <v>1.3723928923701301E-3</v>
      </c>
      <c r="BY602" s="73">
        <v>1.75636252795432E-3</v>
      </c>
      <c r="BZ602" s="73">
        <v>1.42293204345339E-3</v>
      </c>
      <c r="CA602" s="73">
        <v>2.0767378694357299E-3</v>
      </c>
      <c r="CB602" s="73">
        <v>1.7225385615194601E-3</v>
      </c>
      <c r="CC602" s="73">
        <v>1.5442593874317801E-3</v>
      </c>
      <c r="CD602" s="73">
        <v>1.62802142754233E-3</v>
      </c>
      <c r="CE602" s="73">
        <v>2.0161114741650602E-3</v>
      </c>
      <c r="CF602" s="73">
        <v>2.3073767592175199E-3</v>
      </c>
      <c r="CG602" s="73">
        <v>1.8197661511877401E-3</v>
      </c>
      <c r="CH602" s="73">
        <v>1.39837460156586E-3</v>
      </c>
      <c r="CI602" s="73">
        <v>1.86131832624217E-3</v>
      </c>
      <c r="CJ602" s="73">
        <v>1.5028227731700601E-3</v>
      </c>
      <c r="CK602" s="73">
        <v>1.2917492779074499E-3</v>
      </c>
      <c r="CL602" s="73">
        <v>1.54383911620295E-3</v>
      </c>
      <c r="CM602" s="73">
        <v>2.43723461949617E-3</v>
      </c>
      <c r="CN602" s="73">
        <v>1.2844576596261199E-3</v>
      </c>
      <c r="CO602" s="73">
        <v>1.9240490377712199E-3</v>
      </c>
      <c r="CP602" s="73">
        <v>1.52429237368449E-3</v>
      </c>
      <c r="CQ602" s="73">
        <v>2.8027647393978499E-3</v>
      </c>
      <c r="CR602" s="73">
        <v>2.0813593480042201E-3</v>
      </c>
      <c r="CS602" s="73">
        <v>2.5410293118055599E-3</v>
      </c>
      <c r="CT602" s="73">
        <v>2.1122554592102999E-3</v>
      </c>
      <c r="CU602" s="73">
        <v>5.8002592234034003E-4</v>
      </c>
      <c r="CV602" s="73">
        <v>2.9319994546376901E-3</v>
      </c>
      <c r="CW602" s="73">
        <v>5.1818282593401399E-3</v>
      </c>
      <c r="CX602" s="73">
        <v>1.0070538992064699</v>
      </c>
      <c r="CY602" s="73">
        <v>1.78317576327028E-3</v>
      </c>
      <c r="CZ602" s="73">
        <v>2.2825541841932102E-3</v>
      </c>
      <c r="DA602" s="73">
        <v>1.16647261970533E-4</v>
      </c>
      <c r="DB602" s="74">
        <v>1.5441602828131799E-3</v>
      </c>
      <c r="DC602" s="74">
        <v>1.26066399702017E-3</v>
      </c>
      <c r="DD602" s="74">
        <v>1.5933702398407499E-3</v>
      </c>
      <c r="DE602" s="74">
        <v>1.5155421510044201E-3</v>
      </c>
      <c r="DF602" s="74">
        <v>1.62396427737961E-3</v>
      </c>
      <c r="DG602" s="74">
        <v>1.3875402405035401E-3</v>
      </c>
      <c r="DH602" s="74">
        <v>1.7742237843822201E-3</v>
      </c>
      <c r="DI602" s="74">
        <v>1.47482057290675E-3</v>
      </c>
      <c r="DJ602" s="74">
        <v>2.0895421744090798E-3</v>
      </c>
      <c r="DK602" s="74">
        <v>1.74615886595425E-3</v>
      </c>
      <c r="DL602" s="74">
        <v>1.5381611750371301E-3</v>
      </c>
      <c r="DM602" s="74">
        <v>1.6390683472177899E-3</v>
      </c>
      <c r="DN602" s="74">
        <v>1.9698216300184299E-3</v>
      </c>
      <c r="DO602" s="74">
        <v>2.27385258713952E-3</v>
      </c>
      <c r="DP602" s="74">
        <v>1.82001572259055E-3</v>
      </c>
      <c r="DQ602" s="74">
        <v>1.4861579776690201E-3</v>
      </c>
      <c r="DR602" s="74">
        <v>1.9514059797718999E-3</v>
      </c>
      <c r="DS602" s="74">
        <v>1.50542686159278E-3</v>
      </c>
      <c r="DT602" s="74">
        <v>1.33606363138896E-3</v>
      </c>
      <c r="DU602" s="74">
        <v>1.5004022278998399E-3</v>
      </c>
      <c r="DV602" s="74">
        <v>2.5134635870234698E-3</v>
      </c>
      <c r="DW602" s="74">
        <v>1.30531459744444E-3</v>
      </c>
      <c r="DX602" s="74">
        <v>1.9575472716705298E-3</v>
      </c>
      <c r="DY602" s="74">
        <v>1.4874249274008E-3</v>
      </c>
      <c r="DZ602" s="74">
        <v>2.8978164622512998E-3</v>
      </c>
      <c r="EA602" s="74">
        <v>2.0975141848019398E-3</v>
      </c>
      <c r="EB602" s="74">
        <v>2.4248652116213702E-3</v>
      </c>
      <c r="EC602" s="74">
        <v>2.18770743753862E-3</v>
      </c>
      <c r="ED602" s="74">
        <v>6.2701672467646596E-4</v>
      </c>
      <c r="EE602" s="74">
        <v>2.9600906725650799E-3</v>
      </c>
      <c r="EF602" s="74">
        <v>5.1712616123131497E-3</v>
      </c>
      <c r="EG602" s="74">
        <v>1.00689732358919</v>
      </c>
      <c r="EH602" s="74">
        <v>1.7967124656536699E-3</v>
      </c>
      <c r="EI602" s="74">
        <v>2.2683466901599102E-3</v>
      </c>
      <c r="EJ602" s="74">
        <v>1.44049227330807E-4</v>
      </c>
      <c r="EK602" s="73">
        <v>1.47944698158999E-3</v>
      </c>
      <c r="EL602" s="73">
        <v>1.29864565946788E-3</v>
      </c>
      <c r="EM602" s="73">
        <v>1.6431971017246E-3</v>
      </c>
      <c r="EN602" s="73">
        <v>1.6238547455288E-3</v>
      </c>
      <c r="EO602" s="73">
        <v>1.76294381823902E-3</v>
      </c>
      <c r="EP602" s="73">
        <v>1.41164936939247E-3</v>
      </c>
      <c r="EQ602" s="73">
        <v>1.8786553573527901E-3</v>
      </c>
      <c r="ER602" s="73">
        <v>1.517407331342E-3</v>
      </c>
      <c r="ES602" s="73">
        <v>2.2235196186605501E-3</v>
      </c>
      <c r="ET602" s="73">
        <v>1.8658811591078901E-3</v>
      </c>
      <c r="EU602" s="73">
        <v>1.61708034184572E-3</v>
      </c>
      <c r="EV602" s="73">
        <v>1.68478932962985E-3</v>
      </c>
      <c r="EW602" s="73">
        <v>2.1100979883626899E-3</v>
      </c>
      <c r="EX602" s="73">
        <v>2.3331341775466598E-3</v>
      </c>
      <c r="EY602" s="73">
        <v>1.93398605727725E-3</v>
      </c>
      <c r="EZ602" s="73">
        <v>1.4263016397334999E-3</v>
      </c>
      <c r="FA602" s="73">
        <v>1.80952002818198E-3</v>
      </c>
      <c r="FB602" s="73">
        <v>1.52220365890063E-3</v>
      </c>
      <c r="FC602" s="73">
        <v>1.39216620884897E-3</v>
      </c>
      <c r="FD602" s="73">
        <v>1.50262826286705E-3</v>
      </c>
      <c r="FE602" s="73">
        <v>2.4423322824373198E-3</v>
      </c>
      <c r="FF602" s="73">
        <v>1.3703803822419499E-3</v>
      </c>
      <c r="FG602" s="73">
        <v>2.0223982349009801E-3</v>
      </c>
      <c r="FH602" s="73">
        <v>1.5167725550922599E-3</v>
      </c>
      <c r="FI602" s="73">
        <v>2.9480464449325502E-3</v>
      </c>
      <c r="FJ602" s="73">
        <v>2.1539932860304401E-3</v>
      </c>
      <c r="FK602" s="73">
        <v>2.5322858773149499E-3</v>
      </c>
      <c r="FL602" s="73">
        <v>2.22229264609664E-3</v>
      </c>
      <c r="FM602" s="73">
        <v>6.5723337414682302E-4</v>
      </c>
      <c r="FN602" s="73">
        <v>3.1391795562019202E-3</v>
      </c>
      <c r="FO602" s="73">
        <v>5.2041109225478199E-3</v>
      </c>
      <c r="FP602" s="73">
        <v>1.00713151268305</v>
      </c>
      <c r="FQ602" s="73">
        <v>1.8977403639776601E-3</v>
      </c>
      <c r="FR602" s="73">
        <v>2.42569792875314E-3</v>
      </c>
      <c r="FS602" s="73">
        <v>1.5409807838091401E-4</v>
      </c>
      <c r="FT602" s="74">
        <v>1.3994902325620399E-3</v>
      </c>
      <c r="FU602" s="74">
        <v>1.21538075105008E-3</v>
      </c>
      <c r="FV602" s="74">
        <v>1.76150751371415E-3</v>
      </c>
      <c r="FW602" s="74">
        <v>1.72711398908398E-3</v>
      </c>
      <c r="FX602" s="74">
        <v>1.8058596903764599E-3</v>
      </c>
      <c r="FY602" s="74">
        <v>1.5761853349294799E-3</v>
      </c>
      <c r="FZ602" s="74">
        <v>2.0620666771457999E-3</v>
      </c>
      <c r="GA602" s="74">
        <v>1.3357978978062401E-3</v>
      </c>
      <c r="GB602" s="74">
        <v>2.3596681699069302E-3</v>
      </c>
      <c r="GC602" s="74">
        <v>2.0411961311023398E-3</v>
      </c>
      <c r="GD602" s="74">
        <v>1.73686833486928E-3</v>
      </c>
      <c r="GE602" s="74">
        <v>1.91303906066945E-3</v>
      </c>
      <c r="GF602" s="74">
        <v>2.1830965037615301E-3</v>
      </c>
      <c r="GG602" s="74">
        <v>2.2467979240529201E-3</v>
      </c>
      <c r="GH602" s="74">
        <v>2.3899692368340199E-3</v>
      </c>
      <c r="GI602" s="74">
        <v>1.6635185743310099E-3</v>
      </c>
      <c r="GJ602" s="74">
        <v>1.8909748851992599E-3</v>
      </c>
      <c r="GK602" s="74">
        <v>1.6757540740857E-3</v>
      </c>
      <c r="GL602" s="74">
        <v>1.7016535879738001E-3</v>
      </c>
      <c r="GM602" s="74">
        <v>1.5685003700758901E-3</v>
      </c>
      <c r="GN602" s="74">
        <v>2.4709842987537299E-3</v>
      </c>
      <c r="GO602" s="74">
        <v>1.50510385184609E-3</v>
      </c>
      <c r="GP602" s="74">
        <v>2.1397936167512201E-3</v>
      </c>
      <c r="GQ602" s="74">
        <v>1.6234913397952899E-3</v>
      </c>
      <c r="GR602" s="74">
        <v>2.9640244911738299E-3</v>
      </c>
      <c r="GS602" s="74">
        <v>2.30854320011648E-3</v>
      </c>
      <c r="GT602" s="74">
        <v>2.5522378019436102E-3</v>
      </c>
      <c r="GU602" s="74">
        <v>2.3090411252752901E-3</v>
      </c>
      <c r="GV602" s="74">
        <v>7.8013491381159804E-4</v>
      </c>
      <c r="GW602" s="74">
        <v>3.3756585229802101E-3</v>
      </c>
      <c r="GX602" s="74">
        <v>5.3312032934224101E-3</v>
      </c>
      <c r="GY602" s="74">
        <v>1.01013944606765</v>
      </c>
      <c r="GZ602" s="74">
        <v>1.95106837621283E-3</v>
      </c>
      <c r="HA602" s="74">
        <v>2.6469684959765402E-3</v>
      </c>
      <c r="HB602" s="74">
        <v>1.4396862128037601E-4</v>
      </c>
      <c r="HC602" s="73">
        <v>1.3220438082828E-3</v>
      </c>
      <c r="HD602" s="73">
        <v>1.2143805355083999E-3</v>
      </c>
      <c r="HE602" s="73">
        <v>1.75625348037404E-3</v>
      </c>
      <c r="HF602" s="73">
        <v>1.7817167844839999E-3</v>
      </c>
      <c r="HG602" s="73">
        <v>1.8619744877826001E-3</v>
      </c>
      <c r="HH602" s="73">
        <v>1.6105638741898301E-3</v>
      </c>
      <c r="HI602" s="73">
        <v>2.1369901295244299E-3</v>
      </c>
      <c r="HJ602" s="73">
        <v>1.4060883887929299E-3</v>
      </c>
      <c r="HK602" s="73">
        <v>2.31763305040723E-3</v>
      </c>
      <c r="HL602" s="73">
        <v>2.1125231800831899E-3</v>
      </c>
      <c r="HM602" s="73">
        <v>1.7881694067144801E-3</v>
      </c>
      <c r="HN602" s="73">
        <v>1.9779218047561698E-3</v>
      </c>
      <c r="HO602" s="73">
        <v>2.2769498074889402E-3</v>
      </c>
      <c r="HP602" s="73">
        <v>2.34840615732694E-3</v>
      </c>
      <c r="HQ602" s="73">
        <v>2.3423087981508601E-3</v>
      </c>
      <c r="HR602" s="73">
        <v>1.6923642601193601E-3</v>
      </c>
      <c r="HS602" s="73">
        <v>2.08390672822782E-3</v>
      </c>
      <c r="HT602" s="73">
        <v>1.7181831329053699E-3</v>
      </c>
      <c r="HU602" s="73">
        <v>1.7662083656105601E-3</v>
      </c>
      <c r="HV602" s="73">
        <v>1.48650592778782E-3</v>
      </c>
      <c r="HW602" s="73">
        <v>2.1502943010904699E-3</v>
      </c>
      <c r="HX602" s="73">
        <v>1.53547024868064E-3</v>
      </c>
      <c r="HY602" s="73">
        <v>2.10761212669774E-3</v>
      </c>
      <c r="HZ602" s="73">
        <v>1.69095166466163E-3</v>
      </c>
      <c r="IA602" s="73">
        <v>3.2328401690981902E-3</v>
      </c>
      <c r="IB602" s="73">
        <v>2.3456998268875798E-3</v>
      </c>
      <c r="IC602" s="73">
        <v>2.65531255163423E-3</v>
      </c>
      <c r="ID602" s="73">
        <v>2.3456750158346801E-3</v>
      </c>
      <c r="IE602" s="73">
        <v>8.0632118849384004E-4</v>
      </c>
      <c r="IF602" s="73">
        <v>3.3270977374895501E-3</v>
      </c>
      <c r="IG602" s="73">
        <v>5.2764157146770402E-3</v>
      </c>
      <c r="IH602" s="73">
        <v>1.01128365182623</v>
      </c>
      <c r="II602" s="73">
        <v>1.9971780527004899E-3</v>
      </c>
      <c r="IJ602" s="73">
        <v>2.660973838348E-3</v>
      </c>
      <c r="IK602" s="73">
        <v>1.49670103675693E-4</v>
      </c>
      <c r="IL602" s="74">
        <v>1.21235465995509E-3</v>
      </c>
      <c r="IM602" s="74">
        <v>1.1268285275393901E-3</v>
      </c>
      <c r="IN602" s="74">
        <v>1.68326374110362E-3</v>
      </c>
      <c r="IO602" s="74">
        <v>1.7282368260059301E-3</v>
      </c>
      <c r="IP602" s="74">
        <v>1.81740277491794E-3</v>
      </c>
      <c r="IQ602" s="74">
        <v>1.5793952301166299E-3</v>
      </c>
      <c r="IR602" s="74">
        <v>1.9830236051447299E-3</v>
      </c>
      <c r="IS602" s="74">
        <v>1.3793516466643E-3</v>
      </c>
      <c r="IT602" s="74">
        <v>2.3874137569722602E-3</v>
      </c>
      <c r="IU602" s="74">
        <v>2.1038771670730799E-3</v>
      </c>
      <c r="IV602" s="74">
        <v>1.83292443071373E-3</v>
      </c>
      <c r="IW602" s="74">
        <v>1.93246531801259E-3</v>
      </c>
      <c r="IX602" s="74">
        <v>2.3154515356222701E-3</v>
      </c>
      <c r="IY602" s="74">
        <v>2.2345995954993801E-3</v>
      </c>
      <c r="IZ602" s="74">
        <v>2.3095976202310801E-3</v>
      </c>
      <c r="JA602" s="74">
        <v>1.49998240575057E-3</v>
      </c>
      <c r="JB602" s="74">
        <v>1.6498031556687999E-3</v>
      </c>
      <c r="JC602" s="74">
        <v>1.6685646309178501E-3</v>
      </c>
      <c r="JD602" s="74">
        <v>1.7560590558909699E-3</v>
      </c>
      <c r="JE602" s="74">
        <v>1.4321796496391201E-3</v>
      </c>
      <c r="JF602" s="74">
        <v>1.69689467948293E-3</v>
      </c>
      <c r="JG602" s="74">
        <v>1.5103120352002199E-3</v>
      </c>
      <c r="JH602" s="74">
        <v>2.0917385087283898E-3</v>
      </c>
      <c r="JI602" s="74">
        <v>1.5843395096017099E-3</v>
      </c>
      <c r="JJ602" s="74">
        <v>3.1594902353702802E-3</v>
      </c>
      <c r="JK602" s="74">
        <v>2.31344318500795E-3</v>
      </c>
      <c r="JL602" s="74">
        <v>2.50887857795474E-3</v>
      </c>
      <c r="JM602" s="74">
        <v>2.21329377602011E-3</v>
      </c>
      <c r="JN602" s="74">
        <v>7.9535105513597599E-4</v>
      </c>
      <c r="JO602" s="74">
        <v>3.3426422684446301E-3</v>
      </c>
      <c r="JP602" s="74">
        <v>5.0204485975732802E-3</v>
      </c>
      <c r="JQ602" s="74">
        <v>1.01254990111256</v>
      </c>
      <c r="JR602" s="74">
        <v>1.9305684580082699E-3</v>
      </c>
      <c r="JS602" s="74">
        <v>2.6256501351413701E-3</v>
      </c>
      <c r="JT602" s="74">
        <v>1.3928320178996701E-4</v>
      </c>
      <c r="JU602" s="73">
        <v>1.2064273429398401E-3</v>
      </c>
      <c r="JV602" s="73">
        <v>1.09409386361792E-3</v>
      </c>
      <c r="JW602" s="73">
        <v>1.6792813108993099E-3</v>
      </c>
      <c r="JX602" s="73">
        <v>1.7159063631202601E-3</v>
      </c>
      <c r="JY602" s="73">
        <v>1.8334919241118899E-3</v>
      </c>
      <c r="JZ602" s="73">
        <v>1.5800072251510801E-3</v>
      </c>
      <c r="KA602" s="73">
        <v>1.9868782071155501E-3</v>
      </c>
      <c r="KB602" s="73">
        <v>1.31057891992041E-3</v>
      </c>
      <c r="KC602" s="73">
        <v>2.3506902545752501E-3</v>
      </c>
      <c r="KD602" s="73">
        <v>2.1004230667736302E-3</v>
      </c>
      <c r="KE602" s="73">
        <v>1.84545305477884E-3</v>
      </c>
      <c r="KF602" s="73">
        <v>1.9270886040582899E-3</v>
      </c>
      <c r="KG602" s="73">
        <v>2.222405976781E-3</v>
      </c>
      <c r="KH602" s="73">
        <v>2.1275098179108099E-3</v>
      </c>
      <c r="KI602" s="73">
        <v>2.2518141934352799E-3</v>
      </c>
      <c r="KJ602" s="73">
        <v>1.5192556520063499E-3</v>
      </c>
      <c r="KK602" s="73">
        <v>1.5850706542631301E-3</v>
      </c>
      <c r="KL602" s="73">
        <v>1.70078383307922E-3</v>
      </c>
      <c r="KM602" s="73">
        <v>1.75027023870608E-3</v>
      </c>
      <c r="KN602" s="73">
        <v>1.4281286738561101E-3</v>
      </c>
      <c r="KO602" s="73">
        <v>1.6195941095510499E-3</v>
      </c>
      <c r="KP602" s="73">
        <v>1.52441768788114E-3</v>
      </c>
      <c r="KQ602" s="73">
        <v>2.05955165560916E-3</v>
      </c>
      <c r="KR602" s="73">
        <v>1.57661358035658E-3</v>
      </c>
      <c r="KS602" s="73">
        <v>3.2705603664749199E-3</v>
      </c>
      <c r="KT602" s="73">
        <v>2.3623977624089398E-3</v>
      </c>
      <c r="KU602" s="73">
        <v>2.6222144944430801E-3</v>
      </c>
      <c r="KV602" s="73">
        <v>2.2530154403328402E-3</v>
      </c>
      <c r="KW602" s="73">
        <v>8.0575044813630003E-4</v>
      </c>
      <c r="KX602" s="73">
        <v>3.2880201337892601E-3</v>
      </c>
      <c r="KY602" s="73">
        <v>5.1924652349087004E-3</v>
      </c>
      <c r="KZ602" s="73">
        <v>1.01223137286847</v>
      </c>
      <c r="LA602" s="73">
        <v>1.9900409353021801E-3</v>
      </c>
      <c r="LB602" s="73">
        <v>2.6104663959940501E-3</v>
      </c>
      <c r="LC602" s="73">
        <v>1.3095781828056599E-4</v>
      </c>
      <c r="LD602" s="74">
        <v>1.27175421718582E-3</v>
      </c>
      <c r="LE602" s="74">
        <v>1.1175696580256801E-3</v>
      </c>
      <c r="LF602" s="74">
        <v>1.7313968710342699E-3</v>
      </c>
      <c r="LG602" s="74">
        <v>1.69576564055662E-3</v>
      </c>
      <c r="LH602" s="74">
        <v>1.8791961355647899E-3</v>
      </c>
      <c r="LI602" s="74">
        <v>1.60166262408093E-3</v>
      </c>
      <c r="LJ602" s="74">
        <v>1.9570978595751E-3</v>
      </c>
      <c r="LK602" s="74">
        <v>1.3067241480539101E-3</v>
      </c>
      <c r="LL602" s="74">
        <v>2.2912620281331899E-3</v>
      </c>
      <c r="LM602" s="74">
        <v>2.07149338877732E-3</v>
      </c>
      <c r="LN602" s="74">
        <v>1.7539986951228799E-3</v>
      </c>
      <c r="LO602" s="74">
        <v>1.89412596877837E-3</v>
      </c>
      <c r="LP602" s="74">
        <v>2.2318937230753999E-3</v>
      </c>
      <c r="LQ602" s="74">
        <v>2.0779638055935302E-3</v>
      </c>
      <c r="LR602" s="74">
        <v>2.3461533516465501E-3</v>
      </c>
      <c r="LS602" s="74">
        <v>1.52304344082653E-3</v>
      </c>
      <c r="LT602" s="74">
        <v>1.5995680664607E-3</v>
      </c>
      <c r="LU602" s="74">
        <v>1.7296964734556501E-3</v>
      </c>
      <c r="LV602" s="74">
        <v>1.78835888469032E-3</v>
      </c>
      <c r="LW602" s="74">
        <v>1.5494566643804099E-3</v>
      </c>
      <c r="LX602" s="74">
        <v>1.65271056538041E-3</v>
      </c>
      <c r="LY602" s="74">
        <v>1.5815264223219001E-3</v>
      </c>
      <c r="LZ602" s="74">
        <v>2.1160902066740001E-3</v>
      </c>
      <c r="MA602" s="74">
        <v>1.5166402843759599E-3</v>
      </c>
      <c r="MB602" s="74">
        <v>3.20524487635285E-3</v>
      </c>
      <c r="MC602" s="74">
        <v>2.4526973336134999E-3</v>
      </c>
      <c r="MD602" s="74">
        <v>2.68047507099213E-3</v>
      </c>
      <c r="ME602" s="74">
        <v>2.3106062164047802E-3</v>
      </c>
      <c r="MF602" s="74">
        <v>8.6664516766108595E-4</v>
      </c>
      <c r="MG602" s="74">
        <v>3.48746155617536E-3</v>
      </c>
      <c r="MH602" s="74">
        <v>5.4848592621714598E-3</v>
      </c>
      <c r="MI602" s="74">
        <v>1.014189307036</v>
      </c>
      <c r="MJ602" s="74">
        <v>2.1007754676173E-3</v>
      </c>
      <c r="MK602" s="74">
        <v>2.7424373671191202E-3</v>
      </c>
      <c r="ML602" s="74">
        <v>1.47434699115905E-4</v>
      </c>
      <c r="MM602" s="73">
        <v>1.4703427677726E-3</v>
      </c>
      <c r="MN602" s="73">
        <v>1.04710264926084E-3</v>
      </c>
      <c r="MO602" s="73">
        <v>1.7495154279210301E-3</v>
      </c>
      <c r="MP602" s="73">
        <v>1.69157553977559E-3</v>
      </c>
      <c r="MQ602" s="73">
        <v>1.8242318422376301E-3</v>
      </c>
      <c r="MR602" s="73">
        <v>1.5973211495579401E-3</v>
      </c>
      <c r="MS602" s="73">
        <v>1.8308669281368001E-3</v>
      </c>
      <c r="MT602" s="73">
        <v>1.3008202806808801E-3</v>
      </c>
      <c r="MU602" s="73">
        <v>2.28492300881119E-3</v>
      </c>
      <c r="MV602" s="73">
        <v>2.00843485062895E-3</v>
      </c>
      <c r="MW602" s="73">
        <v>1.68534287287321E-3</v>
      </c>
      <c r="MX602" s="73">
        <v>1.8233670927478001E-3</v>
      </c>
      <c r="MY602" s="73">
        <v>2.1455596602372399E-3</v>
      </c>
      <c r="MZ602" s="73">
        <v>2.0002835773271898E-3</v>
      </c>
      <c r="NA602" s="73">
        <v>2.30347325197613E-3</v>
      </c>
      <c r="NB602" s="73">
        <v>1.4807150838779099E-3</v>
      </c>
      <c r="NC602" s="73">
        <v>1.54053501949673E-3</v>
      </c>
      <c r="ND602" s="73">
        <v>1.69719104914901E-3</v>
      </c>
      <c r="NE602" s="73">
        <v>1.75396122487763E-3</v>
      </c>
      <c r="NF602" s="73">
        <v>1.5270403333084001E-3</v>
      </c>
      <c r="NG602" s="73">
        <v>1.7398723618111201E-3</v>
      </c>
      <c r="NH602" s="73">
        <v>1.5991069350290801E-3</v>
      </c>
      <c r="NI602" s="73">
        <v>2.0523214914493601E-3</v>
      </c>
      <c r="NJ602" s="73">
        <v>1.4048447666679699E-3</v>
      </c>
      <c r="NK602" s="73">
        <v>3.1532003075323001E-3</v>
      </c>
      <c r="NL602" s="73">
        <v>2.3381770140341999E-3</v>
      </c>
      <c r="NM602" s="73">
        <v>2.4197785765597501E-3</v>
      </c>
      <c r="NN602" s="73">
        <v>2.3904043099687599E-3</v>
      </c>
      <c r="NO602" s="73">
        <v>8.7149974130224005E-4</v>
      </c>
      <c r="NP602" s="73">
        <v>3.5538428670168101E-3</v>
      </c>
      <c r="NQ602" s="73">
        <v>5.5864350107646E-3</v>
      </c>
      <c r="NR602" s="73">
        <v>1.0144935846882099</v>
      </c>
      <c r="NS602" s="73">
        <v>2.3653543334690502E-3</v>
      </c>
      <c r="NT602" s="73">
        <v>2.6909371419048902E-3</v>
      </c>
      <c r="NU602" s="73">
        <v>1.5497679627913101E-4</v>
      </c>
      <c r="NV602" s="74">
        <v>1.2055319341241601E-3</v>
      </c>
      <c r="NW602" s="74">
        <v>9.95919316796733E-4</v>
      </c>
      <c r="NX602" s="74">
        <v>1.61999534036235E-3</v>
      </c>
      <c r="NY602" s="74">
        <v>1.6014861733228401E-3</v>
      </c>
      <c r="NZ602" s="74">
        <v>1.7194019254230201E-3</v>
      </c>
      <c r="OA602" s="74">
        <v>1.53590363414069E-3</v>
      </c>
      <c r="OB602" s="74">
        <v>1.8140460016164001E-3</v>
      </c>
      <c r="OC602" s="74">
        <v>1.43058069984635E-3</v>
      </c>
      <c r="OD602" s="74">
        <v>2.1745743685085898E-3</v>
      </c>
      <c r="OE602" s="74">
        <v>1.9467195571494799E-3</v>
      </c>
      <c r="OF602" s="74">
        <v>1.6552623806412E-3</v>
      </c>
      <c r="OG602" s="74">
        <v>1.7486684737698E-3</v>
      </c>
      <c r="OH602" s="74">
        <v>2.0974061758085799E-3</v>
      </c>
      <c r="OI602" s="74">
        <v>1.92229836031495E-3</v>
      </c>
      <c r="OJ602" s="74">
        <v>2.29478388283032E-3</v>
      </c>
      <c r="OK602" s="74">
        <v>1.46906950299721E-3</v>
      </c>
      <c r="OL602" s="74">
        <v>1.4794579074878899E-3</v>
      </c>
      <c r="OM602" s="74">
        <v>1.6773050299228899E-3</v>
      </c>
      <c r="ON602" s="74">
        <v>1.7283384287492601E-3</v>
      </c>
      <c r="OO602" s="74">
        <v>1.41879043648778E-3</v>
      </c>
      <c r="OP602" s="74">
        <v>1.95778585861154E-3</v>
      </c>
      <c r="OQ602" s="74">
        <v>1.5359311036474599E-3</v>
      </c>
      <c r="OR602" s="74">
        <v>1.9765482542329102E-3</v>
      </c>
      <c r="OS602" s="74">
        <v>1.3961597772498399E-3</v>
      </c>
      <c r="OT602" s="74">
        <v>3.2279878604909501E-3</v>
      </c>
      <c r="OU602" s="74">
        <v>2.2830844114107799E-3</v>
      </c>
      <c r="OV602" s="74">
        <v>2.3595689793398699E-3</v>
      </c>
      <c r="OW602" s="74">
        <v>2.2832828875607599E-3</v>
      </c>
      <c r="OX602" s="74">
        <v>8.4100199144133199E-4</v>
      </c>
      <c r="OY602" s="74">
        <v>3.2631605631722898E-3</v>
      </c>
      <c r="OZ602" s="74">
        <v>5.1871746492287898E-3</v>
      </c>
      <c r="PA602" s="74">
        <v>1.0148204960403899</v>
      </c>
      <c r="PB602" s="74">
        <v>2.3373912874880502E-3</v>
      </c>
      <c r="PC602" s="74">
        <v>2.6645117239272298E-3</v>
      </c>
      <c r="PD602" s="74">
        <v>1.4919607314675001E-4</v>
      </c>
      <c r="PE602" s="73">
        <v>1.19954173010492E-3</v>
      </c>
      <c r="PF602" s="73">
        <v>1.0053647151141299E-3</v>
      </c>
      <c r="PG602" s="73">
        <v>1.5849603385451E-3</v>
      </c>
      <c r="PH602" s="73">
        <v>1.5795046626249901E-3</v>
      </c>
      <c r="PI602" s="73">
        <v>1.65042411156535E-3</v>
      </c>
      <c r="PJ602" s="73">
        <v>1.5200396186986901E-3</v>
      </c>
      <c r="PK602" s="73">
        <v>1.77671134086102E-3</v>
      </c>
      <c r="PL602" s="73">
        <v>1.4367451356324099E-3</v>
      </c>
      <c r="PM602" s="73">
        <v>2.1905676694149901E-3</v>
      </c>
      <c r="PN602" s="73">
        <v>1.9097280625970899E-3</v>
      </c>
      <c r="PO602" s="73">
        <v>1.63302549748704E-3</v>
      </c>
      <c r="PP602" s="73">
        <v>1.7140145264548301E-3</v>
      </c>
      <c r="PQ602" s="73">
        <v>2.0354745370617599E-3</v>
      </c>
      <c r="PR602" s="73">
        <v>1.85115136154986E-3</v>
      </c>
      <c r="PS602" s="73">
        <v>2.2153179127645298E-3</v>
      </c>
      <c r="PT602" s="73">
        <v>1.46271580857696E-3</v>
      </c>
      <c r="PU602" s="73">
        <v>1.50917936990392E-3</v>
      </c>
      <c r="PV602" s="73">
        <v>1.65388475067868E-3</v>
      </c>
      <c r="PW602" s="73">
        <v>1.7045525809309401E-3</v>
      </c>
      <c r="PX602" s="73">
        <v>1.38042740470688E-3</v>
      </c>
      <c r="PY602" s="73">
        <v>1.6751779085948399E-3</v>
      </c>
      <c r="PZ602" s="73">
        <v>1.4928286327895101E-3</v>
      </c>
      <c r="QA602" s="73">
        <v>1.9320887514551999E-3</v>
      </c>
      <c r="QB602" s="73">
        <v>1.3051410816035699E-3</v>
      </c>
      <c r="QC602" s="73">
        <v>3.1864762351309799E-3</v>
      </c>
      <c r="QD602" s="73">
        <v>2.3556838375558202E-3</v>
      </c>
      <c r="QE602" s="73">
        <v>2.29551994125532E-3</v>
      </c>
      <c r="QF602" s="73">
        <v>2.3161490474234302E-3</v>
      </c>
      <c r="QG602" s="73">
        <v>8.2470647249906995E-4</v>
      </c>
      <c r="QH602" s="73">
        <v>3.3372377139137301E-3</v>
      </c>
      <c r="QI602" s="73">
        <v>4.9738839110459497E-3</v>
      </c>
      <c r="QJ602" s="73">
        <v>1.0159594265151299</v>
      </c>
      <c r="QK602" s="73">
        <v>2.3103453313324399E-3</v>
      </c>
      <c r="QL602" s="73">
        <v>2.6594524602795498E-3</v>
      </c>
      <c r="QM602" s="73">
        <v>1.5633772758108001E-4</v>
      </c>
      <c r="QN602" s="74">
        <v>1.21339963521479E-3</v>
      </c>
      <c r="QO602" s="74">
        <v>8.4366504576029102E-4</v>
      </c>
      <c r="QP602" s="74">
        <v>1.5848343067915299E-3</v>
      </c>
      <c r="QQ602" s="74">
        <v>1.57726672502348E-3</v>
      </c>
      <c r="QR602" s="74">
        <v>1.63885915981043E-3</v>
      </c>
      <c r="QS602" s="74">
        <v>1.4968262794624299E-3</v>
      </c>
      <c r="QT602" s="74">
        <v>1.75056524409331E-3</v>
      </c>
      <c r="QU602" s="74">
        <v>1.4771480520556499E-3</v>
      </c>
      <c r="QV602" s="74">
        <v>2.17699876877592E-3</v>
      </c>
      <c r="QW602" s="74">
        <v>1.9100435816809E-3</v>
      </c>
      <c r="QX602" s="74">
        <v>1.60133328506514E-3</v>
      </c>
      <c r="QY602" s="74">
        <v>1.67042732226439E-3</v>
      </c>
      <c r="QZ602" s="74">
        <v>1.9885485772713498E-3</v>
      </c>
      <c r="RA602" s="74">
        <v>1.81220537814285E-3</v>
      </c>
      <c r="RB602" s="74">
        <v>2.2260702215068599E-3</v>
      </c>
      <c r="RC602" s="74">
        <v>1.4638122840917899E-3</v>
      </c>
      <c r="RD602" s="74">
        <v>1.3989210583957E-3</v>
      </c>
      <c r="RE602" s="74">
        <v>1.6255917278734499E-3</v>
      </c>
      <c r="RF602" s="74">
        <v>1.6612400856665199E-3</v>
      </c>
      <c r="RG602" s="74">
        <v>1.3774776726413101E-3</v>
      </c>
      <c r="RH602" s="74">
        <v>1.7248729684012499E-3</v>
      </c>
      <c r="RI602" s="74">
        <v>1.47850839274921E-3</v>
      </c>
      <c r="RJ602" s="74">
        <v>1.87169955839255E-3</v>
      </c>
      <c r="RK602" s="74">
        <v>1.2585865625185501E-3</v>
      </c>
      <c r="RL602" s="74">
        <v>3.32139604651144E-3</v>
      </c>
      <c r="RM602" s="74">
        <v>2.2851551661579599E-3</v>
      </c>
      <c r="RN602" s="74">
        <v>2.0961887485053399E-3</v>
      </c>
      <c r="RO602" s="74">
        <v>2.2902778160542301E-3</v>
      </c>
      <c r="RP602" s="74">
        <v>7.6257922120640301E-4</v>
      </c>
      <c r="RQ602" s="74">
        <v>3.1658756397266799E-3</v>
      </c>
      <c r="RR602" s="74">
        <v>4.9702111327954001E-3</v>
      </c>
      <c r="RS602" s="74">
        <v>1.01581100763169</v>
      </c>
      <c r="RT602" s="74">
        <v>2.2549277951086901E-3</v>
      </c>
      <c r="RU602" s="74">
        <v>2.7084180022351198E-3</v>
      </c>
      <c r="RV602" s="74">
        <v>1.4202650318792301E-4</v>
      </c>
      <c r="RW602" s="73">
        <v>1.21743073834678E-3</v>
      </c>
      <c r="RX602" s="73">
        <v>9.3474256644570102E-4</v>
      </c>
      <c r="RY602" s="73">
        <v>1.5836115788492101E-3</v>
      </c>
      <c r="RZ602" s="73">
        <v>1.5484373902878699E-3</v>
      </c>
      <c r="SA602" s="73">
        <v>1.60326516581505E-3</v>
      </c>
      <c r="SB602" s="73">
        <v>1.4885546152863299E-3</v>
      </c>
      <c r="SC602" s="73">
        <v>1.7596971219964101E-3</v>
      </c>
      <c r="SD602" s="73">
        <v>1.47441187141653E-3</v>
      </c>
      <c r="SE602" s="73">
        <v>2.0819724638542099E-3</v>
      </c>
      <c r="SF602" s="73">
        <v>1.87312195817124E-3</v>
      </c>
      <c r="SG602" s="73">
        <v>1.59684025437672E-3</v>
      </c>
      <c r="SH602" s="73">
        <v>1.6798821949196401E-3</v>
      </c>
      <c r="SI602" s="73">
        <v>2.0402835714094102E-3</v>
      </c>
      <c r="SJ602" s="73">
        <v>1.83966382504449E-3</v>
      </c>
      <c r="SK602" s="73">
        <v>2.1658197349628898E-3</v>
      </c>
      <c r="SL602" s="73">
        <v>1.46627883762503E-3</v>
      </c>
      <c r="SM602" s="73">
        <v>1.4337805201047799E-3</v>
      </c>
      <c r="SN602" s="73">
        <v>1.65218451500093E-3</v>
      </c>
      <c r="SO602" s="73">
        <v>1.6408599023223799E-3</v>
      </c>
      <c r="SP602" s="73">
        <v>1.3539580209494799E-3</v>
      </c>
      <c r="SQ602" s="73">
        <v>1.8805762157716799E-3</v>
      </c>
      <c r="SR602" s="73">
        <v>1.5056414153528301E-3</v>
      </c>
      <c r="SS602" s="73">
        <v>1.88428922128177E-3</v>
      </c>
      <c r="ST602" s="73">
        <v>1.3131053814456699E-3</v>
      </c>
      <c r="SU602" s="73">
        <v>3.3641934629172099E-3</v>
      </c>
      <c r="SV602" s="73">
        <v>2.2311262416720599E-3</v>
      </c>
      <c r="SW602" s="73">
        <v>1.9861583210271502E-3</v>
      </c>
      <c r="SX602" s="73">
        <v>2.2618174773104899E-3</v>
      </c>
      <c r="SY602" s="73">
        <v>7.4678874382432697E-4</v>
      </c>
      <c r="SZ602" s="73">
        <v>3.2422085811394199E-3</v>
      </c>
      <c r="TA602" s="73">
        <v>5.2252034967223398E-3</v>
      </c>
      <c r="TB602" s="73">
        <v>1.0168711046766601</v>
      </c>
      <c r="TC602" s="73">
        <v>2.17215084656305E-3</v>
      </c>
      <c r="TD602" s="73">
        <v>2.6506056394521101E-3</v>
      </c>
      <c r="TE602" s="73">
        <v>1.4849208603782101E-4</v>
      </c>
    </row>
    <row r="603" spans="1:525" x14ac:dyDescent="0.25">
      <c r="A603" s="73">
        <v>2.5697288371274401E-3</v>
      </c>
      <c r="B603" s="73">
        <v>8.4957253304252802E-4</v>
      </c>
      <c r="C603" s="73">
        <v>1.59119151324788E-3</v>
      </c>
      <c r="D603" s="73">
        <v>1.21511896595451E-3</v>
      </c>
      <c r="E603" s="73">
        <v>1.2524832247562501E-3</v>
      </c>
      <c r="F603" s="73">
        <v>1.33452373239914E-3</v>
      </c>
      <c r="G603" s="73">
        <v>1.07233427134353E-3</v>
      </c>
      <c r="H603" s="73">
        <v>8.4907835742878402E-4</v>
      </c>
      <c r="I603" s="73">
        <v>1.1346389223533401E-3</v>
      </c>
      <c r="J603" s="73">
        <v>1.1008826743668001E-3</v>
      </c>
      <c r="K603" s="73">
        <v>1.03919617787763E-3</v>
      </c>
      <c r="L603" s="73">
        <v>1.0276714131410901E-3</v>
      </c>
      <c r="M603" s="73">
        <v>1.15912511429924E-3</v>
      </c>
      <c r="N603" s="73">
        <v>1.17002666912302E-3</v>
      </c>
      <c r="O603" s="73">
        <v>1.0046650622674101E-3</v>
      </c>
      <c r="P603" s="73">
        <v>1.1642210566567099E-3</v>
      </c>
      <c r="Q603" s="73">
        <v>8.0584895816354705E-4</v>
      </c>
      <c r="R603" s="73">
        <v>1.09156134162801E-3</v>
      </c>
      <c r="S603" s="73">
        <v>9.2673354457855099E-4</v>
      </c>
      <c r="T603" s="73">
        <v>1.05435380755079E-3</v>
      </c>
      <c r="U603" s="73">
        <v>8.0630707010353401E-4</v>
      </c>
      <c r="V603" s="73">
        <v>1.6756176856910501E-3</v>
      </c>
      <c r="W603" s="73">
        <v>1.1317674268015701E-3</v>
      </c>
      <c r="X603" s="73">
        <v>1.56569496290488E-3</v>
      </c>
      <c r="Y603" s="73">
        <v>1.1589286444688299E-3</v>
      </c>
      <c r="Z603" s="73">
        <v>1.10941581961425E-3</v>
      </c>
      <c r="AA603" s="73">
        <v>8.58015257293242E-4</v>
      </c>
      <c r="AB603" s="73">
        <v>9.4189904877780097E-4</v>
      </c>
      <c r="AC603" s="73">
        <v>3.1380380586255798E-4</v>
      </c>
      <c r="AD603" s="73">
        <v>1.06114288204891E-3</v>
      </c>
      <c r="AE603" s="73">
        <v>6.7102140577847301E-3</v>
      </c>
      <c r="AF603" s="73">
        <v>1.6609421817813501E-3</v>
      </c>
      <c r="AG603" s="73">
        <v>1.02123299725781</v>
      </c>
      <c r="AH603" s="73">
        <v>1.9673760840697801E-3</v>
      </c>
      <c r="AI603" s="73">
        <v>1.1797111206124499E-4</v>
      </c>
      <c r="AJ603" s="74">
        <v>2.7917779922397301E-3</v>
      </c>
      <c r="AK603" s="74">
        <v>8.8124786737364702E-4</v>
      </c>
      <c r="AL603" s="74">
        <v>1.76697414209765E-3</v>
      </c>
      <c r="AM603" s="74">
        <v>1.3213376116397999E-3</v>
      </c>
      <c r="AN603" s="74">
        <v>1.35250232958206E-3</v>
      </c>
      <c r="AO603" s="74">
        <v>1.44467598868767E-3</v>
      </c>
      <c r="AP603" s="74">
        <v>1.1898878535532801E-3</v>
      </c>
      <c r="AQ603" s="74">
        <v>8.6519802191211E-4</v>
      </c>
      <c r="AR603" s="74">
        <v>1.23032466104647E-3</v>
      </c>
      <c r="AS603" s="74">
        <v>1.1968722412610299E-3</v>
      </c>
      <c r="AT603" s="74">
        <v>1.12182062722252E-3</v>
      </c>
      <c r="AU603" s="74">
        <v>1.12924160193222E-3</v>
      </c>
      <c r="AV603" s="74">
        <v>1.29597064952807E-3</v>
      </c>
      <c r="AW603" s="74">
        <v>1.2550176503371899E-3</v>
      </c>
      <c r="AX603" s="74">
        <v>1.1407650264733599E-3</v>
      </c>
      <c r="AY603" s="74">
        <v>1.3002895046313101E-3</v>
      </c>
      <c r="AZ603" s="74">
        <v>9.2385140433464904E-4</v>
      </c>
      <c r="BA603" s="74">
        <v>1.21332060367351E-3</v>
      </c>
      <c r="BB603" s="74">
        <v>1.04989222801219E-3</v>
      </c>
      <c r="BC603" s="74">
        <v>1.09990068359432E-3</v>
      </c>
      <c r="BD603" s="74">
        <v>8.6530226766306801E-4</v>
      </c>
      <c r="BE603" s="74">
        <v>1.79191992606944E-3</v>
      </c>
      <c r="BF603" s="74">
        <v>1.22025549180643E-3</v>
      </c>
      <c r="BG603" s="74">
        <v>1.7507185040683E-3</v>
      </c>
      <c r="BH603" s="74">
        <v>1.27692619704034E-3</v>
      </c>
      <c r="BI603" s="74">
        <v>1.33009264401883E-3</v>
      </c>
      <c r="BJ603" s="74">
        <v>1.23196666801424E-3</v>
      </c>
      <c r="BK603" s="74">
        <v>1.08321697984491E-3</v>
      </c>
      <c r="BL603" s="74">
        <v>3.6084457831927499E-4</v>
      </c>
      <c r="BM603" s="74">
        <v>1.2981615505285201E-3</v>
      </c>
      <c r="BN603" s="74">
        <v>6.7723003884460099E-3</v>
      </c>
      <c r="BO603" s="74">
        <v>1.74588265879404E-3</v>
      </c>
      <c r="BP603" s="74">
        <v>1.02326055163215</v>
      </c>
      <c r="BQ603" s="74">
        <v>2.2920158331179901E-3</v>
      </c>
      <c r="BR603" s="74">
        <v>1.21566361734569E-4</v>
      </c>
      <c r="BS603" s="73">
        <v>2.8438621177650802E-3</v>
      </c>
      <c r="BT603" s="73">
        <v>9.0363617995853004E-4</v>
      </c>
      <c r="BU603" s="73">
        <v>1.8073282091821199E-3</v>
      </c>
      <c r="BV603" s="73">
        <v>1.3573303810598401E-3</v>
      </c>
      <c r="BW603" s="73">
        <v>1.4153141672313199E-3</v>
      </c>
      <c r="BX603" s="73">
        <v>1.45159086336823E-3</v>
      </c>
      <c r="BY603" s="73">
        <v>1.2384165024792401E-3</v>
      </c>
      <c r="BZ603" s="73">
        <v>8.9252889063540805E-4</v>
      </c>
      <c r="CA603" s="73">
        <v>1.2701138012416601E-3</v>
      </c>
      <c r="CB603" s="73">
        <v>1.2260965119298599E-3</v>
      </c>
      <c r="CC603" s="73">
        <v>1.13799525054895E-3</v>
      </c>
      <c r="CD603" s="73">
        <v>1.1542351328244201E-3</v>
      </c>
      <c r="CE603" s="73">
        <v>1.3610870638071401E-3</v>
      </c>
      <c r="CF603" s="73">
        <v>1.2695763473718001E-3</v>
      </c>
      <c r="CG603" s="73">
        <v>1.1766160431981099E-3</v>
      </c>
      <c r="CH603" s="73">
        <v>1.28744542038385E-3</v>
      </c>
      <c r="CI603" s="73">
        <v>9.7067306837215496E-4</v>
      </c>
      <c r="CJ603" s="73">
        <v>1.25622283756251E-3</v>
      </c>
      <c r="CK603" s="73">
        <v>1.12942611824436E-3</v>
      </c>
      <c r="CL603" s="73">
        <v>1.1283974624385199E-3</v>
      </c>
      <c r="CM603" s="73">
        <v>8.8720528497329601E-4</v>
      </c>
      <c r="CN603" s="73">
        <v>1.8221520906954E-3</v>
      </c>
      <c r="CO603" s="73">
        <v>1.3335240398393499E-3</v>
      </c>
      <c r="CP603" s="73">
        <v>1.4286739925944501E-3</v>
      </c>
      <c r="CQ603" s="73">
        <v>1.3184145820667201E-3</v>
      </c>
      <c r="CR603" s="73">
        <v>1.4246013032593399E-3</v>
      </c>
      <c r="CS603" s="73">
        <v>1.2478433034740499E-3</v>
      </c>
      <c r="CT603" s="73">
        <v>1.1178274417112399E-3</v>
      </c>
      <c r="CU603" s="73">
        <v>3.76248386193601E-4</v>
      </c>
      <c r="CV603" s="73">
        <v>1.32865191758101E-3</v>
      </c>
      <c r="CW603" s="73">
        <v>6.9486590142298597E-3</v>
      </c>
      <c r="CX603" s="73">
        <v>1.83686192318926E-3</v>
      </c>
      <c r="CY603" s="73">
        <v>1.02337217185688</v>
      </c>
      <c r="CZ603" s="73">
        <v>2.3506344038804199E-3</v>
      </c>
      <c r="DA603" s="73">
        <v>1.06346641103223E-4</v>
      </c>
      <c r="DB603" s="74">
        <v>2.7004818292040698E-3</v>
      </c>
      <c r="DC603" s="74">
        <v>9.0996672376797904E-4</v>
      </c>
      <c r="DD603" s="74">
        <v>1.77150554609279E-3</v>
      </c>
      <c r="DE603" s="74">
        <v>1.33778456437863E-3</v>
      </c>
      <c r="DF603" s="74">
        <v>1.7423654269218499E-3</v>
      </c>
      <c r="DG603" s="74">
        <v>1.4613334640583701E-3</v>
      </c>
      <c r="DH603" s="74">
        <v>1.2266807539051501E-3</v>
      </c>
      <c r="DI603" s="74">
        <v>9.2916379205987395E-4</v>
      </c>
      <c r="DJ603" s="74">
        <v>1.2706770111995101E-3</v>
      </c>
      <c r="DK603" s="74">
        <v>1.20295682933458E-3</v>
      </c>
      <c r="DL603" s="74">
        <v>1.1201517414065199E-3</v>
      </c>
      <c r="DM603" s="74">
        <v>1.1706464200975601E-3</v>
      </c>
      <c r="DN603" s="74">
        <v>1.33605666463654E-3</v>
      </c>
      <c r="DO603" s="74">
        <v>1.22405756143416E-3</v>
      </c>
      <c r="DP603" s="74">
        <v>1.1660420323812901E-3</v>
      </c>
      <c r="DQ603" s="74">
        <v>1.31718991393525E-3</v>
      </c>
      <c r="DR603" s="74">
        <v>9.7041612690687898E-4</v>
      </c>
      <c r="DS603" s="74">
        <v>1.23433288574449E-3</v>
      </c>
      <c r="DT603" s="74">
        <v>1.1072915909766999E-3</v>
      </c>
      <c r="DU603" s="74">
        <v>1.0733598918462701E-3</v>
      </c>
      <c r="DV603" s="74">
        <v>8.7003004247675198E-4</v>
      </c>
      <c r="DW603" s="74">
        <v>1.79202994976466E-3</v>
      </c>
      <c r="DX603" s="74">
        <v>1.3383587598904999E-3</v>
      </c>
      <c r="DY603" s="74">
        <v>1.2669297472876801E-3</v>
      </c>
      <c r="DZ603" s="74">
        <v>1.31118047517353E-3</v>
      </c>
      <c r="EA603" s="74">
        <v>1.38779287595401E-3</v>
      </c>
      <c r="EB603" s="74">
        <v>1.1812213393486599E-3</v>
      </c>
      <c r="EC603" s="74">
        <v>1.1271528166080201E-3</v>
      </c>
      <c r="ED603" s="74">
        <v>3.8897957185247202E-4</v>
      </c>
      <c r="EE603" s="74">
        <v>1.31366475694719E-3</v>
      </c>
      <c r="EF603" s="74">
        <v>6.9174983918951502E-3</v>
      </c>
      <c r="EG603" s="74">
        <v>1.8036870744817901E-3</v>
      </c>
      <c r="EH603" s="74">
        <v>1.0235385637847001</v>
      </c>
      <c r="EI603" s="74">
        <v>2.28969717912046E-3</v>
      </c>
      <c r="EJ603" s="74">
        <v>1.2839983614664399E-4</v>
      </c>
      <c r="EK603" s="73">
        <v>3.1062503068649801E-3</v>
      </c>
      <c r="EL603" s="73">
        <v>9.8735455381143006E-4</v>
      </c>
      <c r="EM603" s="73">
        <v>1.9556547206748E-3</v>
      </c>
      <c r="EN603" s="73">
        <v>1.40111561851882E-3</v>
      </c>
      <c r="EO603" s="73">
        <v>2.0734226210521599E-3</v>
      </c>
      <c r="EP603" s="73">
        <v>1.54988845636532E-3</v>
      </c>
      <c r="EQ603" s="73">
        <v>1.24727890531205E-3</v>
      </c>
      <c r="ER603" s="73">
        <v>9.4495075948751797E-4</v>
      </c>
      <c r="ES603" s="73">
        <v>1.30641455940255E-3</v>
      </c>
      <c r="ET603" s="73">
        <v>1.22055700093227E-3</v>
      </c>
      <c r="EU603" s="73">
        <v>1.13151735383544E-3</v>
      </c>
      <c r="EV603" s="73">
        <v>1.1753184122186499E-3</v>
      </c>
      <c r="EW603" s="73">
        <v>1.3626062247346199E-3</v>
      </c>
      <c r="EX603" s="73">
        <v>1.1894446022096699E-3</v>
      </c>
      <c r="EY603" s="73">
        <v>1.1798513702810599E-3</v>
      </c>
      <c r="EZ603" s="73">
        <v>1.2443295887491299E-3</v>
      </c>
      <c r="FA603" s="73">
        <v>9.3205035349732399E-4</v>
      </c>
      <c r="FB603" s="73">
        <v>1.2578772562315899E-3</v>
      </c>
      <c r="FC603" s="73">
        <v>1.06923458861966E-3</v>
      </c>
      <c r="FD603" s="73">
        <v>1.07846924414793E-3</v>
      </c>
      <c r="FE603" s="73">
        <v>8.6851664491976305E-4</v>
      </c>
      <c r="FF603" s="73">
        <v>1.8785336225722901E-3</v>
      </c>
      <c r="FG603" s="73">
        <v>1.34621312643929E-3</v>
      </c>
      <c r="FH603" s="73">
        <v>1.2028997941051999E-3</v>
      </c>
      <c r="FI603" s="73">
        <v>1.27265733839592E-3</v>
      </c>
      <c r="FJ603" s="73">
        <v>1.3544147856119899E-3</v>
      </c>
      <c r="FK603" s="73">
        <v>1.20916227636074E-3</v>
      </c>
      <c r="FL603" s="73">
        <v>1.1047710100453899E-3</v>
      </c>
      <c r="FM603" s="73">
        <v>3.8381310850927198E-4</v>
      </c>
      <c r="FN603" s="73">
        <v>1.3342780544383099E-3</v>
      </c>
      <c r="FO603" s="73">
        <v>6.4341491719426703E-3</v>
      </c>
      <c r="FP603" s="73">
        <v>1.83963282686994E-3</v>
      </c>
      <c r="FQ603" s="73">
        <v>1.0239049262765001</v>
      </c>
      <c r="FR603" s="73">
        <v>2.1977997159376302E-3</v>
      </c>
      <c r="FS603" s="73">
        <v>1.4781363936515601E-4</v>
      </c>
      <c r="FT603" s="74">
        <v>2.2189350728155999E-3</v>
      </c>
      <c r="FU603" s="74">
        <v>8.4402143224049798E-4</v>
      </c>
      <c r="FV603" s="74">
        <v>1.6735355310749001E-3</v>
      </c>
      <c r="FW603" s="74">
        <v>1.30729511137281E-3</v>
      </c>
      <c r="FX603" s="74">
        <v>1.9891479915703E-3</v>
      </c>
      <c r="FY603" s="74">
        <v>1.38421448076079E-3</v>
      </c>
      <c r="FZ603" s="74">
        <v>1.19395170608333E-3</v>
      </c>
      <c r="GA603" s="74">
        <v>7.9317623528564701E-4</v>
      </c>
      <c r="GB603" s="74">
        <v>1.28128142650772E-3</v>
      </c>
      <c r="GC603" s="74">
        <v>1.2134262952709E-3</v>
      </c>
      <c r="GD603" s="74">
        <v>1.07028400997015E-3</v>
      </c>
      <c r="GE603" s="74">
        <v>1.1070143684605001E-3</v>
      </c>
      <c r="GF603" s="74">
        <v>1.2931245154882099E-3</v>
      </c>
      <c r="GG603" s="74">
        <v>1.1078977279904601E-3</v>
      </c>
      <c r="GH603" s="74">
        <v>1.21021178023412E-3</v>
      </c>
      <c r="GI603" s="74">
        <v>1.2235318301301601E-3</v>
      </c>
      <c r="GJ603" s="74">
        <v>8.6995869364461798E-4</v>
      </c>
      <c r="GK603" s="74">
        <v>1.1732756703907101E-3</v>
      </c>
      <c r="GL603" s="74">
        <v>1.11891240847332E-3</v>
      </c>
      <c r="GM603" s="74">
        <v>1.03209487319926E-3</v>
      </c>
      <c r="GN603" s="74">
        <v>8.6619179818303495E-4</v>
      </c>
      <c r="GO603" s="74">
        <v>1.8508877790528501E-3</v>
      </c>
      <c r="GP603" s="74">
        <v>1.2814268764411701E-3</v>
      </c>
      <c r="GQ603" s="74">
        <v>1.1144853071294401E-3</v>
      </c>
      <c r="GR603" s="74">
        <v>1.1908667946838099E-3</v>
      </c>
      <c r="GS603" s="74">
        <v>1.2627799342158901E-3</v>
      </c>
      <c r="GT603" s="74">
        <v>1.25642077347818E-3</v>
      </c>
      <c r="GU603" s="74">
        <v>1.08427480044529E-3</v>
      </c>
      <c r="GV603" s="74">
        <v>3.6730502870618002E-4</v>
      </c>
      <c r="GW603" s="74">
        <v>1.3201294331846799E-3</v>
      </c>
      <c r="GX603" s="74">
        <v>6.2081390395317196E-3</v>
      </c>
      <c r="GY603" s="74">
        <v>1.8100852457879099E-3</v>
      </c>
      <c r="GZ603" s="74">
        <v>1.0261100503849001</v>
      </c>
      <c r="HA603" s="74">
        <v>1.9531976672958798E-3</v>
      </c>
      <c r="HB603" s="74">
        <v>1.12310888546179E-4</v>
      </c>
      <c r="HC603" s="73">
        <v>2.1544354936339702E-3</v>
      </c>
      <c r="HD603" s="73">
        <v>8.4226940744645004E-4</v>
      </c>
      <c r="HE603" s="73">
        <v>1.6878500698106801E-3</v>
      </c>
      <c r="HF603" s="73">
        <v>1.31471364966444E-3</v>
      </c>
      <c r="HG603" s="73">
        <v>2.1682303765058202E-3</v>
      </c>
      <c r="HH603" s="73">
        <v>1.38488460768803E-3</v>
      </c>
      <c r="HI603" s="73">
        <v>1.20562317447057E-3</v>
      </c>
      <c r="HJ603" s="73">
        <v>8.2659661648864895E-4</v>
      </c>
      <c r="HK603" s="73">
        <v>1.3052187728121801E-3</v>
      </c>
      <c r="HL603" s="73">
        <v>1.2466223495699699E-3</v>
      </c>
      <c r="HM603" s="73">
        <v>1.0931341119652599E-3</v>
      </c>
      <c r="HN603" s="73">
        <v>1.14506362833155E-3</v>
      </c>
      <c r="HO603" s="73">
        <v>1.3389599285109301E-3</v>
      </c>
      <c r="HP603" s="73">
        <v>1.16948824025076E-3</v>
      </c>
      <c r="HQ603" s="73">
        <v>1.2436973056465599E-3</v>
      </c>
      <c r="HR603" s="73">
        <v>1.24463561924968E-3</v>
      </c>
      <c r="HS603" s="73">
        <v>8.8953095141112298E-4</v>
      </c>
      <c r="HT603" s="73">
        <v>1.1636514267044701E-3</v>
      </c>
      <c r="HU603" s="73">
        <v>1.1013538011445201E-3</v>
      </c>
      <c r="HV603" s="73">
        <v>1.0014891204596201E-3</v>
      </c>
      <c r="HW603" s="73">
        <v>8.2590866882813099E-4</v>
      </c>
      <c r="HX603" s="73">
        <v>1.82482752366004E-3</v>
      </c>
      <c r="HY603" s="73">
        <v>1.24702806154202E-3</v>
      </c>
      <c r="HZ603" s="73">
        <v>1.07494819626728E-3</v>
      </c>
      <c r="IA603" s="73">
        <v>1.1812714282855999E-3</v>
      </c>
      <c r="IB603" s="73">
        <v>1.2888376931711901E-3</v>
      </c>
      <c r="IC603" s="73">
        <v>1.2269008140287801E-3</v>
      </c>
      <c r="ID603" s="73">
        <v>1.04318444973367E-3</v>
      </c>
      <c r="IE603" s="73">
        <v>3.6099794395818099E-4</v>
      </c>
      <c r="IF603" s="73">
        <v>1.28925809889602E-3</v>
      </c>
      <c r="IG603" s="73">
        <v>5.85823710471183E-3</v>
      </c>
      <c r="IH603" s="73">
        <v>1.8630602188507101E-3</v>
      </c>
      <c r="II603" s="73">
        <v>1.0260864206546001</v>
      </c>
      <c r="IJ603" s="73">
        <v>1.8623395289025799E-3</v>
      </c>
      <c r="IK603" s="73">
        <v>1.14558507254838E-4</v>
      </c>
      <c r="IL603" s="74">
        <v>2.15112603565822E-3</v>
      </c>
      <c r="IM603" s="74">
        <v>7.6873632607907195E-4</v>
      </c>
      <c r="IN603" s="74">
        <v>1.68851701535306E-3</v>
      </c>
      <c r="IO603" s="74">
        <v>1.29608862855701E-3</v>
      </c>
      <c r="IP603" s="74">
        <v>2.25058920055073E-3</v>
      </c>
      <c r="IQ603" s="74">
        <v>1.3696840291488599E-3</v>
      </c>
      <c r="IR603" s="74">
        <v>1.1859794982457001E-3</v>
      </c>
      <c r="IS603" s="74">
        <v>8.0948275243841999E-4</v>
      </c>
      <c r="IT603" s="74">
        <v>1.2943983330989E-3</v>
      </c>
      <c r="IU603" s="74">
        <v>1.2300405119849E-3</v>
      </c>
      <c r="IV603" s="74">
        <v>1.0834734931969899E-3</v>
      </c>
      <c r="IW603" s="74">
        <v>1.1208189901410601E-3</v>
      </c>
      <c r="IX603" s="74">
        <v>1.32169644089088E-3</v>
      </c>
      <c r="IY603" s="74">
        <v>1.1036110708713099E-3</v>
      </c>
      <c r="IZ603" s="74">
        <v>1.19552418619504E-3</v>
      </c>
      <c r="JA603" s="74">
        <v>1.16459302038504E-3</v>
      </c>
      <c r="JB603" s="74">
        <v>8.20829828087915E-4</v>
      </c>
      <c r="JC603" s="74">
        <v>1.12313768931165E-3</v>
      </c>
      <c r="JD603" s="74">
        <v>1.07450071704564E-3</v>
      </c>
      <c r="JE603" s="74">
        <v>9.8520529506006195E-4</v>
      </c>
      <c r="JF603" s="74">
        <v>8.1035100033529902E-4</v>
      </c>
      <c r="JG603" s="74">
        <v>1.7821988977957E-3</v>
      </c>
      <c r="JH603" s="74">
        <v>1.18358134045685E-3</v>
      </c>
      <c r="JI603" s="74">
        <v>1.01984739297709E-3</v>
      </c>
      <c r="JJ603" s="74">
        <v>1.1230100435445801E-3</v>
      </c>
      <c r="JK603" s="74">
        <v>1.2373673318461799E-3</v>
      </c>
      <c r="JL603" s="74">
        <v>1.18945041525686E-3</v>
      </c>
      <c r="JM603" s="74">
        <v>1.0111300745377801E-3</v>
      </c>
      <c r="JN603" s="74">
        <v>3.5323122017084197E-4</v>
      </c>
      <c r="JO603" s="74">
        <v>1.2217481862994599E-3</v>
      </c>
      <c r="JP603" s="74">
        <v>5.3290407640393996E-3</v>
      </c>
      <c r="JQ603" s="74">
        <v>1.8321862813930299E-3</v>
      </c>
      <c r="JR603" s="74">
        <v>1.0259483459710199</v>
      </c>
      <c r="JS603" s="74">
        <v>1.7513935543178401E-3</v>
      </c>
      <c r="JT603" s="74">
        <v>1.0692728720006201E-4</v>
      </c>
      <c r="JU603" s="73">
        <v>1.9640294589053399E-3</v>
      </c>
      <c r="JV603" s="73">
        <v>7.6013525040452405E-4</v>
      </c>
      <c r="JW603" s="73">
        <v>1.5804152311893699E-3</v>
      </c>
      <c r="JX603" s="73">
        <v>1.2920701175396399E-3</v>
      </c>
      <c r="JY603" s="73">
        <v>2.1283030552166501E-3</v>
      </c>
      <c r="JZ603" s="73">
        <v>1.3769273672508101E-3</v>
      </c>
      <c r="KA603" s="73">
        <v>1.18037294815478E-3</v>
      </c>
      <c r="KB603" s="73">
        <v>7.6765720703335697E-4</v>
      </c>
      <c r="KC603" s="73">
        <v>1.2881413156939599E-3</v>
      </c>
      <c r="KD603" s="73">
        <v>1.21682296647401E-3</v>
      </c>
      <c r="KE603" s="73">
        <v>1.1537897511297501E-3</v>
      </c>
      <c r="KF603" s="73">
        <v>1.1433154578985099E-3</v>
      </c>
      <c r="KG603" s="73">
        <v>1.37716258524919E-3</v>
      </c>
      <c r="KH603" s="73">
        <v>1.0964620091627501E-3</v>
      </c>
      <c r="KI603" s="73">
        <v>1.24221686921896E-3</v>
      </c>
      <c r="KJ603" s="73">
        <v>1.18284903720804E-3</v>
      </c>
      <c r="KK603" s="73">
        <v>8.1223061075342098E-4</v>
      </c>
      <c r="KL603" s="73">
        <v>1.1211071470974699E-3</v>
      </c>
      <c r="KM603" s="73">
        <v>1.07138861411856E-3</v>
      </c>
      <c r="KN603" s="73">
        <v>9.8603343317918511E-4</v>
      </c>
      <c r="KO603" s="73">
        <v>7.9384125859828297E-4</v>
      </c>
      <c r="KP603" s="73">
        <v>1.7346839270832399E-3</v>
      </c>
      <c r="KQ603" s="73">
        <v>1.1723308293690401E-3</v>
      </c>
      <c r="KR603" s="73">
        <v>1.00741131625262E-3</v>
      </c>
      <c r="KS603" s="73">
        <v>1.06794838960028E-3</v>
      </c>
      <c r="KT603" s="73">
        <v>1.20933468704053E-3</v>
      </c>
      <c r="KU603" s="73">
        <v>1.2076785106552199E-3</v>
      </c>
      <c r="KV603" s="73">
        <v>9.6225350370936105E-4</v>
      </c>
      <c r="KW603" s="73">
        <v>3.4743645529126098E-4</v>
      </c>
      <c r="KX603" s="73">
        <v>1.1989568210020399E-3</v>
      </c>
      <c r="KY603" s="73">
        <v>5.3948323046535997E-3</v>
      </c>
      <c r="KZ603" s="73">
        <v>1.7997282251981299E-3</v>
      </c>
      <c r="LA603" s="73">
        <v>1.0267199739461299</v>
      </c>
      <c r="LB603" s="73">
        <v>1.7350687302137701E-3</v>
      </c>
      <c r="LC603" s="73">
        <v>1.03300044210491E-4</v>
      </c>
      <c r="LD603" s="74">
        <v>1.9212139416627499E-3</v>
      </c>
      <c r="LE603" s="74">
        <v>8.0010118934020498E-4</v>
      </c>
      <c r="LF603" s="74">
        <v>1.5320937144680301E-3</v>
      </c>
      <c r="LG603" s="74">
        <v>1.2661849337998799E-3</v>
      </c>
      <c r="LH603" s="74">
        <v>2.0273223002204E-3</v>
      </c>
      <c r="LI603" s="74">
        <v>1.3788592663540799E-3</v>
      </c>
      <c r="LJ603" s="74">
        <v>1.1678067298672801E-3</v>
      </c>
      <c r="LK603" s="74">
        <v>7.6626326232631604E-4</v>
      </c>
      <c r="LL603" s="74">
        <v>1.25160802941187E-3</v>
      </c>
      <c r="LM603" s="74">
        <v>1.17475014038205E-3</v>
      </c>
      <c r="LN603" s="74">
        <v>1.18116575649072E-3</v>
      </c>
      <c r="LO603" s="74">
        <v>1.12690628808125E-3</v>
      </c>
      <c r="LP603" s="74">
        <v>1.4535598459676799E-3</v>
      </c>
      <c r="LQ603" s="74">
        <v>1.0846322590942099E-3</v>
      </c>
      <c r="LR603" s="74">
        <v>1.26605816346244E-3</v>
      </c>
      <c r="LS603" s="74">
        <v>1.1604707330798701E-3</v>
      </c>
      <c r="LT603" s="74">
        <v>8.2404819884226098E-4</v>
      </c>
      <c r="LU603" s="74">
        <v>1.08872294742588E-3</v>
      </c>
      <c r="LV603" s="74">
        <v>1.06348016948635E-3</v>
      </c>
      <c r="LW603" s="74">
        <v>9.1737225148563501E-4</v>
      </c>
      <c r="LX603" s="74">
        <v>7.8065360071342699E-4</v>
      </c>
      <c r="LY603" s="74">
        <v>1.5969423534041201E-3</v>
      </c>
      <c r="LZ603" s="74">
        <v>1.14957199684794E-3</v>
      </c>
      <c r="MA603" s="74">
        <v>9.2015142001865703E-4</v>
      </c>
      <c r="MB603" s="74">
        <v>1.0277861591566401E-3</v>
      </c>
      <c r="MC603" s="74">
        <v>1.1689125104562201E-3</v>
      </c>
      <c r="MD603" s="74">
        <v>1.16328633251681E-3</v>
      </c>
      <c r="ME603" s="74">
        <v>9.6353821054064905E-4</v>
      </c>
      <c r="MF603" s="74">
        <v>3.54450517500258E-4</v>
      </c>
      <c r="MG603" s="74">
        <v>1.159753934996E-3</v>
      </c>
      <c r="MH603" s="74">
        <v>5.4508609761257498E-3</v>
      </c>
      <c r="MI603" s="74">
        <v>1.8516064795996399E-3</v>
      </c>
      <c r="MJ603" s="74">
        <v>1.02760623671255</v>
      </c>
      <c r="MK603" s="74">
        <v>1.83566623223526E-3</v>
      </c>
      <c r="ML603" s="74">
        <v>1.1067349479632401E-4</v>
      </c>
      <c r="MM603" s="73">
        <v>1.9112761998038E-3</v>
      </c>
      <c r="MN603" s="73">
        <v>8.00153097594385E-4</v>
      </c>
      <c r="MO603" s="73">
        <v>1.5976606218711599E-3</v>
      </c>
      <c r="MP603" s="73">
        <v>1.34816593934119E-3</v>
      </c>
      <c r="MQ603" s="73">
        <v>2.1482692195206399E-3</v>
      </c>
      <c r="MR603" s="73">
        <v>1.47573490500721E-3</v>
      </c>
      <c r="MS603" s="73">
        <v>1.2402622936088499E-3</v>
      </c>
      <c r="MT603" s="73">
        <v>8.29689234407532E-4</v>
      </c>
      <c r="MU603" s="73">
        <v>1.3058169789024201E-3</v>
      </c>
      <c r="MV603" s="73">
        <v>1.24792659443801E-3</v>
      </c>
      <c r="MW603" s="73">
        <v>1.35142091897616E-3</v>
      </c>
      <c r="MX603" s="73">
        <v>1.2449949964024199E-3</v>
      </c>
      <c r="MY603" s="73">
        <v>1.63588060411377E-3</v>
      </c>
      <c r="MZ603" s="73">
        <v>1.1700241589497899E-3</v>
      </c>
      <c r="NA603" s="73">
        <v>1.38299295695056E-3</v>
      </c>
      <c r="NB603" s="73">
        <v>1.20482436098135E-3</v>
      </c>
      <c r="NC603" s="73">
        <v>8.8340080522596902E-4</v>
      </c>
      <c r="ND603" s="73">
        <v>1.1604855260173401E-3</v>
      </c>
      <c r="NE603" s="73">
        <v>1.1074069832482201E-3</v>
      </c>
      <c r="NF603" s="73">
        <v>9.4179487098939999E-4</v>
      </c>
      <c r="NG603" s="73">
        <v>8.0402938582728597E-4</v>
      </c>
      <c r="NH603" s="73">
        <v>1.6908278983854099E-3</v>
      </c>
      <c r="NI603" s="73">
        <v>1.18650982428052E-3</v>
      </c>
      <c r="NJ603" s="73">
        <v>9.36250701648753E-4</v>
      </c>
      <c r="NK603" s="73">
        <v>1.06603658736969E-3</v>
      </c>
      <c r="NL603" s="73">
        <v>1.1524900369145499E-3</v>
      </c>
      <c r="NM603" s="73">
        <v>1.1727497782732801E-3</v>
      </c>
      <c r="NN603" s="73">
        <v>1.0848471241703601E-3</v>
      </c>
      <c r="NO603" s="73">
        <v>3.8655892684512399E-4</v>
      </c>
      <c r="NP603" s="73">
        <v>1.13384648675869E-3</v>
      </c>
      <c r="NQ603" s="73">
        <v>5.7754406561577702E-3</v>
      </c>
      <c r="NR603" s="73">
        <v>2.00958746610272E-3</v>
      </c>
      <c r="NS603" s="73">
        <v>1.0366451283851501</v>
      </c>
      <c r="NT603" s="73">
        <v>1.94416118572272E-3</v>
      </c>
      <c r="NU603" s="73">
        <v>1.16594626448323E-4</v>
      </c>
      <c r="NV603" s="74">
        <v>1.89452116980606E-3</v>
      </c>
      <c r="NW603" s="74">
        <v>8.2649113957201502E-4</v>
      </c>
      <c r="NX603" s="74">
        <v>1.5769060956102999E-3</v>
      </c>
      <c r="NY603" s="74">
        <v>1.3653212020202699E-3</v>
      </c>
      <c r="NZ603" s="74">
        <v>2.1776065399372198E-3</v>
      </c>
      <c r="OA603" s="74">
        <v>1.55331221263052E-3</v>
      </c>
      <c r="OB603" s="74">
        <v>1.2928462055930099E-3</v>
      </c>
      <c r="OC603" s="74">
        <v>9.26398286144288E-4</v>
      </c>
      <c r="OD603" s="74">
        <v>1.32420578181227E-3</v>
      </c>
      <c r="OE603" s="74">
        <v>1.26816939607195E-3</v>
      </c>
      <c r="OF603" s="74">
        <v>1.4994252384250299E-3</v>
      </c>
      <c r="OG603" s="74">
        <v>1.3597232374004101E-3</v>
      </c>
      <c r="OH603" s="74">
        <v>1.7931573183038801E-3</v>
      </c>
      <c r="OI603" s="74">
        <v>1.23492800452451E-3</v>
      </c>
      <c r="OJ603" s="74">
        <v>1.4576860183966301E-3</v>
      </c>
      <c r="OK603" s="74">
        <v>1.2372292565853999E-3</v>
      </c>
      <c r="OL603" s="74">
        <v>9.1920808197689296E-4</v>
      </c>
      <c r="OM603" s="74">
        <v>1.1904838833482899E-3</v>
      </c>
      <c r="ON603" s="74">
        <v>1.07925256315553E-3</v>
      </c>
      <c r="OO603" s="74">
        <v>9.4071585234287104E-4</v>
      </c>
      <c r="OP603" s="74">
        <v>7.7128410620977503E-4</v>
      </c>
      <c r="OQ603" s="74">
        <v>1.6709915092096E-3</v>
      </c>
      <c r="OR603" s="74">
        <v>1.16218824395552E-3</v>
      </c>
      <c r="OS603" s="74">
        <v>9.7387566033124197E-4</v>
      </c>
      <c r="OT603" s="74">
        <v>1.0919431283354401E-3</v>
      </c>
      <c r="OU603" s="74">
        <v>1.13274950877636E-3</v>
      </c>
      <c r="OV603" s="74">
        <v>1.09965805204112E-3</v>
      </c>
      <c r="OW603" s="74">
        <v>1.0690813914025501E-3</v>
      </c>
      <c r="OX603" s="74">
        <v>3.8541553563748999E-4</v>
      </c>
      <c r="OY603" s="74">
        <v>1.08776617374636E-3</v>
      </c>
      <c r="OZ603" s="74">
        <v>6.0029231432332996E-3</v>
      </c>
      <c r="PA603" s="74">
        <v>2.0326642861145301E-3</v>
      </c>
      <c r="PB603" s="74">
        <v>1.03591156330689</v>
      </c>
      <c r="PC603" s="74">
        <v>1.9845130206996198E-3</v>
      </c>
      <c r="PD603" s="74">
        <v>1.2819812120794401E-4</v>
      </c>
      <c r="PE603" s="73">
        <v>1.8812080380427099E-3</v>
      </c>
      <c r="PF603" s="73">
        <v>8.5131705082092503E-4</v>
      </c>
      <c r="PG603" s="73">
        <v>1.54717965314226E-3</v>
      </c>
      <c r="PH603" s="73">
        <v>1.37738435932193E-3</v>
      </c>
      <c r="PI603" s="73">
        <v>2.0099158163958599E-3</v>
      </c>
      <c r="PJ603" s="73">
        <v>1.54968139392144E-3</v>
      </c>
      <c r="PK603" s="73">
        <v>1.30551700295402E-3</v>
      </c>
      <c r="PL603" s="73">
        <v>9.38771482893807E-4</v>
      </c>
      <c r="PM603" s="73">
        <v>1.3184444087589299E-3</v>
      </c>
      <c r="PN603" s="73">
        <v>1.25928713256432E-3</v>
      </c>
      <c r="PO603" s="73">
        <v>1.56010074835668E-3</v>
      </c>
      <c r="PP603" s="73">
        <v>1.36655131544395E-3</v>
      </c>
      <c r="PQ603" s="73">
        <v>1.78389289799636E-3</v>
      </c>
      <c r="PR603" s="73">
        <v>1.24274587286693E-3</v>
      </c>
      <c r="PS603" s="73">
        <v>1.45233141599088E-3</v>
      </c>
      <c r="PT603" s="73">
        <v>1.24504413280931E-3</v>
      </c>
      <c r="PU603" s="73">
        <v>9.7358369271924295E-4</v>
      </c>
      <c r="PV603" s="73">
        <v>1.22371489065754E-3</v>
      </c>
      <c r="PW603" s="73">
        <v>1.08971031495226E-3</v>
      </c>
      <c r="PX603" s="73">
        <v>8.6141754697477402E-4</v>
      </c>
      <c r="PY603" s="73">
        <v>7.9091189335769797E-4</v>
      </c>
      <c r="PZ603" s="73">
        <v>1.6501637434245999E-3</v>
      </c>
      <c r="QA603" s="73">
        <v>1.1491139623933399E-3</v>
      </c>
      <c r="QB603" s="73">
        <v>9.3515044873675103E-4</v>
      </c>
      <c r="QC603" s="73">
        <v>1.09648060475456E-3</v>
      </c>
      <c r="QD603" s="73">
        <v>1.13878179155376E-3</v>
      </c>
      <c r="QE603" s="73">
        <v>1.0956843979811101E-3</v>
      </c>
      <c r="QF603" s="73">
        <v>1.10230840085019E-3</v>
      </c>
      <c r="QG603" s="73">
        <v>3.74359226978317E-4</v>
      </c>
      <c r="QH603" s="73">
        <v>1.0780824486471201E-3</v>
      </c>
      <c r="QI603" s="73">
        <v>6.2868199607366204E-3</v>
      </c>
      <c r="QJ603" s="73">
        <v>2.0522629442138399E-3</v>
      </c>
      <c r="QK603" s="73">
        <v>1.03510033448428</v>
      </c>
      <c r="QL603" s="73">
        <v>2.0079866282686301E-3</v>
      </c>
      <c r="QM603" s="73">
        <v>1.3467099661175301E-4</v>
      </c>
      <c r="QN603" s="74">
        <v>1.8786561804038501E-3</v>
      </c>
      <c r="QO603" s="74">
        <v>7.1818319621039695E-4</v>
      </c>
      <c r="QP603" s="74">
        <v>1.56278183695984E-3</v>
      </c>
      <c r="QQ603" s="74">
        <v>1.4200581720669801E-3</v>
      </c>
      <c r="QR603" s="74">
        <v>2.1484855900118101E-3</v>
      </c>
      <c r="QS603" s="74">
        <v>1.6118021180470299E-3</v>
      </c>
      <c r="QT603" s="74">
        <v>1.3437920293636E-3</v>
      </c>
      <c r="QU603" s="74">
        <v>9.4022632308184801E-4</v>
      </c>
      <c r="QV603" s="74">
        <v>1.3252406148702E-3</v>
      </c>
      <c r="QW603" s="74">
        <v>1.25294637712898E-3</v>
      </c>
      <c r="QX603" s="74">
        <v>1.64440515624956E-3</v>
      </c>
      <c r="QY603" s="74">
        <v>1.3965145186785001E-3</v>
      </c>
      <c r="QZ603" s="74">
        <v>1.8925807951615499E-3</v>
      </c>
      <c r="RA603" s="74">
        <v>1.3075948630548099E-3</v>
      </c>
      <c r="RB603" s="74">
        <v>1.5656169186831601E-3</v>
      </c>
      <c r="RC603" s="74">
        <v>1.26745670246608E-3</v>
      </c>
      <c r="RD603" s="74">
        <v>9.3022375087687401E-4</v>
      </c>
      <c r="RE603" s="74">
        <v>1.2139142018029801E-3</v>
      </c>
      <c r="RF603" s="74">
        <v>1.0828051416670601E-3</v>
      </c>
      <c r="RG603" s="74">
        <v>8.2072952889217503E-4</v>
      </c>
      <c r="RH603" s="74">
        <v>7.7023277389288503E-4</v>
      </c>
      <c r="RI603" s="74">
        <v>1.54716184212447E-3</v>
      </c>
      <c r="RJ603" s="74">
        <v>1.11694357467453E-3</v>
      </c>
      <c r="RK603" s="74">
        <v>9.0956974884129696E-4</v>
      </c>
      <c r="RL603" s="74">
        <v>1.1432149738216199E-3</v>
      </c>
      <c r="RM603" s="74">
        <v>1.1120640434551801E-3</v>
      </c>
      <c r="RN603" s="74">
        <v>9.974116926061529E-4</v>
      </c>
      <c r="RO603" s="74">
        <v>1.0721619442640999E-3</v>
      </c>
      <c r="RP603" s="74">
        <v>3.50261538240919E-4</v>
      </c>
      <c r="RQ603" s="74">
        <v>1.0618807180921099E-3</v>
      </c>
      <c r="RR603" s="74">
        <v>6.4006067340592002E-3</v>
      </c>
      <c r="RS603" s="74">
        <v>2.0444469531862401E-3</v>
      </c>
      <c r="RT603" s="74">
        <v>1.0340540054574401</v>
      </c>
      <c r="RU603" s="74">
        <v>2.0072556511513402E-3</v>
      </c>
      <c r="RV603" s="74">
        <v>1.2943884415198901E-4</v>
      </c>
      <c r="RW603" s="73">
        <v>1.9105235524379701E-3</v>
      </c>
      <c r="RX603" s="73">
        <v>8.8938543459009798E-4</v>
      </c>
      <c r="RY603" s="73">
        <v>1.6363535220155099E-3</v>
      </c>
      <c r="RZ603" s="73">
        <v>1.48391257600184E-3</v>
      </c>
      <c r="SA603" s="73">
        <v>2.3207569654408598E-3</v>
      </c>
      <c r="SB603" s="73">
        <v>1.7568139438732999E-3</v>
      </c>
      <c r="SC603" s="73">
        <v>1.44083141782831E-3</v>
      </c>
      <c r="SD603" s="73">
        <v>1.0044990263311101E-3</v>
      </c>
      <c r="SE603" s="73">
        <v>1.3955405603063499E-3</v>
      </c>
      <c r="SF603" s="73">
        <v>1.3439566186948799E-3</v>
      </c>
      <c r="SG603" s="73">
        <v>1.84950593002599E-3</v>
      </c>
      <c r="SH603" s="73">
        <v>1.6344423545444099E-3</v>
      </c>
      <c r="SI603" s="73">
        <v>2.24048279745563E-3</v>
      </c>
      <c r="SJ603" s="73">
        <v>1.4739701845802699E-3</v>
      </c>
      <c r="SK603" s="73">
        <v>1.7813333218711399E-3</v>
      </c>
      <c r="SL603" s="73">
        <v>1.3827764255100101E-3</v>
      </c>
      <c r="SM603" s="73">
        <v>1.02380697878183E-3</v>
      </c>
      <c r="SN603" s="73">
        <v>1.3154521088733699E-3</v>
      </c>
      <c r="SO603" s="73">
        <v>1.15058399371611E-3</v>
      </c>
      <c r="SP603" s="73">
        <v>8.3116068459349697E-4</v>
      </c>
      <c r="SQ603" s="73">
        <v>8.0209716929507697E-4</v>
      </c>
      <c r="SR603" s="73">
        <v>1.6275641741028701E-3</v>
      </c>
      <c r="SS603" s="73">
        <v>1.2230058611975799E-3</v>
      </c>
      <c r="ST603" s="73">
        <v>1.0160044389403999E-3</v>
      </c>
      <c r="SU603" s="73">
        <v>1.2106244461648E-3</v>
      </c>
      <c r="SV603" s="73">
        <v>1.16089525088542E-3</v>
      </c>
      <c r="SW603" s="73">
        <v>9.8557823624523797E-4</v>
      </c>
      <c r="SX603" s="73">
        <v>1.07903480294549E-3</v>
      </c>
      <c r="SY603" s="73">
        <v>3.5836479491885498E-4</v>
      </c>
      <c r="SZ603" s="73">
        <v>1.1703444002858999E-3</v>
      </c>
      <c r="TA603" s="73">
        <v>6.6209226116281999E-3</v>
      </c>
      <c r="TB603" s="73">
        <v>2.1308565908425502E-3</v>
      </c>
      <c r="TC603" s="73">
        <v>1.03506984269978</v>
      </c>
      <c r="TD603" s="73">
        <v>2.1896930688024602E-3</v>
      </c>
      <c r="TE603" s="73">
        <v>1.3563128662466E-4</v>
      </c>
    </row>
    <row r="604" spans="1:525" x14ac:dyDescent="0.25">
      <c r="A604" s="73">
        <v>1.05020459398286E-2</v>
      </c>
      <c r="B604" s="73">
        <v>1.52878883088576E-2</v>
      </c>
      <c r="C604" s="73">
        <v>1.9903021431035402E-2</v>
      </c>
      <c r="D604" s="73">
        <v>1.91889248150913E-2</v>
      </c>
      <c r="E604" s="73">
        <v>2.1670242049622999E-2</v>
      </c>
      <c r="F604" s="73">
        <v>1.9021996311698399E-2</v>
      </c>
      <c r="G604" s="73">
        <v>2.9382019253861701E-2</v>
      </c>
      <c r="H604" s="73">
        <v>1.6341998353687302E-2</v>
      </c>
      <c r="I604" s="73">
        <v>2.4437088118452299E-2</v>
      </c>
      <c r="J604" s="73">
        <v>2.2443430246073998E-2</v>
      </c>
      <c r="K604" s="73">
        <v>1.8597600666324099E-2</v>
      </c>
      <c r="L604" s="73">
        <v>2.2095183649204399E-2</v>
      </c>
      <c r="M604" s="73">
        <v>2.1285963952638501E-2</v>
      </c>
      <c r="N604" s="73">
        <v>2.3064766133237501E-2</v>
      </c>
      <c r="O604" s="73">
        <v>2.03577627118149E-2</v>
      </c>
      <c r="P604" s="73">
        <v>2.1383505223438001E-2</v>
      </c>
      <c r="Q604" s="73">
        <v>1.4494455118313199E-2</v>
      </c>
      <c r="R604" s="73">
        <v>1.88319953910807E-2</v>
      </c>
      <c r="S604" s="73">
        <v>1.9810591962766501E-2</v>
      </c>
      <c r="T604" s="73">
        <v>1.9572715612926599E-2</v>
      </c>
      <c r="U604" s="73">
        <v>2.00823613879085E-2</v>
      </c>
      <c r="V604" s="73">
        <v>2.4801652155257099E-2</v>
      </c>
      <c r="W604" s="73">
        <v>2.03785544350969E-2</v>
      </c>
      <c r="X604" s="73">
        <v>2.23218479227448E-2</v>
      </c>
      <c r="Y604" s="73">
        <v>2.40853640641569E-2</v>
      </c>
      <c r="Z604" s="73">
        <v>2.36258151281626E-2</v>
      </c>
      <c r="AA604" s="73">
        <v>2.7684415708581999E-2</v>
      </c>
      <c r="AB604" s="73">
        <v>2.16382274139378E-2</v>
      </c>
      <c r="AC604" s="73">
        <v>1.2658522449983599E-2</v>
      </c>
      <c r="AD604" s="73">
        <v>4.1749584612841201E-2</v>
      </c>
      <c r="AE604" s="73">
        <v>2.6345371275521501E-2</v>
      </c>
      <c r="AF604" s="73">
        <v>1.8927005990414001E-2</v>
      </c>
      <c r="AG604" s="73">
        <v>2.55225284237642E-2</v>
      </c>
      <c r="AH604" s="73">
        <v>1.0861272247471201</v>
      </c>
      <c r="AI604" s="73">
        <v>2.23051978922203E-3</v>
      </c>
      <c r="AJ604" s="74">
        <v>9.7426365776763692E-3</v>
      </c>
      <c r="AK604" s="74">
        <v>1.50785045946282E-2</v>
      </c>
      <c r="AL604" s="74">
        <v>1.9244100420819601E-2</v>
      </c>
      <c r="AM604" s="74">
        <v>1.9241721759855199E-2</v>
      </c>
      <c r="AN604" s="74">
        <v>2.13349737593285E-2</v>
      </c>
      <c r="AO604" s="74">
        <v>1.82186491951663E-2</v>
      </c>
      <c r="AP604" s="74">
        <v>2.94912149831415E-2</v>
      </c>
      <c r="AQ604" s="74">
        <v>1.5407562324809301E-2</v>
      </c>
      <c r="AR604" s="74">
        <v>2.3812819410078699E-2</v>
      </c>
      <c r="AS604" s="74">
        <v>2.1006930907674599E-2</v>
      </c>
      <c r="AT604" s="74">
        <v>1.8809892561936999E-2</v>
      </c>
      <c r="AU604" s="74">
        <v>2.1857773364848902E-2</v>
      </c>
      <c r="AV604" s="74">
        <v>2.1570889671950502E-2</v>
      </c>
      <c r="AW604" s="74">
        <v>2.1855787065149301E-2</v>
      </c>
      <c r="AX604" s="74">
        <v>2.0083517082628399E-2</v>
      </c>
      <c r="AY604" s="74">
        <v>2.08659664981743E-2</v>
      </c>
      <c r="AZ604" s="74">
        <v>1.5558060785396E-2</v>
      </c>
      <c r="BA604" s="74">
        <v>1.95458276261367E-2</v>
      </c>
      <c r="BB604" s="74">
        <v>2.0728571565710101E-2</v>
      </c>
      <c r="BC604" s="74">
        <v>1.9167606243849999E-2</v>
      </c>
      <c r="BD604" s="74">
        <v>1.9812038658646901E-2</v>
      </c>
      <c r="BE604" s="74">
        <v>2.5288114542659799E-2</v>
      </c>
      <c r="BF604" s="74">
        <v>2.01620866143369E-2</v>
      </c>
      <c r="BG604" s="74">
        <v>2.1620507070062401E-2</v>
      </c>
      <c r="BH604" s="74">
        <v>2.38277602652751E-2</v>
      </c>
      <c r="BI604" s="74">
        <v>2.43873652205936E-2</v>
      </c>
      <c r="BJ604" s="74">
        <v>2.82599078036655E-2</v>
      </c>
      <c r="BK604" s="74">
        <v>2.2285708495664101E-2</v>
      </c>
      <c r="BL604" s="74">
        <v>1.3245674742267699E-2</v>
      </c>
      <c r="BM604" s="74">
        <v>4.2372868541768902E-2</v>
      </c>
      <c r="BN604" s="74">
        <v>2.4974042842033101E-2</v>
      </c>
      <c r="BO604" s="74">
        <v>1.6166312614308599E-2</v>
      </c>
      <c r="BP604" s="74">
        <v>2.5594034785782E-2</v>
      </c>
      <c r="BQ604" s="74">
        <v>1.09457766523126</v>
      </c>
      <c r="BR604" s="74">
        <v>2.0273283900673201E-3</v>
      </c>
      <c r="BS604" s="73">
        <v>9.9369449156811607E-3</v>
      </c>
      <c r="BT604" s="73">
        <v>1.46711935329711E-2</v>
      </c>
      <c r="BU604" s="73">
        <v>1.9268042257800499E-2</v>
      </c>
      <c r="BV604" s="73">
        <v>1.9021586637026001E-2</v>
      </c>
      <c r="BW604" s="73">
        <v>2.1178779613920899E-2</v>
      </c>
      <c r="BX604" s="73">
        <v>1.87019045736651E-2</v>
      </c>
      <c r="BY604" s="73">
        <v>2.9993671097441801E-2</v>
      </c>
      <c r="BZ604" s="73">
        <v>1.4927803761936E-2</v>
      </c>
      <c r="CA604" s="73">
        <v>2.39026536239824E-2</v>
      </c>
      <c r="CB604" s="73">
        <v>2.14571035512559E-2</v>
      </c>
      <c r="CC604" s="73">
        <v>1.8536828277179701E-2</v>
      </c>
      <c r="CD604" s="73">
        <v>2.1845210529816798E-2</v>
      </c>
      <c r="CE604" s="73">
        <v>2.1372940584092899E-2</v>
      </c>
      <c r="CF604" s="73">
        <v>2.20351257005016E-2</v>
      </c>
      <c r="CG604" s="73">
        <v>2.0195422901323399E-2</v>
      </c>
      <c r="CH604" s="73">
        <v>2.0736602931903499E-2</v>
      </c>
      <c r="CI604" s="73">
        <v>1.56888187501091E-2</v>
      </c>
      <c r="CJ604" s="73">
        <v>1.9291066228419099E-2</v>
      </c>
      <c r="CK604" s="73">
        <v>2.0112718056183299E-2</v>
      </c>
      <c r="CL604" s="73">
        <v>1.7703534035888702E-2</v>
      </c>
      <c r="CM604" s="73">
        <v>1.89492746942489E-2</v>
      </c>
      <c r="CN604" s="73">
        <v>2.4421858262732601E-2</v>
      </c>
      <c r="CO604" s="73">
        <v>1.9671804277420098E-2</v>
      </c>
      <c r="CP604" s="73">
        <v>2.18716004216086E-2</v>
      </c>
      <c r="CQ604" s="73">
        <v>2.31677938366882E-2</v>
      </c>
      <c r="CR604" s="73">
        <v>2.4519444198252999E-2</v>
      </c>
      <c r="CS604" s="73">
        <v>2.94984349549413E-2</v>
      </c>
      <c r="CT604" s="73">
        <v>2.1666369595874299E-2</v>
      </c>
      <c r="CU604" s="73">
        <v>1.3227160853649301E-2</v>
      </c>
      <c r="CV604" s="73">
        <v>4.1894439885299103E-2</v>
      </c>
      <c r="CW604" s="73">
        <v>2.5341599477558902E-2</v>
      </c>
      <c r="CX604" s="73">
        <v>1.7518251262281698E-2</v>
      </c>
      <c r="CY604" s="73">
        <v>2.50198566665925E-2</v>
      </c>
      <c r="CZ604" s="73">
        <v>1.09540359830398</v>
      </c>
      <c r="DA604" s="73">
        <v>1.7113706994978501E-3</v>
      </c>
      <c r="DB604" s="74">
        <v>9.9378112286878303E-3</v>
      </c>
      <c r="DC604" s="74">
        <v>1.51402822806863E-2</v>
      </c>
      <c r="DD604" s="74">
        <v>1.92848092660227E-2</v>
      </c>
      <c r="DE604" s="74">
        <v>1.90544488267342E-2</v>
      </c>
      <c r="DF604" s="74">
        <v>2.1491825140179301E-2</v>
      </c>
      <c r="DG604" s="74">
        <v>1.8928152399337098E-2</v>
      </c>
      <c r="DH604" s="74">
        <v>3.0714886843157499E-2</v>
      </c>
      <c r="DI604" s="74">
        <v>1.6064391739814499E-2</v>
      </c>
      <c r="DJ604" s="74">
        <v>2.4298092680355099E-2</v>
      </c>
      <c r="DK604" s="74">
        <v>2.1315282836820399E-2</v>
      </c>
      <c r="DL604" s="74">
        <v>1.8812984697729199E-2</v>
      </c>
      <c r="DM604" s="74">
        <v>2.2316806808506201E-2</v>
      </c>
      <c r="DN604" s="74">
        <v>2.1453529925953899E-2</v>
      </c>
      <c r="DO604" s="74">
        <v>2.1236487601638099E-2</v>
      </c>
      <c r="DP604" s="74">
        <v>1.9926474116537501E-2</v>
      </c>
      <c r="DQ604" s="74">
        <v>2.1800855559659299E-2</v>
      </c>
      <c r="DR604" s="74">
        <v>1.6348775698477602E-2</v>
      </c>
      <c r="DS604" s="74">
        <v>1.9809534820619E-2</v>
      </c>
      <c r="DT604" s="74">
        <v>2.03001486597221E-2</v>
      </c>
      <c r="DU604" s="74">
        <v>1.7610258385757301E-2</v>
      </c>
      <c r="DV604" s="74">
        <v>1.9205516395904301E-2</v>
      </c>
      <c r="DW604" s="74">
        <v>2.4287554259989502E-2</v>
      </c>
      <c r="DX604" s="74">
        <v>1.99686616484295E-2</v>
      </c>
      <c r="DY604" s="74">
        <v>2.09425554355827E-2</v>
      </c>
      <c r="DZ604" s="74">
        <v>2.4282372450377399E-2</v>
      </c>
      <c r="EA604" s="74">
        <v>2.5057859009875501E-2</v>
      </c>
      <c r="EB604" s="74">
        <v>3.12836673072108E-2</v>
      </c>
      <c r="EC604" s="74">
        <v>2.2487048551117401E-2</v>
      </c>
      <c r="ED604" s="74">
        <v>1.4210869600517101E-2</v>
      </c>
      <c r="EE604" s="74">
        <v>4.1588820375108797E-2</v>
      </c>
      <c r="EF604" s="74">
        <v>2.5881129917198001E-2</v>
      </c>
      <c r="EG604" s="74">
        <v>1.7464732797149E-2</v>
      </c>
      <c r="EH604" s="74">
        <v>2.58475160533665E-2</v>
      </c>
      <c r="EI604" s="74">
        <v>1.09502943872182</v>
      </c>
      <c r="EJ604" s="74">
        <v>2.1393933600058401E-3</v>
      </c>
      <c r="EK604" s="73">
        <v>9.8400753836068392E-3</v>
      </c>
      <c r="EL604" s="73">
        <v>1.50178297657351E-2</v>
      </c>
      <c r="EM604" s="73">
        <v>1.9053200625788899E-2</v>
      </c>
      <c r="EN604" s="73">
        <v>1.9724778434718499E-2</v>
      </c>
      <c r="EO604" s="73">
        <v>2.2153764225374298E-2</v>
      </c>
      <c r="EP604" s="73">
        <v>1.8006134807008099E-2</v>
      </c>
      <c r="EQ604" s="73">
        <v>3.0318213762319302E-2</v>
      </c>
      <c r="ER604" s="73">
        <v>1.5643237407475401E-2</v>
      </c>
      <c r="ES604" s="73">
        <v>2.3955527645292098E-2</v>
      </c>
      <c r="ET604" s="73">
        <v>2.0959855445725501E-2</v>
      </c>
      <c r="EU604" s="73">
        <v>1.8531719460069901E-2</v>
      </c>
      <c r="EV604" s="73">
        <v>2.1487801826875701E-2</v>
      </c>
      <c r="EW604" s="73">
        <v>2.1475024359401799E-2</v>
      </c>
      <c r="EX604" s="73">
        <v>2.0170854393411299E-2</v>
      </c>
      <c r="EY604" s="73">
        <v>1.97973789212894E-2</v>
      </c>
      <c r="EZ604" s="73">
        <v>1.9039688956948402E-2</v>
      </c>
      <c r="FA604" s="73">
        <v>1.63290266300413E-2</v>
      </c>
      <c r="FB604" s="73">
        <v>1.92082906024982E-2</v>
      </c>
      <c r="FC604" s="73">
        <v>1.99341111894616E-2</v>
      </c>
      <c r="FD604" s="73">
        <v>1.7662627691479901E-2</v>
      </c>
      <c r="FE604" s="73">
        <v>1.9052749549111399E-2</v>
      </c>
      <c r="FF604" s="73">
        <v>2.4133636367143899E-2</v>
      </c>
      <c r="FG604" s="73">
        <v>1.9386776912309601E-2</v>
      </c>
      <c r="FH604" s="73">
        <v>2.0071554242632E-2</v>
      </c>
      <c r="FI604" s="73">
        <v>2.3340592065188299E-2</v>
      </c>
      <c r="FJ604" s="73">
        <v>2.4589550793368799E-2</v>
      </c>
      <c r="FK604" s="73">
        <v>3.19266985613866E-2</v>
      </c>
      <c r="FL604" s="73">
        <v>2.3082487960636899E-2</v>
      </c>
      <c r="FM604" s="73">
        <v>1.37054325151558E-2</v>
      </c>
      <c r="FN604" s="73">
        <v>4.1366515293924197E-2</v>
      </c>
      <c r="FO604" s="73">
        <v>2.6183122404356801E-2</v>
      </c>
      <c r="FP604" s="73">
        <v>1.7124686754626299E-2</v>
      </c>
      <c r="FQ604" s="73">
        <v>2.5628742805221701E-2</v>
      </c>
      <c r="FR604" s="73">
        <v>1.09674249862727</v>
      </c>
      <c r="FS604" s="73">
        <v>2.2351515830030602E-3</v>
      </c>
      <c r="FT604" s="74">
        <v>9.5966653406625996E-3</v>
      </c>
      <c r="FU604" s="74">
        <v>1.4348058314192801E-2</v>
      </c>
      <c r="FV604" s="74">
        <v>1.87216369069612E-2</v>
      </c>
      <c r="FW604" s="74">
        <v>1.9214368430332099E-2</v>
      </c>
      <c r="FX604" s="74">
        <v>2.1204843402685102E-2</v>
      </c>
      <c r="FY604" s="74">
        <v>1.8230821625241901E-2</v>
      </c>
      <c r="FZ604" s="74">
        <v>3.0273827491542699E-2</v>
      </c>
      <c r="GA604" s="74">
        <v>1.37114949254651E-2</v>
      </c>
      <c r="GB604" s="74">
        <v>2.2826700388593801E-2</v>
      </c>
      <c r="GC604" s="74">
        <v>2.0239086278162899E-2</v>
      </c>
      <c r="GD604" s="74">
        <v>1.7760062212896398E-2</v>
      </c>
      <c r="GE604" s="74">
        <v>2.0364459686302499E-2</v>
      </c>
      <c r="GF604" s="74">
        <v>2.0215249746481902E-2</v>
      </c>
      <c r="GG604" s="74">
        <v>1.85127197676558E-2</v>
      </c>
      <c r="GH604" s="74">
        <v>1.9873284739844999E-2</v>
      </c>
      <c r="GI604" s="74">
        <v>1.9761138325226298E-2</v>
      </c>
      <c r="GJ604" s="74">
        <v>1.6066483286575398E-2</v>
      </c>
      <c r="GK604" s="74">
        <v>1.90520968703158E-2</v>
      </c>
      <c r="GL604" s="74">
        <v>1.93835861942704E-2</v>
      </c>
      <c r="GM604" s="74">
        <v>1.7068835732434898E-2</v>
      </c>
      <c r="GN604" s="74">
        <v>1.7850077660600101E-2</v>
      </c>
      <c r="GO604" s="74">
        <v>2.4738760392230798E-2</v>
      </c>
      <c r="GP604" s="74">
        <v>1.8334522802404499E-2</v>
      </c>
      <c r="GQ604" s="74">
        <v>1.88758653101379E-2</v>
      </c>
      <c r="GR604" s="74">
        <v>2.2773298713749002E-2</v>
      </c>
      <c r="GS604" s="74">
        <v>2.4271466571283699E-2</v>
      </c>
      <c r="GT604" s="74">
        <v>3.2713235544848202E-2</v>
      </c>
      <c r="GU604" s="74">
        <v>2.30719660914987E-2</v>
      </c>
      <c r="GV604" s="74">
        <v>1.35829091529186E-2</v>
      </c>
      <c r="GW604" s="74">
        <v>4.1359125664928997E-2</v>
      </c>
      <c r="GX604" s="74">
        <v>2.55738114492443E-2</v>
      </c>
      <c r="GY604" s="74">
        <v>1.6706304884332199E-2</v>
      </c>
      <c r="GZ604" s="74">
        <v>2.5400644548035398E-2</v>
      </c>
      <c r="HA604" s="74">
        <v>1.09654792714502</v>
      </c>
      <c r="HB604" s="74">
        <v>2.9353509031559699E-3</v>
      </c>
      <c r="HC604" s="73">
        <v>9.5854422805944101E-3</v>
      </c>
      <c r="HD604" s="73">
        <v>1.48069786836028E-2</v>
      </c>
      <c r="HE604" s="73">
        <v>1.84905619039957E-2</v>
      </c>
      <c r="HF604" s="73">
        <v>1.9463582054059399E-2</v>
      </c>
      <c r="HG604" s="73">
        <v>2.1518238568663001E-2</v>
      </c>
      <c r="HH604" s="73">
        <v>1.8090954655490901E-2</v>
      </c>
      <c r="HI604" s="73">
        <v>3.0779954792541999E-2</v>
      </c>
      <c r="HJ604" s="73">
        <v>1.41581620444623E-2</v>
      </c>
      <c r="HK604" s="73">
        <v>2.27369139024164E-2</v>
      </c>
      <c r="HL604" s="73">
        <v>2.06224555595498E-2</v>
      </c>
      <c r="HM604" s="73">
        <v>1.8166021604923401E-2</v>
      </c>
      <c r="HN604" s="73">
        <v>2.04456836012414E-2</v>
      </c>
      <c r="HO604" s="73">
        <v>2.0155679930338299E-2</v>
      </c>
      <c r="HP604" s="73">
        <v>1.88916818885961E-2</v>
      </c>
      <c r="HQ604" s="73">
        <v>1.9833096101871499E-2</v>
      </c>
      <c r="HR604" s="73">
        <v>1.9230186905184601E-2</v>
      </c>
      <c r="HS604" s="73">
        <v>1.7795522187608201E-2</v>
      </c>
      <c r="HT604" s="73">
        <v>1.9085806588407601E-2</v>
      </c>
      <c r="HU604" s="73">
        <v>1.8855287234564401E-2</v>
      </c>
      <c r="HV604" s="73">
        <v>1.63237129091688E-2</v>
      </c>
      <c r="HW604" s="73">
        <v>1.6667210857692401E-2</v>
      </c>
      <c r="HX604" s="73">
        <v>2.4082263429174602E-2</v>
      </c>
      <c r="HY604" s="73">
        <v>1.9528296166323001E-2</v>
      </c>
      <c r="HZ604" s="73">
        <v>1.82646946395871E-2</v>
      </c>
      <c r="IA604" s="73">
        <v>2.27131497382928E-2</v>
      </c>
      <c r="IB604" s="73">
        <v>2.35727657272462E-2</v>
      </c>
      <c r="IC604" s="73">
        <v>3.2597948083185398E-2</v>
      </c>
      <c r="ID604" s="73">
        <v>2.1877467269278798E-2</v>
      </c>
      <c r="IE604" s="73">
        <v>1.31612568679029E-2</v>
      </c>
      <c r="IF604" s="73">
        <v>4.0486056518764801E-2</v>
      </c>
      <c r="IG604" s="73">
        <v>2.5743089492495302E-2</v>
      </c>
      <c r="IH604" s="73">
        <v>1.65476666762252E-2</v>
      </c>
      <c r="II604" s="73">
        <v>2.4357833204247101E-2</v>
      </c>
      <c r="IJ604" s="73">
        <v>1.09698303007539</v>
      </c>
      <c r="IK604" s="73">
        <v>3.3864461142722301E-3</v>
      </c>
      <c r="IL604" s="74">
        <v>9.5732692115451604E-3</v>
      </c>
      <c r="IM604" s="74">
        <v>1.39606686437296E-2</v>
      </c>
      <c r="IN604" s="74">
        <v>1.8303993148880499E-2</v>
      </c>
      <c r="IO604" s="74">
        <v>1.9168774188794601E-2</v>
      </c>
      <c r="IP604" s="74">
        <v>2.1489193663545798E-2</v>
      </c>
      <c r="IQ604" s="74">
        <v>1.8179751428511099E-2</v>
      </c>
      <c r="IR604" s="74">
        <v>3.01802070753905E-2</v>
      </c>
      <c r="IS604" s="74">
        <v>1.41275699192093E-2</v>
      </c>
      <c r="IT604" s="74">
        <v>2.2771973559864399E-2</v>
      </c>
      <c r="IU604" s="74">
        <v>2.06770704255957E-2</v>
      </c>
      <c r="IV604" s="74">
        <v>1.8318557591081301E-2</v>
      </c>
      <c r="IW604" s="74">
        <v>2.0398454876964799E-2</v>
      </c>
      <c r="IX604" s="74">
        <v>2.0271346978046199E-2</v>
      </c>
      <c r="IY604" s="74">
        <v>1.80115777374583E-2</v>
      </c>
      <c r="IZ604" s="74">
        <v>1.9527613302662099E-2</v>
      </c>
      <c r="JA604" s="74">
        <v>1.6832444066363798E-2</v>
      </c>
      <c r="JB604" s="74">
        <v>1.5107141787422E-2</v>
      </c>
      <c r="JC604" s="74">
        <v>1.8842300441755999E-2</v>
      </c>
      <c r="JD604" s="74">
        <v>1.8374695472136399E-2</v>
      </c>
      <c r="JE604" s="74">
        <v>1.63163627458623E-2</v>
      </c>
      <c r="JF604" s="74">
        <v>1.6541459224563199E-2</v>
      </c>
      <c r="JG604" s="74">
        <v>2.4000900221044601E-2</v>
      </c>
      <c r="JH604" s="74">
        <v>1.9523505089730699E-2</v>
      </c>
      <c r="JI604" s="74">
        <v>1.7841563296428501E-2</v>
      </c>
      <c r="JJ604" s="74">
        <v>2.12990122622231E-2</v>
      </c>
      <c r="JK604" s="74">
        <v>2.2699094249275201E-2</v>
      </c>
      <c r="JL604" s="74">
        <v>3.3234992726581397E-2</v>
      </c>
      <c r="JM604" s="74">
        <v>2.1520596273514499E-2</v>
      </c>
      <c r="JN604" s="74">
        <v>1.3096189330457499E-2</v>
      </c>
      <c r="JO604" s="74">
        <v>3.9280140838940901E-2</v>
      </c>
      <c r="JP604" s="74">
        <v>2.6219624599515198E-2</v>
      </c>
      <c r="JQ604" s="74">
        <v>1.66205460725053E-2</v>
      </c>
      <c r="JR604" s="74">
        <v>2.36097590112859E-2</v>
      </c>
      <c r="JS604" s="74">
        <v>1.0956775849354099</v>
      </c>
      <c r="JT604" s="74">
        <v>3.4939159037278302E-3</v>
      </c>
      <c r="JU604" s="73">
        <v>9.4106912279561597E-3</v>
      </c>
      <c r="JV604" s="73">
        <v>1.33929912222312E-2</v>
      </c>
      <c r="JW604" s="73">
        <v>1.7592493501252401E-2</v>
      </c>
      <c r="JX604" s="73">
        <v>1.8638704381024301E-2</v>
      </c>
      <c r="JY604" s="73">
        <v>2.0995206902742699E-2</v>
      </c>
      <c r="JZ604" s="73">
        <v>1.7952512690273901E-2</v>
      </c>
      <c r="KA604" s="73">
        <v>2.9153666653510098E-2</v>
      </c>
      <c r="KB604" s="73">
        <v>1.2955221727021401E-2</v>
      </c>
      <c r="KC604" s="73">
        <v>2.18519877470317E-2</v>
      </c>
      <c r="KD604" s="73">
        <v>1.9812008236773201E-2</v>
      </c>
      <c r="KE604" s="73">
        <v>1.7860630863025698E-2</v>
      </c>
      <c r="KF604" s="73">
        <v>1.9354295083552801E-2</v>
      </c>
      <c r="KG604" s="73">
        <v>1.8994699074348999E-2</v>
      </c>
      <c r="KH604" s="73">
        <v>1.6858755324813301E-2</v>
      </c>
      <c r="KI604" s="73">
        <v>1.92462183977502E-2</v>
      </c>
      <c r="KJ604" s="73">
        <v>1.6411105959813599E-2</v>
      </c>
      <c r="KK604" s="73">
        <v>1.4102781065497399E-2</v>
      </c>
      <c r="KL604" s="73">
        <v>1.8713421495163699E-2</v>
      </c>
      <c r="KM604" s="73">
        <v>1.7525529417566701E-2</v>
      </c>
      <c r="KN604" s="73">
        <v>1.5712266760089001E-2</v>
      </c>
      <c r="KO604" s="73">
        <v>1.6266493181286999E-2</v>
      </c>
      <c r="KP604" s="73">
        <v>2.4095555285720299E-2</v>
      </c>
      <c r="KQ604" s="73">
        <v>2.0567999260275999E-2</v>
      </c>
      <c r="KR604" s="73">
        <v>1.7629926028810299E-2</v>
      </c>
      <c r="KS604" s="73">
        <v>2.11598279882831E-2</v>
      </c>
      <c r="KT604" s="73">
        <v>2.3703215192652099E-2</v>
      </c>
      <c r="KU604" s="73">
        <v>3.23697518417723E-2</v>
      </c>
      <c r="KV604" s="73">
        <v>2.1572096261295599E-2</v>
      </c>
      <c r="KW604" s="73">
        <v>1.3113181340178699E-2</v>
      </c>
      <c r="KX604" s="73">
        <v>3.8476333807023498E-2</v>
      </c>
      <c r="KY604" s="73">
        <v>2.7142522298802998E-2</v>
      </c>
      <c r="KZ604" s="73">
        <v>1.7023928730360099E-2</v>
      </c>
      <c r="LA604" s="73">
        <v>2.3454193081582801E-2</v>
      </c>
      <c r="LB604" s="73">
        <v>1.09459325762237</v>
      </c>
      <c r="LC604" s="73">
        <v>3.7255171589039402E-3</v>
      </c>
      <c r="LD604" s="74">
        <v>9.5845765987691896E-3</v>
      </c>
      <c r="LE604" s="74">
        <v>1.3414710341051799E-2</v>
      </c>
      <c r="LF604" s="74">
        <v>1.78166190324614E-2</v>
      </c>
      <c r="LG604" s="74">
        <v>1.8198773327862999E-2</v>
      </c>
      <c r="LH604" s="74">
        <v>2.1609041413448899E-2</v>
      </c>
      <c r="LI604" s="74">
        <v>1.8093776395580501E-2</v>
      </c>
      <c r="LJ604" s="74">
        <v>2.8841671848115001E-2</v>
      </c>
      <c r="LK604" s="74">
        <v>1.2783318532861101E-2</v>
      </c>
      <c r="LL604" s="74">
        <v>2.10971296831414E-2</v>
      </c>
      <c r="LM604" s="74">
        <v>1.92245612128835E-2</v>
      </c>
      <c r="LN604" s="74">
        <v>1.78939929856127E-2</v>
      </c>
      <c r="LO604" s="74">
        <v>1.85371912134304E-2</v>
      </c>
      <c r="LP604" s="74">
        <v>1.85197638385045E-2</v>
      </c>
      <c r="LQ604" s="74">
        <v>1.6251514803804101E-2</v>
      </c>
      <c r="LR604" s="74">
        <v>1.92553446596892E-2</v>
      </c>
      <c r="LS604" s="74">
        <v>1.62441082396939E-2</v>
      </c>
      <c r="LT604" s="74">
        <v>1.38965035930092E-2</v>
      </c>
      <c r="LU604" s="74">
        <v>1.8888410503341401E-2</v>
      </c>
      <c r="LV604" s="74">
        <v>1.7963042168765299E-2</v>
      </c>
      <c r="LW604" s="74">
        <v>1.5683559227949E-2</v>
      </c>
      <c r="LX604" s="74">
        <v>1.6905418194371101E-2</v>
      </c>
      <c r="LY604" s="74">
        <v>2.4243866792202699E-2</v>
      </c>
      <c r="LZ604" s="74">
        <v>2.1631191700981899E-2</v>
      </c>
      <c r="MA604" s="74">
        <v>1.7772409773034702E-2</v>
      </c>
      <c r="MB604" s="74">
        <v>2.0598065566610601E-2</v>
      </c>
      <c r="MC604" s="74">
        <v>2.5629132680964901E-2</v>
      </c>
      <c r="MD604" s="74">
        <v>3.15528260274981E-2</v>
      </c>
      <c r="ME604" s="74">
        <v>2.21892294589296E-2</v>
      </c>
      <c r="MF604" s="74">
        <v>1.4381863217218399E-2</v>
      </c>
      <c r="MG604" s="74">
        <v>3.9003489903937101E-2</v>
      </c>
      <c r="MH604" s="74">
        <v>2.77591575295194E-2</v>
      </c>
      <c r="MI604" s="74">
        <v>1.8257662682115601E-2</v>
      </c>
      <c r="MJ604" s="74">
        <v>2.4138810412902698E-2</v>
      </c>
      <c r="MK604" s="74">
        <v>1.0950215378927599</v>
      </c>
      <c r="ML604" s="74">
        <v>3.9729427435956002E-3</v>
      </c>
      <c r="MM604" s="73">
        <v>9.6677638028831205E-3</v>
      </c>
      <c r="MN604" s="73">
        <v>1.33031724271368E-2</v>
      </c>
      <c r="MO604" s="73">
        <v>1.7938061643489499E-2</v>
      </c>
      <c r="MP604" s="73">
        <v>1.84167667868846E-2</v>
      </c>
      <c r="MQ604" s="73">
        <v>2.1424011180439399E-2</v>
      </c>
      <c r="MR604" s="73">
        <v>1.7752428422983101E-2</v>
      </c>
      <c r="MS604" s="73">
        <v>2.8292718442377601E-2</v>
      </c>
      <c r="MT604" s="73">
        <v>1.3315991601530399E-2</v>
      </c>
      <c r="MU604" s="73">
        <v>2.1117040034539399E-2</v>
      </c>
      <c r="MV604" s="73">
        <v>1.91626824924504E-2</v>
      </c>
      <c r="MW604" s="73">
        <v>1.8011875054282801E-2</v>
      </c>
      <c r="MX604" s="73">
        <v>1.87173887741649E-2</v>
      </c>
      <c r="MY604" s="73">
        <v>1.8170957337819298E-2</v>
      </c>
      <c r="MZ604" s="73">
        <v>1.58108919710001E-2</v>
      </c>
      <c r="NA604" s="73">
        <v>1.8890275321806E-2</v>
      </c>
      <c r="NB604" s="73">
        <v>1.57791876092459E-2</v>
      </c>
      <c r="NC604" s="73">
        <v>1.43644340598312E-2</v>
      </c>
      <c r="ND604" s="73">
        <v>1.9139972269175302E-2</v>
      </c>
      <c r="NE604" s="73">
        <v>1.7504908819394201E-2</v>
      </c>
      <c r="NF604" s="73">
        <v>1.532201284373E-2</v>
      </c>
      <c r="NG604" s="73">
        <v>1.71381491867038E-2</v>
      </c>
      <c r="NH604" s="73">
        <v>2.4749397976459898E-2</v>
      </c>
      <c r="NI604" s="73">
        <v>2.25425444400041E-2</v>
      </c>
      <c r="NJ604" s="73">
        <v>1.6846300276270699E-2</v>
      </c>
      <c r="NK604" s="73">
        <v>2.02095536875052E-2</v>
      </c>
      <c r="NL604" s="73">
        <v>2.57908783971974E-2</v>
      </c>
      <c r="NM604" s="73">
        <v>3.1020868550529199E-2</v>
      </c>
      <c r="NN604" s="73">
        <v>2.2755737735976101E-2</v>
      </c>
      <c r="NO604" s="73">
        <v>1.48453923420989E-2</v>
      </c>
      <c r="NP604" s="73">
        <v>3.7909121628278503E-2</v>
      </c>
      <c r="NQ604" s="73">
        <v>2.7963718491480199E-2</v>
      </c>
      <c r="NR604" s="73">
        <v>1.8943350226764102E-2</v>
      </c>
      <c r="NS604" s="73">
        <v>2.4407948768148301E-2</v>
      </c>
      <c r="NT604" s="73">
        <v>1.0947168653056301</v>
      </c>
      <c r="NU604" s="73">
        <v>3.6094675817255201E-3</v>
      </c>
      <c r="NV604" s="74">
        <v>9.7515442780328598E-3</v>
      </c>
      <c r="NW604" s="74">
        <v>1.28864118422563E-2</v>
      </c>
      <c r="NX604" s="74">
        <v>1.7658767216350901E-2</v>
      </c>
      <c r="NY604" s="74">
        <v>1.8274100554907802E-2</v>
      </c>
      <c r="NZ604" s="74">
        <v>2.1046075825656301E-2</v>
      </c>
      <c r="OA604" s="74">
        <v>1.78497339850738E-2</v>
      </c>
      <c r="OB604" s="74">
        <v>2.8762885168824099E-2</v>
      </c>
      <c r="OC604" s="74">
        <v>1.4400454454348399E-2</v>
      </c>
      <c r="OD604" s="74">
        <v>2.0807409980484599E-2</v>
      </c>
      <c r="OE604" s="74">
        <v>1.9058819744730698E-2</v>
      </c>
      <c r="OF604" s="74">
        <v>1.8070365566441E-2</v>
      </c>
      <c r="OG604" s="74">
        <v>1.8501485735161902E-2</v>
      </c>
      <c r="OH604" s="74">
        <v>1.7737893238837801E-2</v>
      </c>
      <c r="OI604" s="74">
        <v>1.52546057024126E-2</v>
      </c>
      <c r="OJ604" s="74">
        <v>1.8517742974740299E-2</v>
      </c>
      <c r="OK604" s="74">
        <v>1.59019026775826E-2</v>
      </c>
      <c r="OL604" s="74">
        <v>1.4426506282335501E-2</v>
      </c>
      <c r="OM604" s="74">
        <v>1.90415922311108E-2</v>
      </c>
      <c r="ON604" s="74">
        <v>1.69457532084346E-2</v>
      </c>
      <c r="OO604" s="74">
        <v>1.52501187522245E-2</v>
      </c>
      <c r="OP604" s="74">
        <v>1.6908575435681399E-2</v>
      </c>
      <c r="OQ604" s="74">
        <v>2.4764287772083199E-2</v>
      </c>
      <c r="OR604" s="74">
        <v>2.3179013881652999E-2</v>
      </c>
      <c r="OS604" s="74">
        <v>1.6598003246963401E-2</v>
      </c>
      <c r="OT604" s="74">
        <v>2.0606780938605102E-2</v>
      </c>
      <c r="OU604" s="74">
        <v>2.5975231247864501E-2</v>
      </c>
      <c r="OV604" s="74">
        <v>2.8357004856553798E-2</v>
      </c>
      <c r="OW604" s="74">
        <v>2.1941285284159499E-2</v>
      </c>
      <c r="OX604" s="74">
        <v>1.4700795863027E-2</v>
      </c>
      <c r="OY604" s="74">
        <v>3.7060740992883603E-2</v>
      </c>
      <c r="OZ604" s="74">
        <v>2.7916638055284E-2</v>
      </c>
      <c r="PA604" s="74">
        <v>1.91537340497396E-2</v>
      </c>
      <c r="PB604" s="74">
        <v>2.43231207581125E-2</v>
      </c>
      <c r="PC604" s="74">
        <v>1.0954578404698501</v>
      </c>
      <c r="PD604" s="74">
        <v>3.5474612704244801E-3</v>
      </c>
      <c r="PE604" s="73">
        <v>9.8044641703978093E-3</v>
      </c>
      <c r="PF604" s="73">
        <v>1.31881244740433E-2</v>
      </c>
      <c r="PG604" s="73">
        <v>1.7252225384587299E-2</v>
      </c>
      <c r="PH604" s="73">
        <v>1.7910259641055502E-2</v>
      </c>
      <c r="PI604" s="73">
        <v>2.04751094861205E-2</v>
      </c>
      <c r="PJ604" s="73">
        <v>1.7650824356823799E-2</v>
      </c>
      <c r="PK604" s="73">
        <v>2.8472165656753499E-2</v>
      </c>
      <c r="PL604" s="73">
        <v>1.43617477228888E-2</v>
      </c>
      <c r="PM604" s="73">
        <v>2.04308360792167E-2</v>
      </c>
      <c r="PN604" s="73">
        <v>1.83347895380922E-2</v>
      </c>
      <c r="PO604" s="73">
        <v>1.82645551616561E-2</v>
      </c>
      <c r="PP604" s="73">
        <v>1.8383032558032902E-2</v>
      </c>
      <c r="PQ604" s="73">
        <v>1.73013601898113E-2</v>
      </c>
      <c r="PR604" s="73">
        <v>1.4767440175975101E-2</v>
      </c>
      <c r="PS604" s="73">
        <v>1.8292606243854301E-2</v>
      </c>
      <c r="PT604" s="73">
        <v>1.6028419152466802E-2</v>
      </c>
      <c r="PU604" s="73">
        <v>1.48143321937543E-2</v>
      </c>
      <c r="PV604" s="73">
        <v>1.8815317676442501E-2</v>
      </c>
      <c r="PW604" s="73">
        <v>1.6649368582467201E-2</v>
      </c>
      <c r="PX604" s="73">
        <v>1.50582723206733E-2</v>
      </c>
      <c r="PY604" s="73">
        <v>1.6115623131562701E-2</v>
      </c>
      <c r="PZ604" s="73">
        <v>2.4052906614614102E-2</v>
      </c>
      <c r="QA604" s="73">
        <v>2.3296523464543299E-2</v>
      </c>
      <c r="QB604" s="73">
        <v>1.63229223662253E-2</v>
      </c>
      <c r="QC604" s="73">
        <v>1.9501626222619899E-2</v>
      </c>
      <c r="QD604" s="73">
        <v>2.74066867567253E-2</v>
      </c>
      <c r="QE604" s="73">
        <v>2.85970487265641E-2</v>
      </c>
      <c r="QF604" s="73">
        <v>2.2124244261177699E-2</v>
      </c>
      <c r="QG604" s="73">
        <v>1.37826029737183E-2</v>
      </c>
      <c r="QH604" s="73">
        <v>3.6055449027089299E-2</v>
      </c>
      <c r="QI604" s="73">
        <v>2.8147384299187402E-2</v>
      </c>
      <c r="QJ604" s="73">
        <v>1.89000788962339E-2</v>
      </c>
      <c r="QK604" s="73">
        <v>2.3820799040100399E-2</v>
      </c>
      <c r="QL604" s="73">
        <v>1.0942487447609599</v>
      </c>
      <c r="QM604" s="73">
        <v>3.1076879982463398E-3</v>
      </c>
      <c r="QN604" s="74">
        <v>9.8226051100428601E-3</v>
      </c>
      <c r="QO604" s="74">
        <v>1.11820311365098E-2</v>
      </c>
      <c r="QP604" s="74">
        <v>1.75029445581921E-2</v>
      </c>
      <c r="QQ604" s="74">
        <v>1.8242707939926901E-2</v>
      </c>
      <c r="QR604" s="74">
        <v>2.0632652407731399E-2</v>
      </c>
      <c r="QS604" s="74">
        <v>1.7353376030989499E-2</v>
      </c>
      <c r="QT604" s="74">
        <v>2.8491277637560399E-2</v>
      </c>
      <c r="QU604" s="74">
        <v>1.46734450855004E-2</v>
      </c>
      <c r="QV604" s="74">
        <v>2.0584250373040399E-2</v>
      </c>
      <c r="QW604" s="74">
        <v>1.84723779920026E-2</v>
      </c>
      <c r="QX604" s="74">
        <v>1.8031486062983701E-2</v>
      </c>
      <c r="QY604" s="74">
        <v>1.8244593332918099E-2</v>
      </c>
      <c r="QZ604" s="74">
        <v>1.69084065923466E-2</v>
      </c>
      <c r="RA604" s="74">
        <v>1.4985732657456801E-2</v>
      </c>
      <c r="RB604" s="74">
        <v>1.8460751589143301E-2</v>
      </c>
      <c r="RC604" s="74">
        <v>1.6298181221744298E-2</v>
      </c>
      <c r="RD604" s="74">
        <v>1.4030706122588501E-2</v>
      </c>
      <c r="RE604" s="74">
        <v>1.8546928373546899E-2</v>
      </c>
      <c r="RF604" s="74">
        <v>1.6581193057705602E-2</v>
      </c>
      <c r="RG604" s="74">
        <v>1.53954699298735E-2</v>
      </c>
      <c r="RH604" s="74">
        <v>1.61082878489552E-2</v>
      </c>
      <c r="RI604" s="74">
        <v>2.5076130159926002E-2</v>
      </c>
      <c r="RJ604" s="74">
        <v>2.3568738377854202E-2</v>
      </c>
      <c r="RK604" s="74">
        <v>1.5903494196975301E-2</v>
      </c>
      <c r="RL604" s="74">
        <v>2.0395923754343799E-2</v>
      </c>
      <c r="RM604" s="74">
        <v>2.8121347560339099E-2</v>
      </c>
      <c r="RN604" s="74">
        <v>2.7160190261407299E-2</v>
      </c>
      <c r="RO604" s="74">
        <v>2.28669812439302E-2</v>
      </c>
      <c r="RP604" s="74">
        <v>1.2227731871870101E-2</v>
      </c>
      <c r="RQ604" s="74">
        <v>3.62882073914087E-2</v>
      </c>
      <c r="RR604" s="74">
        <v>2.77384303566705E-2</v>
      </c>
      <c r="RS604" s="74">
        <v>1.8819388317300598E-2</v>
      </c>
      <c r="RT604" s="74">
        <v>2.3764069439310299E-2</v>
      </c>
      <c r="RU604" s="74">
        <v>1.0927048864547499</v>
      </c>
      <c r="RV604" s="74">
        <v>2.5993760089467201E-3</v>
      </c>
      <c r="RW604" s="73">
        <v>1.00686667580749E-2</v>
      </c>
      <c r="RX604" s="73">
        <v>1.17083098596202E-2</v>
      </c>
      <c r="RY604" s="73">
        <v>1.8207087302170698E-2</v>
      </c>
      <c r="RZ604" s="73">
        <v>1.9078970021437901E-2</v>
      </c>
      <c r="SA604" s="73">
        <v>2.1031549609193501E-2</v>
      </c>
      <c r="SB604" s="73">
        <v>1.7946127574730401E-2</v>
      </c>
      <c r="SC604" s="73">
        <v>2.8929504519036899E-2</v>
      </c>
      <c r="SD604" s="73">
        <v>1.43021952508194E-2</v>
      </c>
      <c r="SE604" s="73">
        <v>2.08949911399724E-2</v>
      </c>
      <c r="SF604" s="73">
        <v>1.94175717505168E-2</v>
      </c>
      <c r="SG604" s="73">
        <v>1.8829358642108399E-2</v>
      </c>
      <c r="SH604" s="73">
        <v>1.8983579067105402E-2</v>
      </c>
      <c r="SI604" s="73">
        <v>1.7804529436464898E-2</v>
      </c>
      <c r="SJ604" s="73">
        <v>1.60649931700357E-2</v>
      </c>
      <c r="SK604" s="73">
        <v>1.9817779386921999E-2</v>
      </c>
      <c r="SL604" s="73">
        <v>1.6970529583026701E-2</v>
      </c>
      <c r="SM604" s="73">
        <v>1.50259446780386E-2</v>
      </c>
      <c r="SN604" s="73">
        <v>1.9278797675767598E-2</v>
      </c>
      <c r="SO604" s="73">
        <v>1.6634493302467999E-2</v>
      </c>
      <c r="SP604" s="73">
        <v>1.53583906921701E-2</v>
      </c>
      <c r="SQ604" s="73">
        <v>1.67149152901073E-2</v>
      </c>
      <c r="SR604" s="73">
        <v>2.5925585649305801E-2</v>
      </c>
      <c r="SS604" s="73">
        <v>2.56407102575332E-2</v>
      </c>
      <c r="ST604" s="73">
        <v>1.7140784722221501E-2</v>
      </c>
      <c r="SU604" s="73">
        <v>2.1558797072441901E-2</v>
      </c>
      <c r="SV604" s="73">
        <v>2.99532199670463E-2</v>
      </c>
      <c r="SW604" s="73">
        <v>2.5754787388948101E-2</v>
      </c>
      <c r="SX604" s="73">
        <v>2.29169788661099E-2</v>
      </c>
      <c r="SY604" s="73">
        <v>1.2610709245513E-2</v>
      </c>
      <c r="SZ604" s="73">
        <v>3.9736993781737402E-2</v>
      </c>
      <c r="TA604" s="73">
        <v>2.8375936268206E-2</v>
      </c>
      <c r="TB604" s="73">
        <v>1.8769805166904199E-2</v>
      </c>
      <c r="TC604" s="73">
        <v>2.4201330241541301E-2</v>
      </c>
      <c r="TD604" s="73">
        <v>1.09347280231329</v>
      </c>
      <c r="TE604" s="73">
        <v>2.8598643328538401E-3</v>
      </c>
    </row>
    <row r="605" spans="1:525" x14ac:dyDescent="0.25">
      <c r="A605" s="73">
        <v>5.2231930042066203E-5</v>
      </c>
      <c r="B605" s="73">
        <v>6.1075810293388696E-5</v>
      </c>
      <c r="C605" s="73">
        <v>9.9965698201872494E-5</v>
      </c>
      <c r="D605" s="73">
        <v>1.15348339910998E-4</v>
      </c>
      <c r="E605" s="73">
        <v>1.0721068325200001E-4</v>
      </c>
      <c r="F605" s="73">
        <v>1.04563337230209E-4</v>
      </c>
      <c r="G605" s="73">
        <v>1.13696034572692E-4</v>
      </c>
      <c r="H605" s="73">
        <v>7.6728766540530094E-5</v>
      </c>
      <c r="I605" s="73">
        <v>1.0115919830328501E-4</v>
      </c>
      <c r="J605" s="73">
        <v>1.0824649037402101E-4</v>
      </c>
      <c r="K605" s="73">
        <v>8.77381585049944E-5</v>
      </c>
      <c r="L605" s="73">
        <v>1.09008405873156E-4</v>
      </c>
      <c r="M605" s="73">
        <v>1.03844219420289E-4</v>
      </c>
      <c r="N605" s="73">
        <v>9.3239436970510794E-5</v>
      </c>
      <c r="O605" s="73">
        <v>1.32965272617538E-4</v>
      </c>
      <c r="P605" s="73">
        <v>1.1342918236994501E-4</v>
      </c>
      <c r="Q605" s="73">
        <v>6.4054616503928603E-5</v>
      </c>
      <c r="R605" s="73">
        <v>1.57512102565317E-4</v>
      </c>
      <c r="S605" s="73">
        <v>2.1446110273296999E-4</v>
      </c>
      <c r="T605" s="73">
        <v>1.1029642514683199E-4</v>
      </c>
      <c r="U605" s="73">
        <v>1.23227417776415E-4</v>
      </c>
      <c r="V605" s="73">
        <v>1.3798648437758201E-4</v>
      </c>
      <c r="W605" s="73">
        <v>2.3056393834050901E-4</v>
      </c>
      <c r="X605" s="73">
        <v>1.0113775217825201E-4</v>
      </c>
      <c r="Y605" s="73">
        <v>1.10740064640524E-4</v>
      </c>
      <c r="Z605" s="73">
        <v>9.6164207619021702E-5</v>
      </c>
      <c r="AA605" s="73">
        <v>1.3751946540818799E-4</v>
      </c>
      <c r="AB605" s="73">
        <v>1.22094045115044E-4</v>
      </c>
      <c r="AC605" s="73">
        <v>3.2326412744936798E-4</v>
      </c>
      <c r="AD605" s="73">
        <v>1.29800421602354E-4</v>
      </c>
      <c r="AE605" s="73">
        <v>1.45869650633253E-4</v>
      </c>
      <c r="AF605" s="73">
        <v>8.5245307668360598E-5</v>
      </c>
      <c r="AG605" s="73">
        <v>1.7723145270376699E-4</v>
      </c>
      <c r="AH605" s="73">
        <v>1.88710579161414E-4</v>
      </c>
      <c r="AI605" s="73">
        <v>1.00003545228544</v>
      </c>
      <c r="AJ605" s="74">
        <v>4.8098524757961998E-5</v>
      </c>
      <c r="AK605" s="74">
        <v>5.8306223869685499E-5</v>
      </c>
      <c r="AL605" s="74">
        <v>9.4153501035368499E-5</v>
      </c>
      <c r="AM605" s="74">
        <v>1.10374700165938E-4</v>
      </c>
      <c r="AN605" s="74">
        <v>1.0233378465598701E-4</v>
      </c>
      <c r="AO605" s="74">
        <v>9.9893071494051795E-5</v>
      </c>
      <c r="AP605" s="74">
        <v>1.04199248710364E-4</v>
      </c>
      <c r="AQ605" s="74">
        <v>6.7369732143055897E-5</v>
      </c>
      <c r="AR605" s="74">
        <v>9.7278954022373998E-5</v>
      </c>
      <c r="AS605" s="74">
        <v>1.03461984659678E-4</v>
      </c>
      <c r="AT605" s="74">
        <v>8.5755986997803401E-5</v>
      </c>
      <c r="AU605" s="74">
        <v>1.03574044921264E-4</v>
      </c>
      <c r="AV605" s="74">
        <v>9.9974545759899704E-5</v>
      </c>
      <c r="AW605" s="74">
        <v>8.8131250022091803E-5</v>
      </c>
      <c r="AX605" s="74">
        <v>1.2166153233335499E-4</v>
      </c>
      <c r="AY605" s="74">
        <v>1.0380248930038501E-4</v>
      </c>
      <c r="AZ605" s="74">
        <v>6.0905519663036297E-5</v>
      </c>
      <c r="BA605" s="74">
        <v>1.4970313253818301E-4</v>
      </c>
      <c r="BB605" s="74">
        <v>1.9392592356576099E-4</v>
      </c>
      <c r="BC605" s="74">
        <v>9.1834582985537099E-5</v>
      </c>
      <c r="BD605" s="74">
        <v>1.08285003694412E-4</v>
      </c>
      <c r="BE605" s="74">
        <v>1.26712162072492E-4</v>
      </c>
      <c r="BF605" s="74">
        <v>2.1946916940125601E-4</v>
      </c>
      <c r="BG605" s="74">
        <v>9.9806538571346902E-5</v>
      </c>
      <c r="BH605" s="74">
        <v>1.0085782886054E-4</v>
      </c>
      <c r="BI605" s="74">
        <v>9.6058663425578194E-5</v>
      </c>
      <c r="BJ605" s="74">
        <v>1.2829461344052799E-4</v>
      </c>
      <c r="BK605" s="74">
        <v>1.19029245249401E-4</v>
      </c>
      <c r="BL605" s="74">
        <v>3.1644584955207398E-4</v>
      </c>
      <c r="BM605" s="74">
        <v>1.2575858454665201E-4</v>
      </c>
      <c r="BN605" s="74">
        <v>1.3273492047006399E-4</v>
      </c>
      <c r="BO605" s="74">
        <v>8.3422809512989304E-5</v>
      </c>
      <c r="BP605" s="74">
        <v>1.7719318618855201E-4</v>
      </c>
      <c r="BQ605" s="74">
        <v>1.8212667026419401E-4</v>
      </c>
      <c r="BR605" s="74">
        <v>1.0000318636434999</v>
      </c>
      <c r="BS605" s="73">
        <v>4.7461574597187002E-5</v>
      </c>
      <c r="BT605" s="73">
        <v>5.3753934904278998E-5</v>
      </c>
      <c r="BU605" s="73">
        <v>9.0968168317834294E-5</v>
      </c>
      <c r="BV605" s="73">
        <v>1.1033331543034799E-4</v>
      </c>
      <c r="BW605" s="73">
        <v>9.8496630851494904E-5</v>
      </c>
      <c r="BX605" s="73">
        <v>9.6366808594881094E-5</v>
      </c>
      <c r="BY605" s="73">
        <v>1.00559310903497E-4</v>
      </c>
      <c r="BZ605" s="73">
        <v>6.05835634631872E-5</v>
      </c>
      <c r="CA605" s="73">
        <v>9.6557274825940695E-5</v>
      </c>
      <c r="CB605" s="73">
        <v>1.0096620376676301E-4</v>
      </c>
      <c r="CC605" s="73">
        <v>8.0089412929593607E-5</v>
      </c>
      <c r="CD605" s="73">
        <v>9.8143122943670502E-5</v>
      </c>
      <c r="CE605" s="73">
        <v>9.2240154266094295E-5</v>
      </c>
      <c r="CF605" s="73">
        <v>8.3486013932431306E-5</v>
      </c>
      <c r="CG605" s="73">
        <v>1.1471238786280501E-4</v>
      </c>
      <c r="CH605" s="73">
        <v>1.00535147866656E-4</v>
      </c>
      <c r="CI605" s="73">
        <v>5.86191133235284E-5</v>
      </c>
      <c r="CJ605" s="73">
        <v>1.4745967284200101E-4</v>
      </c>
      <c r="CK605" s="73">
        <v>1.78676788910621E-4</v>
      </c>
      <c r="CL605" s="73">
        <v>7.9794527525583304E-5</v>
      </c>
      <c r="CM605" s="73">
        <v>9.7489507798111002E-5</v>
      </c>
      <c r="CN605" s="73">
        <v>1.21827895341848E-4</v>
      </c>
      <c r="CO605" s="73">
        <v>2.0925155933863699E-4</v>
      </c>
      <c r="CP605" s="73">
        <v>9.3892972356389106E-5</v>
      </c>
      <c r="CQ605" s="73">
        <v>9.6504585161942606E-5</v>
      </c>
      <c r="CR605" s="73">
        <v>9.1267217652745496E-5</v>
      </c>
      <c r="CS605" s="73">
        <v>1.31305288516936E-4</v>
      </c>
      <c r="CT605" s="73">
        <v>1.14934948062031E-4</v>
      </c>
      <c r="CU605" s="73">
        <v>3.0007126468838298E-4</v>
      </c>
      <c r="CV605" s="73">
        <v>1.25449383126264E-4</v>
      </c>
      <c r="CW605" s="73">
        <v>1.30693956630349E-4</v>
      </c>
      <c r="CX605" s="73">
        <v>8.1127786384509699E-5</v>
      </c>
      <c r="CY605" s="73">
        <v>1.8020345177592099E-4</v>
      </c>
      <c r="CZ605" s="73">
        <v>1.77801089528271E-4</v>
      </c>
      <c r="DA605" s="73">
        <v>1.0000269335016101</v>
      </c>
      <c r="DB605" s="74">
        <v>5.2486171625484202E-5</v>
      </c>
      <c r="DC605" s="74">
        <v>5.6649356340357001E-5</v>
      </c>
      <c r="DD605" s="74">
        <v>9.9256109643393404E-5</v>
      </c>
      <c r="DE605" s="74">
        <v>1.14745717105466E-4</v>
      </c>
      <c r="DF605" s="74">
        <v>1.0562902915635E-4</v>
      </c>
      <c r="DG605" s="74">
        <v>1.0993176151663E-4</v>
      </c>
      <c r="DH605" s="74">
        <v>1.1207239963872001E-4</v>
      </c>
      <c r="DI605" s="74">
        <v>6.5093317243109503E-5</v>
      </c>
      <c r="DJ605" s="74">
        <v>1.08469806087379E-4</v>
      </c>
      <c r="DK605" s="74">
        <v>1.1401773711853899E-4</v>
      </c>
      <c r="DL605" s="74">
        <v>8.8117303221118797E-5</v>
      </c>
      <c r="DM605" s="74">
        <v>1.05686448974074E-4</v>
      </c>
      <c r="DN605" s="74">
        <v>1.02103658382918E-4</v>
      </c>
      <c r="DO605" s="74">
        <v>8.8189241501498695E-5</v>
      </c>
      <c r="DP605" s="74">
        <v>1.19873005963606E-4</v>
      </c>
      <c r="DQ605" s="74">
        <v>1.1986850153942001E-4</v>
      </c>
      <c r="DR605" s="74">
        <v>6.4873211677511904E-5</v>
      </c>
      <c r="DS605" s="74">
        <v>1.7063224865747101E-4</v>
      </c>
      <c r="DT605" s="74">
        <v>1.9125981569753401E-4</v>
      </c>
      <c r="DU605" s="74">
        <v>8.22296070084952E-5</v>
      </c>
      <c r="DV605" s="74">
        <v>1.0659307637065E-4</v>
      </c>
      <c r="DW605" s="74">
        <v>1.32987373867023E-4</v>
      </c>
      <c r="DX605" s="74">
        <v>2.2711624428593599E-4</v>
      </c>
      <c r="DY605" s="74">
        <v>9.8801742235015804E-5</v>
      </c>
      <c r="DZ605" s="74">
        <v>1.05932712966192E-4</v>
      </c>
      <c r="EA605" s="74">
        <v>1.03438127274289E-4</v>
      </c>
      <c r="EB605" s="74">
        <v>1.4572566020203299E-4</v>
      </c>
      <c r="EC605" s="74">
        <v>1.32576924432544E-4</v>
      </c>
      <c r="ED605" s="74">
        <v>3.3813302839780398E-4</v>
      </c>
      <c r="EE605" s="74">
        <v>1.4087495576183199E-4</v>
      </c>
      <c r="EF605" s="74">
        <v>1.49868441859436E-4</v>
      </c>
      <c r="EG605" s="74">
        <v>8.5277437601146905E-5</v>
      </c>
      <c r="EH605" s="74">
        <v>2.1151032796646701E-4</v>
      </c>
      <c r="EI605" s="74">
        <v>1.9588292523935701E-4</v>
      </c>
      <c r="EJ605" s="74">
        <v>1.0000335970196199</v>
      </c>
      <c r="EK605" s="73">
        <v>4.9603436976373203E-5</v>
      </c>
      <c r="EL605" s="73">
        <v>5.6703556090692397E-5</v>
      </c>
      <c r="EM605" s="73">
        <v>8.8271414044613207E-5</v>
      </c>
      <c r="EN605" s="73">
        <v>1.1651861504245099E-4</v>
      </c>
      <c r="EO605" s="73">
        <v>9.8433541748974698E-5</v>
      </c>
      <c r="EP605" s="73">
        <v>9.3290642765601699E-5</v>
      </c>
      <c r="EQ605" s="73">
        <v>1.01435484433341E-4</v>
      </c>
      <c r="ER605" s="73">
        <v>6.2501094454628001E-5</v>
      </c>
      <c r="ES605" s="73">
        <v>9.6820764859637605E-5</v>
      </c>
      <c r="ET605" s="73">
        <v>1.03233532626173E-4</v>
      </c>
      <c r="EU605" s="73">
        <v>7.8071517375025802E-5</v>
      </c>
      <c r="EV605" s="73">
        <v>8.8656809020997899E-5</v>
      </c>
      <c r="EW605" s="73">
        <v>9.3335277557996904E-5</v>
      </c>
      <c r="EX605" s="73">
        <v>8.2325936447648506E-5</v>
      </c>
      <c r="EY605" s="73">
        <v>1.20141786616461E-4</v>
      </c>
      <c r="EZ605" s="73">
        <v>8.3575374995250399E-5</v>
      </c>
      <c r="FA605" s="73">
        <v>6.1900246536245005E-5</v>
      </c>
      <c r="FB605" s="73">
        <v>1.3942791298422101E-4</v>
      </c>
      <c r="FC605" s="73">
        <v>1.5777660929585901E-4</v>
      </c>
      <c r="FD605" s="73">
        <v>6.6917635609043598E-5</v>
      </c>
      <c r="FE605" s="73">
        <v>1.01670296229779E-4</v>
      </c>
      <c r="FF605" s="73">
        <v>1.13410259565998E-4</v>
      </c>
      <c r="FG605" s="73">
        <v>1.8397665309546299E-4</v>
      </c>
      <c r="FH605" s="73">
        <v>8.6220750180266903E-5</v>
      </c>
      <c r="FI605" s="73">
        <v>9.5649318313442802E-5</v>
      </c>
      <c r="FJ605" s="73">
        <v>8.9990694638007499E-5</v>
      </c>
      <c r="FK605" s="73">
        <v>1.23440560318946E-4</v>
      </c>
      <c r="FL605" s="73">
        <v>1.2685281225381301E-4</v>
      </c>
      <c r="FM605" s="73">
        <v>3.2417948041637499E-4</v>
      </c>
      <c r="FN605" s="73">
        <v>1.3044881376947701E-4</v>
      </c>
      <c r="FO605" s="73">
        <v>1.33176975786966E-4</v>
      </c>
      <c r="FP605" s="73">
        <v>7.5860329588866801E-5</v>
      </c>
      <c r="FQ605" s="73">
        <v>1.9068182511874999E-4</v>
      </c>
      <c r="FR605" s="73">
        <v>1.89017683324539E-4</v>
      </c>
      <c r="FS605" s="73">
        <v>1.0000350366616</v>
      </c>
      <c r="FT605" s="74">
        <v>5.0610279029770899E-5</v>
      </c>
      <c r="FU605" s="74">
        <v>5.4836384859326403E-5</v>
      </c>
      <c r="FV605" s="74">
        <v>8.6948245781149104E-5</v>
      </c>
      <c r="FW605" s="74">
        <v>1.2703020273633001E-4</v>
      </c>
      <c r="FX605" s="74">
        <v>9.7959108246810904E-5</v>
      </c>
      <c r="FY605" s="74">
        <v>1.00017289683062E-4</v>
      </c>
      <c r="FZ605" s="74">
        <v>1.06515454308253E-4</v>
      </c>
      <c r="GA605" s="74">
        <v>5.7738906971329401E-5</v>
      </c>
      <c r="GB605" s="74">
        <v>9.6577142321681005E-5</v>
      </c>
      <c r="GC605" s="74">
        <v>1.0630200665173E-4</v>
      </c>
      <c r="GD605" s="74">
        <v>7.5970968755628294E-5</v>
      </c>
      <c r="GE605" s="74">
        <v>8.1832533548982595E-5</v>
      </c>
      <c r="GF605" s="74">
        <v>8.7476293439697102E-5</v>
      </c>
      <c r="GG605" s="74">
        <v>7.6357347441923106E-5</v>
      </c>
      <c r="GH605" s="74">
        <v>1.14372245714101E-4</v>
      </c>
      <c r="GI605" s="74">
        <v>8.7640256330491698E-5</v>
      </c>
      <c r="GJ605" s="74">
        <v>5.8659904365235797E-5</v>
      </c>
      <c r="GK605" s="74">
        <v>1.35360429529105E-4</v>
      </c>
      <c r="GL605" s="74">
        <v>1.56570949534727E-4</v>
      </c>
      <c r="GM605" s="74">
        <v>6.1824740341485799E-5</v>
      </c>
      <c r="GN605" s="74">
        <v>9.6739251681555503E-5</v>
      </c>
      <c r="GO605" s="74">
        <v>1.1288464059979399E-4</v>
      </c>
      <c r="GP605" s="74">
        <v>1.5341280168046099E-4</v>
      </c>
      <c r="GQ605" s="74">
        <v>7.69541331107761E-5</v>
      </c>
      <c r="GR605" s="74">
        <v>8.5138158889942501E-5</v>
      </c>
      <c r="GS605" s="74">
        <v>8.3344899898507295E-5</v>
      </c>
      <c r="GT605" s="74">
        <v>1.11021880769657E-4</v>
      </c>
      <c r="GU605" s="74">
        <v>1.20971840959079E-4</v>
      </c>
      <c r="GV605" s="74">
        <v>3.2004201126899099E-4</v>
      </c>
      <c r="GW605" s="74">
        <v>1.25109236593281E-4</v>
      </c>
      <c r="GX605" s="74">
        <v>1.24867623844253E-4</v>
      </c>
      <c r="GY605" s="74">
        <v>7.0673815842389501E-5</v>
      </c>
      <c r="GZ605" s="74">
        <v>1.61133600491332E-4</v>
      </c>
      <c r="HA605" s="74">
        <v>1.9559299092329301E-4</v>
      </c>
      <c r="HB605" s="74">
        <v>1.0000823935857801</v>
      </c>
      <c r="HC605" s="73">
        <v>4.8708199104499701E-5</v>
      </c>
      <c r="HD605" s="73">
        <v>5.5128885600240803E-5</v>
      </c>
      <c r="HE605" s="73">
        <v>8.0146150751403997E-5</v>
      </c>
      <c r="HF605" s="73">
        <v>1.2709138915904E-4</v>
      </c>
      <c r="HG605" s="73">
        <v>9.0482018487380198E-5</v>
      </c>
      <c r="HH605" s="73">
        <v>9.0306301419979998E-5</v>
      </c>
      <c r="HI605" s="73">
        <v>1.02452658156293E-4</v>
      </c>
      <c r="HJ605" s="73">
        <v>5.78432215392558E-5</v>
      </c>
      <c r="HK605" s="73">
        <v>9.0723376381086703E-5</v>
      </c>
      <c r="HL605" s="73">
        <v>1.02409679342563E-4</v>
      </c>
      <c r="HM605" s="73">
        <v>7.2108323829547902E-5</v>
      </c>
      <c r="HN605" s="73">
        <v>7.7619598439430596E-5</v>
      </c>
      <c r="HO605" s="73">
        <v>8.2354388937723097E-5</v>
      </c>
      <c r="HP605" s="73">
        <v>7.2727904824056795E-5</v>
      </c>
      <c r="HQ605" s="73">
        <v>1.1168499051662E-4</v>
      </c>
      <c r="HR605" s="73">
        <v>7.9178755079772504E-5</v>
      </c>
      <c r="HS605" s="73">
        <v>6.1582062556314994E-5</v>
      </c>
      <c r="HT605" s="73">
        <v>1.27170574747926E-4</v>
      </c>
      <c r="HU605" s="73">
        <v>1.1269472771734E-4</v>
      </c>
      <c r="HV605" s="73">
        <v>5.0676582223678897E-5</v>
      </c>
      <c r="HW605" s="73">
        <v>7.9597048644958399E-5</v>
      </c>
      <c r="HX605" s="73">
        <v>1.01608095680965E-4</v>
      </c>
      <c r="HY605" s="73">
        <v>1.3260751514261799E-4</v>
      </c>
      <c r="HZ605" s="73">
        <v>6.82763418634274E-5</v>
      </c>
      <c r="IA605" s="73">
        <v>8.16108090657473E-5</v>
      </c>
      <c r="IB605" s="73">
        <v>7.4591662788350398E-5</v>
      </c>
      <c r="IC605" s="73">
        <v>9.6198615512161303E-5</v>
      </c>
      <c r="ID605" s="73">
        <v>1.0665710393769E-4</v>
      </c>
      <c r="IE605" s="73">
        <v>2.9417561837639201E-4</v>
      </c>
      <c r="IF605" s="73">
        <v>1.1443093602746399E-4</v>
      </c>
      <c r="IG605" s="73">
        <v>1.1279225963104199E-4</v>
      </c>
      <c r="IH605" s="73">
        <v>6.78900949835917E-5</v>
      </c>
      <c r="II605" s="73">
        <v>1.3119760904072199E-4</v>
      </c>
      <c r="IJ605" s="73">
        <v>1.8007091575760701E-4</v>
      </c>
      <c r="IK605" s="73">
        <v>1.00009558206625</v>
      </c>
      <c r="IL605" s="74">
        <v>4.5846706092600101E-5</v>
      </c>
      <c r="IM605" s="74">
        <v>4.7502825747837099E-5</v>
      </c>
      <c r="IN605" s="74">
        <v>7.5390539818364402E-5</v>
      </c>
      <c r="IO605" s="74">
        <v>1.2782051287941199E-4</v>
      </c>
      <c r="IP605" s="74">
        <v>8.3255460137134804E-5</v>
      </c>
      <c r="IQ605" s="74">
        <v>8.3330255656064098E-5</v>
      </c>
      <c r="IR605" s="74">
        <v>9.3326866019269298E-5</v>
      </c>
      <c r="IS605" s="74">
        <v>5.3353071442731101E-5</v>
      </c>
      <c r="IT605" s="74">
        <v>8.3462420174033501E-5</v>
      </c>
      <c r="IU605" s="74">
        <v>9.5629036176787303E-5</v>
      </c>
      <c r="IV605" s="74">
        <v>6.6549187307277398E-5</v>
      </c>
      <c r="IW605" s="74">
        <v>6.9518251090499596E-5</v>
      </c>
      <c r="IX605" s="74">
        <v>7.8407146880219206E-5</v>
      </c>
      <c r="IY605" s="74">
        <v>6.2329614198421797E-5</v>
      </c>
      <c r="IZ605" s="74">
        <v>1.08004044361671E-4</v>
      </c>
      <c r="JA605" s="74">
        <v>5.8385120068854901E-5</v>
      </c>
      <c r="JB605" s="74">
        <v>4.2167279550015601E-5</v>
      </c>
      <c r="JC605" s="74">
        <v>1.14663652443175E-4</v>
      </c>
      <c r="JD605" s="74">
        <v>9.6679034470754702E-5</v>
      </c>
      <c r="JE605" s="74">
        <v>4.4416385726364799E-5</v>
      </c>
      <c r="JF605" s="74">
        <v>7.2577456101735407E-5</v>
      </c>
      <c r="JG605" s="74">
        <v>9.5391783680104001E-5</v>
      </c>
      <c r="JH605" s="74">
        <v>1.1103906802892201E-4</v>
      </c>
      <c r="JI605" s="74">
        <v>5.9361719074766199E-5</v>
      </c>
      <c r="JJ605" s="74">
        <v>6.9752453455526104E-5</v>
      </c>
      <c r="JK605" s="74">
        <v>6.5459274587811606E-5</v>
      </c>
      <c r="JL605" s="74">
        <v>7.79636427435414E-5</v>
      </c>
      <c r="JM605" s="74">
        <v>9.2969868896141801E-5</v>
      </c>
      <c r="JN605" s="74">
        <v>2.7163377828771202E-4</v>
      </c>
      <c r="JO605" s="74">
        <v>1.0328484038535E-4</v>
      </c>
      <c r="JP605" s="74">
        <v>1.06473215730649E-4</v>
      </c>
      <c r="JQ605" s="74">
        <v>6.2950512272797897E-5</v>
      </c>
      <c r="JR605" s="74">
        <v>1.05777359141837E-4</v>
      </c>
      <c r="JS605" s="74">
        <v>1.5896157120733799E-4</v>
      </c>
      <c r="JT605" s="74">
        <v>1.00010105296902</v>
      </c>
      <c r="JU605" s="73">
        <v>4.1483682538061899E-5</v>
      </c>
      <c r="JV605" s="73">
        <v>5.0440277316439802E-5</v>
      </c>
      <c r="JW605" s="73">
        <v>7.2473252203074406E-5</v>
      </c>
      <c r="JX605" s="73">
        <v>1.2555585833954699E-4</v>
      </c>
      <c r="JY605" s="73">
        <v>7.4051387367744597E-5</v>
      </c>
      <c r="JZ605" s="73">
        <v>8.1034377487861103E-5</v>
      </c>
      <c r="KA605" s="73">
        <v>9.2706826557086206E-5</v>
      </c>
      <c r="KB605" s="73">
        <v>4.89527299073366E-5</v>
      </c>
      <c r="KC605" s="73">
        <v>6.7565074266839905E-5</v>
      </c>
      <c r="KD605" s="73">
        <v>7.56403707172754E-5</v>
      </c>
      <c r="KE605" s="73">
        <v>6.5204562361335404E-5</v>
      </c>
      <c r="KF605" s="73">
        <v>6.6650084398812897E-5</v>
      </c>
      <c r="KG605" s="73">
        <v>7.8746229374962405E-5</v>
      </c>
      <c r="KH605" s="73">
        <v>6.1216304934787197E-5</v>
      </c>
      <c r="KI605" s="73">
        <v>1.5043965773467601E-4</v>
      </c>
      <c r="KJ605" s="73">
        <v>5.6119516799663098E-5</v>
      </c>
      <c r="KK605" s="73">
        <v>3.77631613618249E-5</v>
      </c>
      <c r="KL605" s="73">
        <v>1.20517917551035E-4</v>
      </c>
      <c r="KM605" s="73">
        <v>1.04933170301073E-4</v>
      </c>
      <c r="KN605" s="73">
        <v>4.3165069830698797E-5</v>
      </c>
      <c r="KO605" s="73">
        <v>7.4006037748360003E-5</v>
      </c>
      <c r="KP605" s="73">
        <v>9.6591386377707197E-5</v>
      </c>
      <c r="KQ605" s="73">
        <v>1.18625980600971E-4</v>
      </c>
      <c r="KR605" s="73">
        <v>7.8569733946962599E-5</v>
      </c>
      <c r="KS605" s="73">
        <v>7.6109520954917604E-5</v>
      </c>
      <c r="KT605" s="73">
        <v>6.81317256430403E-5</v>
      </c>
      <c r="KU605" s="73">
        <v>8.0366109382243005E-5</v>
      </c>
      <c r="KV605" s="73">
        <v>1.02595339640905E-4</v>
      </c>
      <c r="KW605" s="73">
        <v>2.6094831049927402E-4</v>
      </c>
      <c r="KX605" s="73">
        <v>1.1181363638854501E-4</v>
      </c>
      <c r="KY605" s="73">
        <v>1.1041529941053799E-4</v>
      </c>
      <c r="KZ605" s="73">
        <v>6.2799829504995501E-5</v>
      </c>
      <c r="LA605" s="73">
        <v>9.3340682515831094E-5</v>
      </c>
      <c r="LB605" s="73">
        <v>1.6853401133867899E-4</v>
      </c>
      <c r="LC605" s="73">
        <v>1.00011908116999</v>
      </c>
      <c r="LD605" s="74">
        <v>4.1805029016317402E-5</v>
      </c>
      <c r="LE605" s="74">
        <v>5.1131191968345702E-5</v>
      </c>
      <c r="LF605" s="74">
        <v>7.3488459515178497E-5</v>
      </c>
      <c r="LG605" s="74">
        <v>1.4106817878066001E-4</v>
      </c>
      <c r="LH605" s="74">
        <v>8.2433062508203395E-5</v>
      </c>
      <c r="LI605" s="74">
        <v>8.1299453828315499E-5</v>
      </c>
      <c r="LJ605" s="74">
        <v>9.0146783596877598E-5</v>
      </c>
      <c r="LK605" s="74">
        <v>5.0604436337620399E-5</v>
      </c>
      <c r="LL605" s="74">
        <v>6.6064433200092805E-5</v>
      </c>
      <c r="LM605" s="74">
        <v>7.2471706796396995E-5</v>
      </c>
      <c r="LN605" s="74">
        <v>6.5516902741060698E-5</v>
      </c>
      <c r="LO605" s="74">
        <v>6.3891846080475797E-5</v>
      </c>
      <c r="LP605" s="74">
        <v>7.9880600236829899E-5</v>
      </c>
      <c r="LQ605" s="74">
        <v>6.0010939276657601E-5</v>
      </c>
      <c r="LR605" s="74">
        <v>1.5571611092637599E-4</v>
      </c>
      <c r="LS605" s="74">
        <v>5.6718812353378997E-5</v>
      </c>
      <c r="LT605" s="74">
        <v>3.6934223371607597E-5</v>
      </c>
      <c r="LU605" s="74">
        <v>1.18009057149011E-4</v>
      </c>
      <c r="LV605" s="74">
        <v>1.0062376180769299E-4</v>
      </c>
      <c r="LW605" s="74">
        <v>4.3022645060644103E-5</v>
      </c>
      <c r="LX605" s="74">
        <v>7.7498571036246198E-5</v>
      </c>
      <c r="LY605" s="74">
        <v>9.8308117511633895E-5</v>
      </c>
      <c r="LZ605" s="74">
        <v>1.3831496474990101E-4</v>
      </c>
      <c r="MA605" s="74">
        <v>6.6720098627942901E-5</v>
      </c>
      <c r="MB605" s="74">
        <v>7.0195055047092699E-5</v>
      </c>
      <c r="MC605" s="74">
        <v>6.9186697522026397E-5</v>
      </c>
      <c r="MD605" s="74">
        <v>7.7705952312451894E-5</v>
      </c>
      <c r="ME605" s="74">
        <v>1.12341897751327E-4</v>
      </c>
      <c r="MF605" s="74">
        <v>2.6507301362547602E-4</v>
      </c>
      <c r="MG605" s="74">
        <v>1.10736972092817E-4</v>
      </c>
      <c r="MH605" s="74">
        <v>1.08588850446183E-4</v>
      </c>
      <c r="MI605" s="74">
        <v>6.3305730064966399E-5</v>
      </c>
      <c r="MJ605" s="74">
        <v>9.4963120469718299E-5</v>
      </c>
      <c r="MK605" s="74">
        <v>1.69949583573196E-4</v>
      </c>
      <c r="ML605" s="74">
        <v>1.00013504565609</v>
      </c>
      <c r="MM605" s="73">
        <v>4.2019521681327299E-5</v>
      </c>
      <c r="MN605" s="73">
        <v>5.1753723091664803E-5</v>
      </c>
      <c r="MO605" s="73">
        <v>7.2578960052136499E-5</v>
      </c>
      <c r="MP605" s="73">
        <v>1.6004406999772799E-4</v>
      </c>
      <c r="MQ605" s="73">
        <v>8.9121661603729094E-5</v>
      </c>
      <c r="MR605" s="73">
        <v>8.1145649381854398E-5</v>
      </c>
      <c r="MS605" s="73">
        <v>8.4780124924782295E-5</v>
      </c>
      <c r="MT605" s="73">
        <v>5.6602832485660198E-5</v>
      </c>
      <c r="MU605" s="73">
        <v>6.8279331275294605E-5</v>
      </c>
      <c r="MV605" s="73">
        <v>7.3549141299761696E-5</v>
      </c>
      <c r="MW605" s="73">
        <v>6.8238643277418102E-5</v>
      </c>
      <c r="MX605" s="73">
        <v>6.5814723996680103E-5</v>
      </c>
      <c r="MY605" s="73">
        <v>8.36941618042405E-5</v>
      </c>
      <c r="MZ605" s="73">
        <v>6.0934249467954198E-5</v>
      </c>
      <c r="NA605" s="73">
        <v>1.5895086992998101E-4</v>
      </c>
      <c r="NB605" s="73">
        <v>5.8008873241348898E-5</v>
      </c>
      <c r="NC605" s="73">
        <v>3.9020639335744599E-5</v>
      </c>
      <c r="ND605" s="73">
        <v>1.19189352353205E-4</v>
      </c>
      <c r="NE605" s="73">
        <v>9.3082930619499404E-5</v>
      </c>
      <c r="NF605" s="73">
        <v>4.2454407716867101E-5</v>
      </c>
      <c r="NG605" s="73">
        <v>7.4545460768681495E-5</v>
      </c>
      <c r="NH605" s="73">
        <v>9.7373298655740307E-5</v>
      </c>
      <c r="NI605" s="73">
        <v>1.5446903105171799E-4</v>
      </c>
      <c r="NJ605" s="73">
        <v>7.4267956736291901E-5</v>
      </c>
      <c r="NK605" s="73">
        <v>6.4198804257843196E-5</v>
      </c>
      <c r="NL605" s="73">
        <v>6.5856454062276996E-5</v>
      </c>
      <c r="NM605" s="73">
        <v>7.5517231661043405E-5</v>
      </c>
      <c r="NN605" s="73">
        <v>1.12621054870538E-4</v>
      </c>
      <c r="NO605" s="73">
        <v>2.5533008135854502E-4</v>
      </c>
      <c r="NP605" s="73">
        <v>1.0738140347910501E-4</v>
      </c>
      <c r="NQ605" s="73">
        <v>1.0437543427162801E-4</v>
      </c>
      <c r="NR605" s="73">
        <v>6.6317670249875304E-5</v>
      </c>
      <c r="NS605" s="73">
        <v>9.3635460897498397E-5</v>
      </c>
      <c r="NT605" s="73">
        <v>1.61794229053891E-4</v>
      </c>
      <c r="NU605" s="73">
        <v>1.00012229112059</v>
      </c>
      <c r="NV605" s="74">
        <v>4.0981324077304901E-5</v>
      </c>
      <c r="NW605" s="74">
        <v>5.0832702040400698E-5</v>
      </c>
      <c r="NX605" s="74">
        <v>7.1020325049765798E-5</v>
      </c>
      <c r="NY605" s="74">
        <v>1.7954802443623599E-4</v>
      </c>
      <c r="NZ605" s="74">
        <v>9.3244144987523795E-5</v>
      </c>
      <c r="OA605" s="74">
        <v>8.38762905779701E-5</v>
      </c>
      <c r="OB605" s="74">
        <v>8.6180866001325194E-5</v>
      </c>
      <c r="OC605" s="74">
        <v>6.06552435325123E-5</v>
      </c>
      <c r="OD605" s="74">
        <v>6.6573699420130293E-5</v>
      </c>
      <c r="OE605" s="74">
        <v>7.3461305604174203E-5</v>
      </c>
      <c r="OF605" s="74">
        <v>6.91100234554039E-5</v>
      </c>
      <c r="OG605" s="74">
        <v>6.3966142461451101E-5</v>
      </c>
      <c r="OH605" s="74">
        <v>8.23825513375681E-5</v>
      </c>
      <c r="OI605" s="74">
        <v>5.8721498408978798E-5</v>
      </c>
      <c r="OJ605" s="74">
        <v>1.16549081057495E-4</v>
      </c>
      <c r="OK605" s="74">
        <v>6.0426567523422097E-5</v>
      </c>
      <c r="OL605" s="74">
        <v>3.9801650956903697E-5</v>
      </c>
      <c r="OM605" s="74">
        <v>1.15575184238133E-4</v>
      </c>
      <c r="ON605" s="74">
        <v>8.0087298917674203E-5</v>
      </c>
      <c r="OO605" s="74">
        <v>4.2703770015623699E-5</v>
      </c>
      <c r="OP605" s="74">
        <v>7.2582872825091598E-5</v>
      </c>
      <c r="OQ605" s="74">
        <v>9.5766263345480206E-5</v>
      </c>
      <c r="OR605" s="74">
        <v>1.5526338720411E-4</v>
      </c>
      <c r="OS605" s="74">
        <v>4.7775856594874801E-5</v>
      </c>
      <c r="OT605" s="74">
        <v>5.8956005643532302E-5</v>
      </c>
      <c r="OU605" s="74">
        <v>6.18651463062172E-5</v>
      </c>
      <c r="OV605" s="74">
        <v>6.9148720751536805E-5</v>
      </c>
      <c r="OW605" s="74">
        <v>1.0726854926827E-4</v>
      </c>
      <c r="OX605" s="74">
        <v>2.5227588699265602E-4</v>
      </c>
      <c r="OY605" s="74">
        <v>1.0365915314700301E-4</v>
      </c>
      <c r="OZ605" s="74">
        <v>1.03244032673564E-4</v>
      </c>
      <c r="PA605" s="74">
        <v>6.5848715769557296E-5</v>
      </c>
      <c r="PB605" s="74">
        <v>9.5219886160711106E-5</v>
      </c>
      <c r="PC605" s="74">
        <v>1.66200354633245E-4</v>
      </c>
      <c r="PD605" s="74">
        <v>1.00012834900628</v>
      </c>
      <c r="PE605" s="73">
        <v>4.1229659944413198E-5</v>
      </c>
      <c r="PF605" s="73">
        <v>5.38749623790525E-5</v>
      </c>
      <c r="PG605" s="73">
        <v>7.1588558147415296E-5</v>
      </c>
      <c r="PH605" s="73">
        <v>1.7370709085662601E-4</v>
      </c>
      <c r="PI605" s="73">
        <v>9.6331329710638698E-5</v>
      </c>
      <c r="PJ605" s="73">
        <v>8.7942054223282595E-5</v>
      </c>
      <c r="PK605" s="73">
        <v>8.71913214414066E-5</v>
      </c>
      <c r="PL605" s="73">
        <v>6.3710652746618203E-5</v>
      </c>
      <c r="PM605" s="73">
        <v>6.9088347732972096E-5</v>
      </c>
      <c r="PN605" s="73">
        <v>7.1872673734074693E-5</v>
      </c>
      <c r="PO605" s="73">
        <v>7.2601539341413197E-5</v>
      </c>
      <c r="PP605" s="73">
        <v>6.7208210766951605E-5</v>
      </c>
      <c r="PQ605" s="73">
        <v>8.3850501791954605E-5</v>
      </c>
      <c r="PR605" s="73">
        <v>5.7349249499994303E-5</v>
      </c>
      <c r="PS605" s="73">
        <v>1.13702602639127E-4</v>
      </c>
      <c r="PT605" s="73">
        <v>6.2506844729576802E-5</v>
      </c>
      <c r="PU605" s="73">
        <v>4.1542450107833902E-5</v>
      </c>
      <c r="PV605" s="73">
        <v>1.10745978719124E-4</v>
      </c>
      <c r="PW605" s="73">
        <v>7.9381068677908607E-5</v>
      </c>
      <c r="PX605" s="73">
        <v>4.2562298981026497E-5</v>
      </c>
      <c r="PY605" s="73">
        <v>7.2516454494627502E-5</v>
      </c>
      <c r="PZ605" s="73">
        <v>9.4733736998037904E-5</v>
      </c>
      <c r="QA605" s="73">
        <v>1.5766130333058799E-4</v>
      </c>
      <c r="QB605" s="73">
        <v>4.5532324659688602E-5</v>
      </c>
      <c r="QC605" s="73">
        <v>5.9165989888228997E-5</v>
      </c>
      <c r="QD605" s="73">
        <v>6.3650207757291096E-5</v>
      </c>
      <c r="QE605" s="73">
        <v>7.0304456963869003E-5</v>
      </c>
      <c r="QF605" s="73">
        <v>1.1393586343064E-4</v>
      </c>
      <c r="QG605" s="73">
        <v>2.4396536488352599E-4</v>
      </c>
      <c r="QH605" s="73">
        <v>1.0617577244001501E-4</v>
      </c>
      <c r="QI605" s="73">
        <v>1.10414758752955E-4</v>
      </c>
      <c r="QJ605" s="73">
        <v>6.7618579950129494E-5</v>
      </c>
      <c r="QK605" s="73">
        <v>9.7159932571745802E-5</v>
      </c>
      <c r="QL605" s="73">
        <v>1.61167013057623E-4</v>
      </c>
      <c r="QM605" s="73">
        <v>1.0001049195158001</v>
      </c>
      <c r="QN605" s="74">
        <v>4.0416372777925601E-5</v>
      </c>
      <c r="QO605" s="74">
        <v>4.53579620266954E-5</v>
      </c>
      <c r="QP605" s="74">
        <v>7.214763390878E-5</v>
      </c>
      <c r="QQ605" s="74">
        <v>1.8189349437868301E-4</v>
      </c>
      <c r="QR605" s="74">
        <v>9.5107200215995593E-5</v>
      </c>
      <c r="QS605" s="74">
        <v>8.2497096741414406E-5</v>
      </c>
      <c r="QT605" s="74">
        <v>8.4836853786567404E-5</v>
      </c>
      <c r="QU605" s="74">
        <v>6.6547237086202204E-5</v>
      </c>
      <c r="QV605" s="74">
        <v>6.7017831197498294E-5</v>
      </c>
      <c r="QW605" s="74">
        <v>7.0729100796288206E-5</v>
      </c>
      <c r="QX605" s="74">
        <v>6.8859350742591301E-5</v>
      </c>
      <c r="QY605" s="74">
        <v>6.2805581366730601E-5</v>
      </c>
      <c r="QZ605" s="74">
        <v>8.0425009295255798E-5</v>
      </c>
      <c r="RA605" s="74">
        <v>5.7213898707962998E-5</v>
      </c>
      <c r="RB605" s="74">
        <v>1.12985835244577E-4</v>
      </c>
      <c r="RC605" s="74">
        <v>6.1517839044201306E-5</v>
      </c>
      <c r="RD605" s="74">
        <v>3.9594303378046203E-5</v>
      </c>
      <c r="RE605" s="74">
        <v>1.03712343882779E-4</v>
      </c>
      <c r="RF605" s="74">
        <v>7.1227820172242202E-5</v>
      </c>
      <c r="RG605" s="74">
        <v>4.37928622177343E-5</v>
      </c>
      <c r="RH605" s="74">
        <v>7.1231802567517296E-5</v>
      </c>
      <c r="RI605" s="74">
        <v>9.6461135796205197E-5</v>
      </c>
      <c r="RJ605" s="74">
        <v>1.63071438241637E-4</v>
      </c>
      <c r="RK605" s="74">
        <v>4.4409275181196299E-5</v>
      </c>
      <c r="RL605" s="74">
        <v>6.1828333838577094E-5</v>
      </c>
      <c r="RM605" s="74">
        <v>6.2379364953905496E-5</v>
      </c>
      <c r="RN605" s="74">
        <v>6.7424753076912594E-5</v>
      </c>
      <c r="RO605" s="74">
        <v>1.2101615163707199E-4</v>
      </c>
      <c r="RP605" s="74">
        <v>2.3566487372067099E-4</v>
      </c>
      <c r="RQ605" s="74">
        <v>1.0412034497777399E-4</v>
      </c>
      <c r="RR605" s="74">
        <v>1.05818891676107E-4</v>
      </c>
      <c r="RS605" s="74">
        <v>6.8054273562544602E-5</v>
      </c>
      <c r="RT605" s="74">
        <v>9.8336619877482205E-5</v>
      </c>
      <c r="RU605" s="74">
        <v>1.5244259685465999E-4</v>
      </c>
      <c r="RV605" s="74">
        <v>1.0000798321241799</v>
      </c>
      <c r="RW605" s="73">
        <v>4.0489563845001503E-5</v>
      </c>
      <c r="RX605" s="73">
        <v>4.7199333562278798E-5</v>
      </c>
      <c r="RY605" s="73">
        <v>7.2008427335519597E-5</v>
      </c>
      <c r="RZ605" s="73">
        <v>2.0804375036824301E-4</v>
      </c>
      <c r="SA605" s="73">
        <v>1.03358388844838E-4</v>
      </c>
      <c r="SB605" s="73">
        <v>8.3589829717788306E-5</v>
      </c>
      <c r="SC605" s="73">
        <v>7.9158522324951699E-5</v>
      </c>
      <c r="SD605" s="73">
        <v>6.0052451936166801E-5</v>
      </c>
      <c r="SE605" s="73">
        <v>6.3061073931984597E-5</v>
      </c>
      <c r="SF605" s="73">
        <v>7.0849361391895005E-5</v>
      </c>
      <c r="SG605" s="73">
        <v>6.7448316268444602E-5</v>
      </c>
      <c r="SH605" s="73">
        <v>6.1679132495491294E-5</v>
      </c>
      <c r="SI605" s="73">
        <v>8.5880846425056195E-5</v>
      </c>
      <c r="SJ605" s="73">
        <v>5.89878193373873E-5</v>
      </c>
      <c r="SK605" s="73">
        <v>1.38261000788068E-4</v>
      </c>
      <c r="SL605" s="73">
        <v>6.5792524965076302E-5</v>
      </c>
      <c r="SM605" s="73">
        <v>4.0716292146397197E-5</v>
      </c>
      <c r="SN605" s="73">
        <v>9.4514960336669802E-5</v>
      </c>
      <c r="SO605" s="73">
        <v>6.4979376385245497E-5</v>
      </c>
      <c r="SP605" s="73">
        <v>3.6146262191492099E-5</v>
      </c>
      <c r="SQ605" s="73">
        <v>6.4722692276116201E-5</v>
      </c>
      <c r="SR605" s="73">
        <v>9.2109854791477003E-5</v>
      </c>
      <c r="SS605" s="73">
        <v>1.7816373070420101E-4</v>
      </c>
      <c r="ST605" s="73">
        <v>4.6499059742485403E-5</v>
      </c>
      <c r="SU605" s="73">
        <v>6.1459949414539305E-5</v>
      </c>
      <c r="SV605" s="73">
        <v>6.3324600879027896E-5</v>
      </c>
      <c r="SW605" s="73">
        <v>5.9688489212883299E-5</v>
      </c>
      <c r="SX605" s="73">
        <v>1.0320488451746599E-4</v>
      </c>
      <c r="SY605" s="73">
        <v>1.8669899775749799E-4</v>
      </c>
      <c r="SZ605" s="73">
        <v>9.9614346101255903E-5</v>
      </c>
      <c r="TA605" s="73">
        <v>9.9704384932280501E-5</v>
      </c>
      <c r="TB605" s="73">
        <v>6.4647997943118705E-5</v>
      </c>
      <c r="TC605" s="73">
        <v>8.7474406882384904E-5</v>
      </c>
      <c r="TD605" s="73">
        <v>1.40406787509761E-4</v>
      </c>
      <c r="TE605" s="73">
        <v>1.0000963022598499</v>
      </c>
    </row>
    <row r="607" spans="1:525" s="75" customFormat="1" x14ac:dyDescent="0.25">
      <c r="A607" s="75" t="s">
        <v>94</v>
      </c>
    </row>
    <row r="608" spans="1:525" s="76" customFormat="1" x14ac:dyDescent="0.25">
      <c r="A608" s="76">
        <v>1995</v>
      </c>
      <c r="AJ608" s="76">
        <v>1996</v>
      </c>
      <c r="BS608" s="76">
        <v>1997</v>
      </c>
      <c r="DB608" s="76">
        <v>1998</v>
      </c>
      <c r="EK608" s="76">
        <v>1999</v>
      </c>
      <c r="FT608" s="76">
        <v>2000</v>
      </c>
      <c r="HC608" s="76">
        <v>2001</v>
      </c>
      <c r="IL608" s="76">
        <v>2002</v>
      </c>
      <c r="JU608" s="76">
        <v>2003</v>
      </c>
      <c r="LD608" s="76">
        <v>2004</v>
      </c>
      <c r="MM608" s="76">
        <v>2005</v>
      </c>
      <c r="NV608" s="76">
        <v>2006</v>
      </c>
      <c r="PE608" s="76">
        <v>2007</v>
      </c>
      <c r="QN608" s="76">
        <v>2008</v>
      </c>
      <c r="RW608" s="76">
        <v>2009</v>
      </c>
    </row>
    <row r="609" spans="1:525" x14ac:dyDescent="0.25">
      <c r="A609" s="77">
        <v>0.86665214800000001</v>
      </c>
      <c r="B609" s="77">
        <v>-2.9940610000000001E-3</v>
      </c>
      <c r="C609" s="77">
        <v>-0.26920285599999999</v>
      </c>
      <c r="D609" s="77">
        <v>-4.0645879000000003E-2</v>
      </c>
      <c r="E609" s="77">
        <v>-2.9550007E-2</v>
      </c>
      <c r="F609" s="77">
        <v>-0.14063473800000001</v>
      </c>
      <c r="G609" s="77">
        <v>-1.2512885E-2</v>
      </c>
      <c r="H609" s="77">
        <v>-3.1054419999999999E-3</v>
      </c>
      <c r="I609" s="77">
        <v>-6.6389550000000002E-3</v>
      </c>
      <c r="J609" s="77">
        <v>-1.3810624000000001E-2</v>
      </c>
      <c r="K609" s="77">
        <v>-1.215523E-3</v>
      </c>
      <c r="L609" s="77">
        <v>-3.33429E-4</v>
      </c>
      <c r="M609" s="77">
        <v>-3.3580799999999999E-4</v>
      </c>
      <c r="N609" s="77">
        <v>-2.6504099999999999E-4</v>
      </c>
      <c r="O609" s="77">
        <v>-1.9870700000000001E-4</v>
      </c>
      <c r="P609" s="77">
        <v>-1.3078404E-2</v>
      </c>
      <c r="Q609" s="77">
        <v>-5.0061300000000001E-4</v>
      </c>
      <c r="R609" s="77">
        <v>-3.330773E-3</v>
      </c>
      <c r="S609" s="77">
        <v>-5.2827600000000005E-4</v>
      </c>
      <c r="T609" s="77">
        <v>-2.336107E-3</v>
      </c>
      <c r="U609" s="77">
        <v>-2.5290640000000001E-3</v>
      </c>
      <c r="V609" s="77">
        <v>-3.6759150999999997E-2</v>
      </c>
      <c r="W609" s="77">
        <v>-7.1222799999999997E-4</v>
      </c>
      <c r="X609" s="77">
        <v>-1.9940600000000002E-3</v>
      </c>
      <c r="Y609" s="77">
        <v>-4.48338E-4</v>
      </c>
      <c r="Z609" s="77">
        <v>-1.104142E-3</v>
      </c>
      <c r="AA609" s="77">
        <v>-1.8892400000000001E-4</v>
      </c>
      <c r="AB609" s="77">
        <v>-2.41248E-4</v>
      </c>
      <c r="AC609" s="77">
        <v>-5.3476700000000001E-4</v>
      </c>
      <c r="AD609" s="77">
        <v>-1.135283E-3</v>
      </c>
      <c r="AE609" s="77">
        <v>-1.7465180000000001E-3</v>
      </c>
      <c r="AF609" s="77">
        <v>-1.8564580000000001E-3</v>
      </c>
      <c r="AG609" s="77">
        <v>-2.285006E-3</v>
      </c>
      <c r="AH609" s="77">
        <v>-2.2415170000000002E-3</v>
      </c>
      <c r="AI609" s="77">
        <v>-1.5596745E-2</v>
      </c>
      <c r="AJ609" s="77">
        <v>0.87034004700000001</v>
      </c>
      <c r="AK609" s="77">
        <v>-2.896558E-3</v>
      </c>
      <c r="AL609" s="77">
        <v>-0.27263963499999999</v>
      </c>
      <c r="AM609" s="77">
        <v>-4.0355209000000003E-2</v>
      </c>
      <c r="AN609" s="77">
        <v>-2.9482267E-2</v>
      </c>
      <c r="AO609" s="77">
        <v>-0.13798054000000001</v>
      </c>
      <c r="AP609" s="77">
        <v>-1.1744340000000001E-2</v>
      </c>
      <c r="AQ609" s="77">
        <v>-2.886797E-3</v>
      </c>
      <c r="AR609" s="77">
        <v>-7.0302730000000001E-3</v>
      </c>
      <c r="AS609" s="77">
        <v>-1.2918150999999999E-2</v>
      </c>
      <c r="AT609" s="77">
        <v>-1.117297E-3</v>
      </c>
      <c r="AU609" s="77">
        <v>-3.1786199999999997E-4</v>
      </c>
      <c r="AV609" s="77">
        <v>-3.1793199999999999E-4</v>
      </c>
      <c r="AW609" s="77">
        <v>-2.4161399999999999E-4</v>
      </c>
      <c r="AX609" s="77">
        <v>-1.9400600000000001E-4</v>
      </c>
      <c r="AY609" s="77">
        <v>-1.1710804999999999E-2</v>
      </c>
      <c r="AZ609" s="77">
        <v>-5.0734399999999996E-4</v>
      </c>
      <c r="BA609" s="77">
        <v>-3.2517370000000002E-3</v>
      </c>
      <c r="BB609" s="77">
        <v>-5.5436299999999999E-4</v>
      </c>
      <c r="BC609" s="77">
        <v>-2.3650780000000001E-3</v>
      </c>
      <c r="BD609" s="77">
        <v>-2.5811559999999998E-3</v>
      </c>
      <c r="BE609" s="77">
        <v>-3.7733888E-2</v>
      </c>
      <c r="BF609" s="77">
        <v>-7.1281100000000004E-4</v>
      </c>
      <c r="BG609" s="77">
        <v>-2.0538520000000001E-3</v>
      </c>
      <c r="BH609" s="77">
        <v>-4.3843000000000002E-4</v>
      </c>
      <c r="BI609" s="77">
        <v>-1.171137E-3</v>
      </c>
      <c r="BJ609" s="77">
        <v>-2.1021599999999999E-4</v>
      </c>
      <c r="BK609" s="77">
        <v>-1.72263E-4</v>
      </c>
      <c r="BL609" s="77">
        <v>-5.2514900000000004E-4</v>
      </c>
      <c r="BM609" s="77">
        <v>-1.111424E-3</v>
      </c>
      <c r="BN609" s="77">
        <v>-1.8379659999999999E-3</v>
      </c>
      <c r="BO609" s="77">
        <v>-1.9796509999999998E-3</v>
      </c>
      <c r="BP609" s="77">
        <v>-2.4292680000000001E-3</v>
      </c>
      <c r="BQ609" s="77">
        <v>-2.3573449999999998E-3</v>
      </c>
      <c r="BR609" s="77">
        <v>-1.522777E-2</v>
      </c>
      <c r="BS609" s="77">
        <v>0.87160210100000002</v>
      </c>
      <c r="BT609" s="77">
        <v>-2.8808900000000001E-3</v>
      </c>
      <c r="BU609" s="77">
        <v>-0.26891060100000003</v>
      </c>
      <c r="BV609" s="77">
        <v>-3.8690202E-2</v>
      </c>
      <c r="BW609" s="77">
        <v>-2.9829602E-2</v>
      </c>
      <c r="BX609" s="77">
        <v>-0.13285797699999999</v>
      </c>
      <c r="BY609" s="77">
        <v>-1.160687E-2</v>
      </c>
      <c r="BZ609" s="77">
        <v>-3.1297310000000002E-3</v>
      </c>
      <c r="CA609" s="77">
        <v>-7.0890670000000001E-3</v>
      </c>
      <c r="CB609" s="77">
        <v>-1.2891835000000001E-2</v>
      </c>
      <c r="CC609" s="77">
        <v>-1.0181140000000001E-3</v>
      </c>
      <c r="CD609" s="77">
        <v>-3.0313699999999998E-4</v>
      </c>
      <c r="CE609" s="77">
        <v>-3.0313300000000003E-4</v>
      </c>
      <c r="CF609" s="77">
        <v>-2.2825300000000001E-4</v>
      </c>
      <c r="CG609" s="77">
        <v>-1.8148799999999999E-4</v>
      </c>
      <c r="CH609" s="77">
        <v>-1.197033E-2</v>
      </c>
      <c r="CI609" s="77">
        <v>-4.7818600000000002E-4</v>
      </c>
      <c r="CJ609" s="77">
        <v>-3.04915E-3</v>
      </c>
      <c r="CK609" s="77">
        <v>-4.9311099999999996E-4</v>
      </c>
      <c r="CL609" s="77">
        <v>-2.1962710000000001E-3</v>
      </c>
      <c r="CM609" s="77">
        <v>-2.3814940000000001E-3</v>
      </c>
      <c r="CN609" s="77">
        <v>-3.7065143000000002E-2</v>
      </c>
      <c r="CO609" s="77">
        <v>-6.8239600000000004E-4</v>
      </c>
      <c r="CP609" s="77">
        <v>-1.9768640000000001E-3</v>
      </c>
      <c r="CQ609" s="77">
        <v>-4.4248300000000003E-4</v>
      </c>
      <c r="CR609" s="77">
        <v>-1.157398E-3</v>
      </c>
      <c r="CS609" s="77">
        <v>-1.99273E-4</v>
      </c>
      <c r="CT609" s="77">
        <v>-1.7677900000000001E-4</v>
      </c>
      <c r="CU609" s="77">
        <v>-5.1867500000000002E-4</v>
      </c>
      <c r="CV609" s="77">
        <v>-1.1053910000000001E-3</v>
      </c>
      <c r="CW609" s="77">
        <v>-1.787072E-3</v>
      </c>
      <c r="CX609" s="77">
        <v>-1.8998190000000001E-3</v>
      </c>
      <c r="CY609" s="77">
        <v>-2.34746E-3</v>
      </c>
      <c r="CZ609" s="77">
        <v>-2.3428519999999999E-3</v>
      </c>
      <c r="DA609" s="77">
        <v>-1.3028469000000001E-2</v>
      </c>
      <c r="DB609" s="77">
        <v>0.87003580000000003</v>
      </c>
      <c r="DC609" s="77">
        <v>-2.8048550000000002E-3</v>
      </c>
      <c r="DD609" s="77">
        <v>-0.26782048200000003</v>
      </c>
      <c r="DE609" s="77">
        <v>-3.9799397E-2</v>
      </c>
      <c r="DF609" s="77">
        <v>-3.0843153000000002E-2</v>
      </c>
      <c r="DG609" s="77">
        <v>-0.13566181099999999</v>
      </c>
      <c r="DH609" s="77">
        <v>-1.1784677E-2</v>
      </c>
      <c r="DI609" s="77">
        <v>-3.4814020000000002E-3</v>
      </c>
      <c r="DJ609" s="77">
        <v>-7.0916720000000003E-3</v>
      </c>
      <c r="DK609" s="77">
        <v>-1.4106851E-2</v>
      </c>
      <c r="DL609" s="77">
        <v>-1.0438859999999999E-3</v>
      </c>
      <c r="DM609" s="77">
        <v>-3.0377399999999998E-4</v>
      </c>
      <c r="DN609" s="77">
        <v>-3.1383000000000002E-4</v>
      </c>
      <c r="DO609" s="77">
        <v>-2.21246E-4</v>
      </c>
      <c r="DP609" s="77">
        <v>-1.81211E-4</v>
      </c>
      <c r="DQ609" s="77">
        <v>-1.1167844E-2</v>
      </c>
      <c r="DR609" s="77">
        <v>-5.3266999999999995E-4</v>
      </c>
      <c r="DS609" s="77">
        <v>-4.80767E-3</v>
      </c>
      <c r="DT609" s="77">
        <v>-4.9293500000000001E-4</v>
      </c>
      <c r="DU609" s="77">
        <v>-2.3628500000000001E-3</v>
      </c>
      <c r="DV609" s="77">
        <v>-2.4950760000000002E-3</v>
      </c>
      <c r="DW609" s="77">
        <v>-3.8593368000000003E-2</v>
      </c>
      <c r="DX609" s="77">
        <v>-7.2521700000000001E-4</v>
      </c>
      <c r="DY609" s="77">
        <v>-1.927537E-3</v>
      </c>
      <c r="DZ609" s="77">
        <v>-4.66472E-4</v>
      </c>
      <c r="EA609" s="77">
        <v>-2.1398160000000001E-3</v>
      </c>
      <c r="EB609" s="77">
        <v>-2.1555899999999999E-4</v>
      </c>
      <c r="EC609" s="77">
        <v>-1.8018299999999999E-4</v>
      </c>
      <c r="ED609" s="77">
        <v>-5.3646200000000003E-4</v>
      </c>
      <c r="EE609" s="77">
        <v>-9.7803699999999996E-4</v>
      </c>
      <c r="EF609" s="77">
        <v>-1.876873E-3</v>
      </c>
      <c r="EG609" s="77">
        <v>-2.0306310000000002E-3</v>
      </c>
      <c r="EH609" s="77">
        <v>-2.400363E-3</v>
      </c>
      <c r="EI609" s="77">
        <v>-2.3969529999999998E-3</v>
      </c>
      <c r="EJ609" s="77">
        <v>-1.5968863E-2</v>
      </c>
      <c r="EK609" s="77">
        <v>0.86868424</v>
      </c>
      <c r="EL609" s="77">
        <v>-2.4229780000000001E-3</v>
      </c>
      <c r="EM609" s="77">
        <v>-0.26614885100000002</v>
      </c>
      <c r="EN609" s="77">
        <v>-3.9706639000000002E-2</v>
      </c>
      <c r="EO609" s="77">
        <v>-3.2568492999999997E-2</v>
      </c>
      <c r="EP609" s="77">
        <v>-0.145684008</v>
      </c>
      <c r="EQ609" s="77">
        <v>-1.1879775E-2</v>
      </c>
      <c r="ER609" s="77">
        <v>-3.177235E-3</v>
      </c>
      <c r="ES609" s="77">
        <v>-6.4687980000000004E-3</v>
      </c>
      <c r="ET609" s="77">
        <v>-1.3628408E-2</v>
      </c>
      <c r="EU609" s="77">
        <v>-9.2018899999999997E-4</v>
      </c>
      <c r="EV609" s="77">
        <v>-2.9418199999999998E-4</v>
      </c>
      <c r="EW609" s="77">
        <v>-3.1569699999999998E-4</v>
      </c>
      <c r="EX609" s="77">
        <v>-2.0712700000000001E-4</v>
      </c>
      <c r="EY609" s="77">
        <v>-1.7615799999999999E-4</v>
      </c>
      <c r="EZ609" s="77">
        <v>-1.0425039000000001E-2</v>
      </c>
      <c r="FA609" s="77">
        <v>-4.4951099999999999E-4</v>
      </c>
      <c r="FB609" s="77">
        <v>-6.3364930000000003E-3</v>
      </c>
      <c r="FC609" s="77">
        <v>-4.8585300000000001E-4</v>
      </c>
      <c r="FD609" s="77">
        <v>-2.308301E-3</v>
      </c>
      <c r="FE609" s="77">
        <v>-2.3971819999999999E-3</v>
      </c>
      <c r="FF609" s="77">
        <v>-3.9736853000000003E-2</v>
      </c>
      <c r="FG609" s="77">
        <v>-1.014055E-3</v>
      </c>
      <c r="FH609" s="77">
        <v>-1.726476E-3</v>
      </c>
      <c r="FI609" s="77">
        <v>-4.1180299999999997E-4</v>
      </c>
      <c r="FJ609" s="77">
        <v>-3.0394939999999998E-3</v>
      </c>
      <c r="FK609" s="77">
        <v>-2.4327999999999999E-4</v>
      </c>
      <c r="FL609" s="77">
        <v>-1.7204199999999999E-4</v>
      </c>
      <c r="FM609" s="77">
        <v>-5.2473899999999998E-4</v>
      </c>
      <c r="FN609" s="77">
        <v>-8.5358799999999996E-4</v>
      </c>
      <c r="FO609" s="77">
        <v>-2.0158820000000001E-3</v>
      </c>
      <c r="FP609" s="77">
        <v>-2.1144089999999998E-3</v>
      </c>
      <c r="FQ609" s="77">
        <v>-2.4707409999999998E-3</v>
      </c>
      <c r="FR609" s="77">
        <v>-2.4992080000000002E-3</v>
      </c>
      <c r="FS609" s="77">
        <v>-1.6852826000000001E-2</v>
      </c>
      <c r="FT609" s="77">
        <v>0.86964591700000005</v>
      </c>
      <c r="FU609" s="77">
        <v>-1.710566E-3</v>
      </c>
      <c r="FV609" s="77">
        <v>-0.259683952</v>
      </c>
      <c r="FW609" s="77">
        <v>-3.7935073999999999E-2</v>
      </c>
      <c r="FX609" s="77">
        <v>-3.3994400000000001E-2</v>
      </c>
      <c r="FY609" s="77">
        <v>-0.128116338</v>
      </c>
      <c r="FZ609" s="77">
        <v>-1.1511103E-2</v>
      </c>
      <c r="GA609" s="77">
        <v>-2.6064119999999998E-3</v>
      </c>
      <c r="GB609" s="77">
        <v>-5.224617E-3</v>
      </c>
      <c r="GC609" s="77">
        <v>-1.2848383999999999E-2</v>
      </c>
      <c r="GD609" s="77">
        <v>-8.0954400000000004E-4</v>
      </c>
      <c r="GE609" s="77">
        <v>-2.7375400000000002E-4</v>
      </c>
      <c r="GF609" s="77">
        <v>-2.6919599999999998E-4</v>
      </c>
      <c r="GG609" s="77">
        <v>-1.7576500000000001E-4</v>
      </c>
      <c r="GH609" s="77">
        <v>-1.6240499999999999E-4</v>
      </c>
      <c r="GI609" s="77">
        <v>-9.6762500000000008E-3</v>
      </c>
      <c r="GJ609" s="77">
        <v>-4.3368200000000001E-4</v>
      </c>
      <c r="GK609" s="77">
        <v>-7.1312629999999997E-3</v>
      </c>
      <c r="GL609" s="77">
        <v>-4.90607E-4</v>
      </c>
      <c r="GM609" s="77">
        <v>-2.61283E-3</v>
      </c>
      <c r="GN609" s="77">
        <v>-2.2081660000000001E-3</v>
      </c>
      <c r="GO609" s="77">
        <v>-3.7614687000000001E-2</v>
      </c>
      <c r="GP609" s="77">
        <v>-1.115813E-3</v>
      </c>
      <c r="GQ609" s="77">
        <v>-1.6955550000000001E-3</v>
      </c>
      <c r="GR609" s="77">
        <v>-3.3446799999999998E-4</v>
      </c>
      <c r="GS609" s="77">
        <v>-3.5480960000000001E-3</v>
      </c>
      <c r="GT609" s="77">
        <v>-2.22814E-4</v>
      </c>
      <c r="GU609" s="77">
        <v>-1.25807E-4</v>
      </c>
      <c r="GV609" s="77">
        <v>-4.2683800000000002E-4</v>
      </c>
      <c r="GW609" s="77">
        <v>-6.8088199999999995E-4</v>
      </c>
      <c r="GX609" s="77">
        <v>-1.9327979999999999E-3</v>
      </c>
      <c r="GY609" s="77">
        <v>-2.0232879999999998E-3</v>
      </c>
      <c r="GZ609" s="77">
        <v>-2.3640050000000002E-3</v>
      </c>
      <c r="HA609" s="77">
        <v>-2.478442E-3</v>
      </c>
      <c r="HB609" s="77">
        <v>-1.4964669E-2</v>
      </c>
      <c r="HC609" s="77">
        <v>0.87100934200000002</v>
      </c>
      <c r="HD609" s="77">
        <v>-1.3079700000000001E-3</v>
      </c>
      <c r="HE609" s="77">
        <v>-0.25641065000000002</v>
      </c>
      <c r="HF609" s="77">
        <v>-3.8414818000000003E-2</v>
      </c>
      <c r="HG609" s="77">
        <v>-3.5569611000000001E-2</v>
      </c>
      <c r="HH609" s="77">
        <v>-0.12582258099999999</v>
      </c>
      <c r="HI609" s="77">
        <v>-1.1695000000000001E-2</v>
      </c>
      <c r="HJ609" s="77">
        <v>-1.741439E-3</v>
      </c>
      <c r="HK609" s="77">
        <v>-5.0242940000000003E-3</v>
      </c>
      <c r="HL609" s="77">
        <v>-1.3502866000000001E-2</v>
      </c>
      <c r="HM609" s="77">
        <v>-7.0555800000000001E-4</v>
      </c>
      <c r="HN609" s="77">
        <v>-2.5741799999999998E-4</v>
      </c>
      <c r="HO609" s="77">
        <v>-2.6406599999999998E-4</v>
      </c>
      <c r="HP609" s="77">
        <v>-1.8895899999999999E-4</v>
      </c>
      <c r="HQ609" s="77">
        <v>-1.53783E-4</v>
      </c>
      <c r="HR609" s="77">
        <v>-9.6607849999999999E-3</v>
      </c>
      <c r="HS609" s="77">
        <v>-4.3796200000000002E-4</v>
      </c>
      <c r="HT609" s="77">
        <v>-8.6480629999999992E-3</v>
      </c>
      <c r="HU609" s="77">
        <v>-4.7255499999999999E-4</v>
      </c>
      <c r="HV609" s="77">
        <v>-2.8974719999999999E-3</v>
      </c>
      <c r="HW609" s="77">
        <v>-2.3726070000000001E-3</v>
      </c>
      <c r="HX609" s="77">
        <v>-3.7817046E-2</v>
      </c>
      <c r="HY609" s="77">
        <v>-1.314873E-3</v>
      </c>
      <c r="HZ609" s="77">
        <v>-1.5055260000000001E-3</v>
      </c>
      <c r="IA609" s="77">
        <v>-3.14297E-4</v>
      </c>
      <c r="IB609" s="77">
        <v>-3.890489E-3</v>
      </c>
      <c r="IC609" s="77">
        <v>-2.4539400000000002E-4</v>
      </c>
      <c r="ID609" s="77">
        <v>-1.3934E-4</v>
      </c>
      <c r="IE609" s="77">
        <v>-3.8515400000000002E-4</v>
      </c>
      <c r="IF609" s="77">
        <v>-6.5033099999999998E-4</v>
      </c>
      <c r="IG609" s="77">
        <v>-2.0185889999999999E-3</v>
      </c>
      <c r="IH609" s="77">
        <v>-2.1406760000000002E-3</v>
      </c>
      <c r="II609" s="77">
        <v>-2.2365079999999999E-3</v>
      </c>
      <c r="IJ609" s="77">
        <v>-2.3917159999999999E-3</v>
      </c>
      <c r="IK609" s="77">
        <v>-1.5891051E-2</v>
      </c>
      <c r="IL609" s="77">
        <v>0.86868417099999995</v>
      </c>
      <c r="IM609" s="77">
        <v>-9.3366900000000004E-4</v>
      </c>
      <c r="IN609" s="77">
        <v>-0.25764361000000002</v>
      </c>
      <c r="IO609" s="77">
        <v>-3.9438198000000001E-2</v>
      </c>
      <c r="IP609" s="77">
        <v>-3.6633454000000003E-2</v>
      </c>
      <c r="IQ609" s="77">
        <v>-0.12962790499999999</v>
      </c>
      <c r="IR609" s="77">
        <v>-1.2123226000000001E-2</v>
      </c>
      <c r="IS609" s="77">
        <v>-1.5622559999999999E-3</v>
      </c>
      <c r="IT609" s="77">
        <v>-4.9552060000000002E-3</v>
      </c>
      <c r="IU609" s="77">
        <v>-1.4060100000000001E-2</v>
      </c>
      <c r="IV609" s="77">
        <v>-6.2344899999999999E-4</v>
      </c>
      <c r="IW609" s="77">
        <v>-2.7184300000000002E-4</v>
      </c>
      <c r="IX609" s="77">
        <v>-2.7601600000000002E-4</v>
      </c>
      <c r="IY609" s="77">
        <v>-1.88636E-4</v>
      </c>
      <c r="IZ609" s="77">
        <v>-1.4973300000000001E-4</v>
      </c>
      <c r="JA609" s="77">
        <v>-9.5274709999999992E-3</v>
      </c>
      <c r="JB609" s="77">
        <v>-5.1037399999999996E-4</v>
      </c>
      <c r="JC609" s="77">
        <v>-1.0256609E-2</v>
      </c>
      <c r="JD609" s="77">
        <v>-4.55947E-4</v>
      </c>
      <c r="JE609" s="77">
        <v>-3.1330540000000001E-3</v>
      </c>
      <c r="JF609" s="77">
        <v>-2.6450240000000002E-3</v>
      </c>
      <c r="JG609" s="77">
        <v>-3.8678427000000001E-2</v>
      </c>
      <c r="JH609" s="77">
        <v>-1.338086E-3</v>
      </c>
      <c r="JI609" s="77">
        <v>-1.279996E-3</v>
      </c>
      <c r="JJ609" s="77">
        <v>-3.0757799999999997E-4</v>
      </c>
      <c r="JK609" s="77">
        <v>-3.9394510000000001E-3</v>
      </c>
      <c r="JL609" s="77">
        <v>-2.5292799999999997E-4</v>
      </c>
      <c r="JM609" s="77">
        <v>-1.41304E-4</v>
      </c>
      <c r="JN609" s="77">
        <v>-3.7186100000000002E-4</v>
      </c>
      <c r="JO609" s="77">
        <v>-6.2786899999999997E-4</v>
      </c>
      <c r="JP609" s="77">
        <v>-1.906118E-3</v>
      </c>
      <c r="JQ609" s="77">
        <v>-2.0188799999999998E-3</v>
      </c>
      <c r="JR609" s="77">
        <v>-2.151984E-3</v>
      </c>
      <c r="JS609" s="77">
        <v>-2.3346220000000002E-3</v>
      </c>
      <c r="JT609" s="77">
        <v>-1.5372458E-2</v>
      </c>
      <c r="JU609" s="77">
        <v>0.87174852199999997</v>
      </c>
      <c r="JV609" s="77">
        <v>-8.0230299999999998E-4</v>
      </c>
      <c r="JW609" s="77">
        <v>-0.25668026999999999</v>
      </c>
      <c r="JX609" s="77">
        <v>-4.2675900000000003E-2</v>
      </c>
      <c r="JY609" s="77">
        <v>-4.2483353000000001E-2</v>
      </c>
      <c r="JZ609" s="77">
        <v>-0.124470047</v>
      </c>
      <c r="KA609" s="77">
        <v>-1.2868490999999999E-2</v>
      </c>
      <c r="KB609" s="77">
        <v>-1.9458209999999999E-3</v>
      </c>
      <c r="KC609" s="77">
        <v>-5.3311039999999997E-3</v>
      </c>
      <c r="KD609" s="77">
        <v>-1.3203243999999999E-2</v>
      </c>
      <c r="KE609" s="77">
        <v>-5.6450900000000004E-4</v>
      </c>
      <c r="KF609" s="77">
        <v>-2.5256699999999998E-4</v>
      </c>
      <c r="KG609" s="77">
        <v>-2.6590700000000001E-4</v>
      </c>
      <c r="KH609" s="77">
        <v>-1.7207799999999999E-4</v>
      </c>
      <c r="KI609" s="77">
        <v>-1.5033000000000001E-4</v>
      </c>
      <c r="KJ609" s="77">
        <v>-9.7130169999999991E-3</v>
      </c>
      <c r="KK609" s="77">
        <v>-4.7259999999999999E-4</v>
      </c>
      <c r="KL609" s="77">
        <v>-8.1361060000000006E-3</v>
      </c>
      <c r="KM609" s="77">
        <v>-4.95083E-4</v>
      </c>
      <c r="KN609" s="77">
        <v>-2.971511E-3</v>
      </c>
      <c r="KO609" s="77">
        <v>-2.5692150000000001E-3</v>
      </c>
      <c r="KP609" s="77">
        <v>-3.8791150000000003E-2</v>
      </c>
      <c r="KQ609" s="77">
        <v>-1.6164090000000001E-3</v>
      </c>
      <c r="KR609" s="77">
        <v>-1.1787499999999999E-3</v>
      </c>
      <c r="KS609" s="77">
        <v>-2.8913000000000002E-4</v>
      </c>
      <c r="KT609" s="77">
        <v>-4.0318510000000004E-3</v>
      </c>
      <c r="KU609" s="77">
        <v>-2.6269200000000003E-4</v>
      </c>
      <c r="KV609" s="77">
        <v>-1.39846E-4</v>
      </c>
      <c r="KW609" s="77">
        <v>-3.6042600000000001E-4</v>
      </c>
      <c r="KX609" s="77">
        <v>-6.9594000000000004E-4</v>
      </c>
      <c r="KY609" s="77">
        <v>-2.1760080000000001E-3</v>
      </c>
      <c r="KZ609" s="77">
        <v>-2.262956E-3</v>
      </c>
      <c r="LA609" s="77">
        <v>-2.1643949999999999E-3</v>
      </c>
      <c r="LB609" s="77">
        <v>-2.4311300000000001E-3</v>
      </c>
      <c r="LC609" s="77">
        <v>-1.7557447E-2</v>
      </c>
      <c r="LD609" s="77">
        <v>0.86989991499999997</v>
      </c>
      <c r="LE609" s="77">
        <v>-7.7427500000000005E-4</v>
      </c>
      <c r="LF609" s="77">
        <v>-0.26117590699999998</v>
      </c>
      <c r="LG609" s="77">
        <v>-4.4378224000000001E-2</v>
      </c>
      <c r="LH609" s="77">
        <v>-4.8799803000000003E-2</v>
      </c>
      <c r="LI609" s="77">
        <v>-0.122809367</v>
      </c>
      <c r="LJ609" s="77">
        <v>-1.3681837000000001E-2</v>
      </c>
      <c r="LK609" s="77">
        <v>-1.4956360000000001E-3</v>
      </c>
      <c r="LL609" s="77">
        <v>-5.5021749999999998E-3</v>
      </c>
      <c r="LM609" s="77">
        <v>-1.3091637999999999E-2</v>
      </c>
      <c r="LN609" s="77">
        <v>-5.7653200000000004E-4</v>
      </c>
      <c r="LO609" s="77">
        <v>-2.3682900000000001E-4</v>
      </c>
      <c r="LP609" s="77">
        <v>-2.30561E-4</v>
      </c>
      <c r="LQ609" s="77">
        <v>-1.22512E-4</v>
      </c>
      <c r="LR609" s="77">
        <v>-1.36909E-4</v>
      </c>
      <c r="LS609" s="77">
        <v>-8.7886800000000001E-3</v>
      </c>
      <c r="LT609" s="77">
        <v>-4.9643199999999999E-4</v>
      </c>
      <c r="LU609" s="77">
        <v>-6.8250710000000003E-3</v>
      </c>
      <c r="LV609" s="77">
        <v>-7.6407000000000005E-4</v>
      </c>
      <c r="LW609" s="77">
        <v>-2.7848040000000001E-3</v>
      </c>
      <c r="LX609" s="77">
        <v>-2.59458E-3</v>
      </c>
      <c r="LY609" s="77">
        <v>-3.9493994999999997E-2</v>
      </c>
      <c r="LZ609" s="77">
        <v>-1.6437750000000001E-3</v>
      </c>
      <c r="MA609" s="77">
        <v>-1.063565E-3</v>
      </c>
      <c r="MB609" s="77">
        <v>-3.2690200000000001E-4</v>
      </c>
      <c r="MC609" s="77">
        <v>-5.206937E-3</v>
      </c>
      <c r="MD609" s="77">
        <v>-2.7280300000000001E-4</v>
      </c>
      <c r="ME609" s="77">
        <v>-1.4226199999999999E-4</v>
      </c>
      <c r="MF609" s="77">
        <v>-3.7673200000000001E-4</v>
      </c>
      <c r="MG609" s="77">
        <v>-7.9210200000000004E-4</v>
      </c>
      <c r="MH609" s="77">
        <v>-2.0710860000000002E-3</v>
      </c>
      <c r="MI609" s="77">
        <v>-2.4969660000000002E-3</v>
      </c>
      <c r="MJ609" s="77">
        <v>-2.1944740000000001E-3</v>
      </c>
      <c r="MK609" s="77">
        <v>-2.5805870000000001E-3</v>
      </c>
      <c r="ML609" s="77">
        <v>-1.9727465999999999E-2</v>
      </c>
      <c r="MM609" s="77">
        <v>0.87059273400000003</v>
      </c>
      <c r="MN609" s="77">
        <v>-6.5064699999999997E-4</v>
      </c>
      <c r="MO609" s="77">
        <v>-0.26064404699999999</v>
      </c>
      <c r="MP609" s="77">
        <v>-4.8211664000000001E-2</v>
      </c>
      <c r="MQ609" s="77">
        <v>-5.3440631000000002E-2</v>
      </c>
      <c r="MR609" s="77">
        <v>-0.130996855</v>
      </c>
      <c r="MS609" s="77">
        <v>-1.5431955000000001E-2</v>
      </c>
      <c r="MT609" s="77">
        <v>-1.465404E-3</v>
      </c>
      <c r="MU609" s="77">
        <v>-6.002795E-3</v>
      </c>
      <c r="MV609" s="77">
        <v>-1.3227849999999999E-2</v>
      </c>
      <c r="MW609" s="77">
        <v>-5.8427000000000002E-4</v>
      </c>
      <c r="MX609" s="77">
        <v>-2.3432999999999999E-4</v>
      </c>
      <c r="MY609" s="77">
        <v>-2.2374499999999999E-4</v>
      </c>
      <c r="MZ609" s="77">
        <v>-1.15862E-4</v>
      </c>
      <c r="NA609" s="77">
        <v>-1.3839700000000001E-4</v>
      </c>
      <c r="NB609" s="77">
        <v>-9.0467369999999991E-3</v>
      </c>
      <c r="NC609" s="77">
        <v>-5.1884499999999998E-4</v>
      </c>
      <c r="ND609" s="77">
        <v>-5.7592859999999997E-3</v>
      </c>
      <c r="NE609" s="77">
        <v>-8.3990599999999996E-4</v>
      </c>
      <c r="NF609" s="77">
        <v>-2.6751219999999998E-3</v>
      </c>
      <c r="NG609" s="77">
        <v>-2.4898059999999998E-3</v>
      </c>
      <c r="NH609" s="77">
        <v>-3.9642948999999997E-2</v>
      </c>
      <c r="NI609" s="77">
        <v>-1.804847E-3</v>
      </c>
      <c r="NJ609" s="77">
        <v>-9.9037499999999994E-4</v>
      </c>
      <c r="NK609" s="77">
        <v>-3.38074E-4</v>
      </c>
      <c r="NL609" s="77">
        <v>-6.3844069999999999E-3</v>
      </c>
      <c r="NM609" s="77">
        <v>-2.5459499999999998E-4</v>
      </c>
      <c r="NN609" s="77">
        <v>-1.4130499999999999E-4</v>
      </c>
      <c r="NO609" s="77">
        <v>-3.6673199999999998E-4</v>
      </c>
      <c r="NP609" s="77">
        <v>-8.3105699999999995E-4</v>
      </c>
      <c r="NQ609" s="77">
        <v>-2.2253199999999998E-3</v>
      </c>
      <c r="NR609" s="77">
        <v>-2.5970030000000001E-3</v>
      </c>
      <c r="NS609" s="77">
        <v>-2.0954260000000001E-3</v>
      </c>
      <c r="NT609" s="77">
        <v>-2.5877679999999998E-3</v>
      </c>
      <c r="NU609" s="77">
        <v>-2.1122947E-2</v>
      </c>
      <c r="NV609" s="77">
        <v>0.87364639200000005</v>
      </c>
      <c r="NW609" s="77">
        <v>-5.7866099999999995E-4</v>
      </c>
      <c r="NX609" s="77">
        <v>-0.259175245</v>
      </c>
      <c r="NY609" s="77">
        <v>-4.9574396999999999E-2</v>
      </c>
      <c r="NZ609" s="77">
        <v>-5.5531638000000001E-2</v>
      </c>
      <c r="OA609" s="77">
        <v>-0.127181871</v>
      </c>
      <c r="OB609" s="77">
        <v>-1.5353242E-2</v>
      </c>
      <c r="OC609" s="77">
        <v>-1.6134210000000001E-3</v>
      </c>
      <c r="OD609" s="77">
        <v>-6.4421749999999996E-3</v>
      </c>
      <c r="OE609" s="77">
        <v>-1.3314001000000001E-2</v>
      </c>
      <c r="OF609" s="77">
        <v>-5.7947900000000004E-4</v>
      </c>
      <c r="OG609" s="77">
        <v>-2.1205E-4</v>
      </c>
      <c r="OH609" s="77">
        <v>-1.9473E-4</v>
      </c>
      <c r="OI609" s="77">
        <v>-1.01236E-4</v>
      </c>
      <c r="OJ609" s="77">
        <v>-1.2666399999999999E-4</v>
      </c>
      <c r="OK609" s="77">
        <v>-1.062746E-2</v>
      </c>
      <c r="OL609" s="77">
        <v>-5.4008699999999997E-4</v>
      </c>
      <c r="OM609" s="77">
        <v>-4.5939320000000002E-3</v>
      </c>
      <c r="ON609" s="77">
        <v>-8.6967900000000005E-4</v>
      </c>
      <c r="OO609" s="77">
        <v>-2.4993649999999999E-3</v>
      </c>
      <c r="OP609" s="77">
        <v>-2.2585420000000001E-3</v>
      </c>
      <c r="OQ609" s="77">
        <v>-3.9466376999999997E-2</v>
      </c>
      <c r="OR609" s="77">
        <v>-1.7607879999999999E-3</v>
      </c>
      <c r="OS609" s="77">
        <v>-9.776819999999999E-4</v>
      </c>
      <c r="OT609" s="77">
        <v>-3.75788E-4</v>
      </c>
      <c r="OU609" s="77">
        <v>-6.1386679999999999E-3</v>
      </c>
      <c r="OV609" s="77">
        <v>-2.2834299999999999E-4</v>
      </c>
      <c r="OW609" s="77">
        <v>-1.33382E-4</v>
      </c>
      <c r="OX609" s="77">
        <v>-3.8566000000000002E-4</v>
      </c>
      <c r="OY609" s="77">
        <v>-8.1995199999999999E-4</v>
      </c>
      <c r="OZ609" s="77">
        <v>-2.162223E-3</v>
      </c>
      <c r="PA609" s="77">
        <v>-2.705486E-3</v>
      </c>
      <c r="PB609" s="77">
        <v>-2.1599610000000002E-3</v>
      </c>
      <c r="PC609" s="77">
        <v>-2.4890170000000001E-3</v>
      </c>
      <c r="PD609" s="77">
        <v>-2.50289E-2</v>
      </c>
      <c r="PE609" s="77">
        <v>0.88094266399999999</v>
      </c>
      <c r="PF609" s="77">
        <v>-5.5843400000000001E-4</v>
      </c>
      <c r="PG609" s="77">
        <v>-0.255589334</v>
      </c>
      <c r="PH609" s="77">
        <v>-4.9230417999999998E-2</v>
      </c>
      <c r="PI609" s="77">
        <v>-5.4939699000000002E-2</v>
      </c>
      <c r="PJ609" s="77">
        <v>-0.120320652</v>
      </c>
      <c r="PK609" s="77">
        <v>-1.5975382999999999E-2</v>
      </c>
      <c r="PL609" s="77">
        <v>-1.889974E-3</v>
      </c>
      <c r="PM609" s="77">
        <v>-6.5590099999999997E-3</v>
      </c>
      <c r="PN609" s="77">
        <v>-1.2307622000000001E-2</v>
      </c>
      <c r="PO609" s="77">
        <v>-5.5351399999999996E-4</v>
      </c>
      <c r="PP609" s="77">
        <v>-1.93687E-4</v>
      </c>
      <c r="PQ609" s="77">
        <v>-1.72585E-4</v>
      </c>
      <c r="PR609" s="78">
        <v>-8.7437999999999999E-5</v>
      </c>
      <c r="PS609" s="77">
        <v>-1.1406800000000001E-4</v>
      </c>
      <c r="PT609" s="77">
        <v>-1.0462317E-2</v>
      </c>
      <c r="PU609" s="77">
        <v>-4.9941600000000003E-4</v>
      </c>
      <c r="PV609" s="77">
        <v>-3.3053169999999999E-3</v>
      </c>
      <c r="PW609" s="77">
        <v>-8.9641799999999995E-4</v>
      </c>
      <c r="PX609" s="77">
        <v>-2.2970289999999999E-3</v>
      </c>
      <c r="PY609" s="77">
        <v>-2.2834449999999998E-3</v>
      </c>
      <c r="PZ609" s="77">
        <v>-3.8487252999999999E-2</v>
      </c>
      <c r="QA609" s="77">
        <v>-1.715266E-3</v>
      </c>
      <c r="QB609" s="77">
        <v>-8.6428700000000004E-4</v>
      </c>
      <c r="QC609" s="77">
        <v>-3.61627E-4</v>
      </c>
      <c r="QD609" s="77">
        <v>-6.5090850000000004E-3</v>
      </c>
      <c r="QE609" s="77">
        <v>-2.0613200000000001E-4</v>
      </c>
      <c r="QF609" s="77">
        <v>-1.4771200000000001E-4</v>
      </c>
      <c r="QG609" s="77">
        <v>-3.77055E-4</v>
      </c>
      <c r="QH609" s="77">
        <v>-8.3084599999999999E-4</v>
      </c>
      <c r="QI609" s="77">
        <v>-2.106896E-3</v>
      </c>
      <c r="QJ609" s="77">
        <v>-2.6346E-3</v>
      </c>
      <c r="QK609" s="77">
        <v>-2.1094569999999999E-3</v>
      </c>
      <c r="QL609" s="77">
        <v>-2.4760419999999999E-3</v>
      </c>
      <c r="QM609" s="77">
        <v>-2.8660158000000002E-2</v>
      </c>
      <c r="QN609" s="77">
        <v>0.883066833</v>
      </c>
      <c r="QO609" s="77">
        <v>-4.6125099999999998E-4</v>
      </c>
      <c r="QP609" s="77">
        <v>-0.259949765</v>
      </c>
      <c r="QQ609" s="77">
        <v>-5.1115578000000002E-2</v>
      </c>
      <c r="QR609" s="77">
        <v>-5.5006550000000001E-2</v>
      </c>
      <c r="QS609" s="77">
        <v>-0.119948473</v>
      </c>
      <c r="QT609" s="77">
        <v>-1.6662547999999999E-2</v>
      </c>
      <c r="QU609" s="77">
        <v>-1.515679E-3</v>
      </c>
      <c r="QV609" s="77">
        <v>-6.8434009999999998E-3</v>
      </c>
      <c r="QW609" s="77">
        <v>-1.2539148999999999E-2</v>
      </c>
      <c r="QX609" s="77">
        <v>-5.5257699999999995E-4</v>
      </c>
      <c r="QY609" s="77">
        <v>-1.9945799999999999E-4</v>
      </c>
      <c r="QZ609" s="77">
        <v>-1.7524399999999999E-4</v>
      </c>
      <c r="RA609" s="78">
        <v>-8.8602699999999998E-5</v>
      </c>
      <c r="RB609" s="77">
        <v>-1.2272199999999999E-4</v>
      </c>
      <c r="RC609" s="77">
        <v>-1.1132714E-2</v>
      </c>
      <c r="RD609" s="77">
        <v>-5.0619599999999999E-4</v>
      </c>
      <c r="RE609" s="77">
        <v>-3.2873889999999999E-3</v>
      </c>
      <c r="RF609" s="77">
        <v>-1.010253E-3</v>
      </c>
      <c r="RG609" s="77">
        <v>-2.3276450000000001E-3</v>
      </c>
      <c r="RH609" s="77">
        <v>-2.3133680000000001E-3</v>
      </c>
      <c r="RI609" s="77">
        <v>-3.9138606999999999E-2</v>
      </c>
      <c r="RJ609" s="77">
        <v>-1.6097329999999999E-3</v>
      </c>
      <c r="RK609" s="77">
        <v>-8.3865999999999997E-4</v>
      </c>
      <c r="RL609" s="77">
        <v>-3.97172E-4</v>
      </c>
      <c r="RM609" s="77">
        <v>-6.8748460000000004E-3</v>
      </c>
      <c r="RN609" s="77">
        <v>-2.1503000000000001E-4</v>
      </c>
      <c r="RO609" s="77">
        <v>-1.7738899999999999E-4</v>
      </c>
      <c r="RP609" s="77">
        <v>-3.7673600000000002E-4</v>
      </c>
      <c r="RQ609" s="77">
        <v>-8.3743200000000004E-4</v>
      </c>
      <c r="RR609" s="77">
        <v>-1.950958E-3</v>
      </c>
      <c r="RS609" s="77">
        <v>-2.6495680000000001E-3</v>
      </c>
      <c r="RT609" s="77">
        <v>-2.1288739999999998E-3</v>
      </c>
      <c r="RU609" s="77">
        <v>-2.5734339999999999E-3</v>
      </c>
      <c r="RV609" s="77">
        <v>-3.0064079E-2</v>
      </c>
      <c r="RW609" s="77">
        <v>0.87911129899999996</v>
      </c>
      <c r="RX609" s="77">
        <v>-5.8193800000000005E-4</v>
      </c>
      <c r="RY609" s="77">
        <v>-0.26626757899999998</v>
      </c>
      <c r="RZ609" s="77">
        <v>-5.1740741E-2</v>
      </c>
      <c r="SA609" s="77">
        <v>-5.7534652999999998E-2</v>
      </c>
      <c r="SB609" s="77">
        <v>-0.13641632200000001</v>
      </c>
      <c r="SC609" s="77">
        <v>-1.8138489000000001E-2</v>
      </c>
      <c r="SD609" s="77">
        <v>-2.4084089999999998E-3</v>
      </c>
      <c r="SE609" s="77">
        <v>-7.6669470000000003E-3</v>
      </c>
      <c r="SF609" s="77">
        <v>-1.2876032000000001E-2</v>
      </c>
      <c r="SG609" s="77">
        <v>-5.5755300000000002E-4</v>
      </c>
      <c r="SH609" s="77">
        <v>-1.8511800000000001E-4</v>
      </c>
      <c r="SI609" s="77">
        <v>-1.8263599999999999E-4</v>
      </c>
      <c r="SJ609" s="78">
        <v>-8.44346E-5</v>
      </c>
      <c r="SK609" s="77">
        <v>-1.2745500000000001E-4</v>
      </c>
      <c r="SL609" s="77">
        <v>-1.1699683000000001E-2</v>
      </c>
      <c r="SM609" s="77">
        <v>-5.9499900000000003E-4</v>
      </c>
      <c r="SN609" s="77">
        <v>-3.5035219999999998E-3</v>
      </c>
      <c r="SO609" s="77">
        <v>-8.75825E-4</v>
      </c>
      <c r="SP609" s="77">
        <v>-2.442128E-3</v>
      </c>
      <c r="SQ609" s="77">
        <v>-2.2774359999999999E-3</v>
      </c>
      <c r="SR609" s="77">
        <v>-4.1516932999999999E-2</v>
      </c>
      <c r="SS609" s="77">
        <v>-1.679149E-3</v>
      </c>
      <c r="ST609" s="77">
        <v>-8.4252800000000005E-4</v>
      </c>
      <c r="SU609" s="77">
        <v>-4.3450299999999998E-4</v>
      </c>
      <c r="SV609" s="77">
        <v>-7.5139730000000002E-3</v>
      </c>
      <c r="SW609" s="77">
        <v>-1.9307100000000001E-4</v>
      </c>
      <c r="SX609" s="77">
        <v>-1.7406299999999999E-4</v>
      </c>
      <c r="SY609" s="77">
        <v>-3.9030800000000002E-4</v>
      </c>
      <c r="SZ609" s="77">
        <v>-8.6808800000000004E-4</v>
      </c>
      <c r="TA609" s="77">
        <v>-1.744895E-3</v>
      </c>
      <c r="TB609" s="77">
        <v>-2.7945909999999999E-3</v>
      </c>
      <c r="TC609" s="77">
        <v>-2.2428270000000002E-3</v>
      </c>
      <c r="TD609" s="77">
        <v>-2.6719320000000001E-3</v>
      </c>
      <c r="TE609" s="77">
        <v>-2.6632933000000001E-2</v>
      </c>
    </row>
    <row r="610" spans="1:525" x14ac:dyDescent="0.25">
      <c r="A610" s="77">
        <v>-3.351171E-3</v>
      </c>
      <c r="B610" s="77">
        <v>0.917930103</v>
      </c>
      <c r="C610" s="77">
        <v>-3.162907E-3</v>
      </c>
      <c r="D610" s="77">
        <v>-2.1617709999999998E-3</v>
      </c>
      <c r="E610" s="77">
        <v>-1.491261E-3</v>
      </c>
      <c r="F610" s="77">
        <v>-3.4356600000000001E-3</v>
      </c>
      <c r="G610" s="77">
        <v>-5.0674350000000003E-3</v>
      </c>
      <c r="H610" s="77">
        <v>-0.42654806299999998</v>
      </c>
      <c r="I610" s="77">
        <v>-3.3085251000000003E-2</v>
      </c>
      <c r="J610" s="77">
        <v>-3.3469670000000002E-3</v>
      </c>
      <c r="K610" s="77">
        <v>-8.0387783000000004E-2</v>
      </c>
      <c r="L610" s="77">
        <v>-4.4756115999999999E-2</v>
      </c>
      <c r="M610" s="77">
        <v>-3.3698360000000002E-3</v>
      </c>
      <c r="N610" s="77">
        <v>-2.3272509999999998E-3</v>
      </c>
      <c r="O610" s="77">
        <v>-1.548245E-3</v>
      </c>
      <c r="P610" s="77">
        <v>-6.6073110000000003E-3</v>
      </c>
      <c r="Q610" s="77">
        <v>-9.811338E-2</v>
      </c>
      <c r="R610" s="77">
        <v>-1.9798052E-2</v>
      </c>
      <c r="S610" s="77">
        <v>-7.1252399999999997E-4</v>
      </c>
      <c r="T610" s="77">
        <v>-1.6923559999999999E-3</v>
      </c>
      <c r="U610" s="77">
        <v>-7.9918399999999998E-4</v>
      </c>
      <c r="V610" s="77">
        <v>-2.077368E-3</v>
      </c>
      <c r="W610" s="77">
        <v>-6.6443470000000001E-3</v>
      </c>
      <c r="X610" s="77">
        <v>-2.753419E-3</v>
      </c>
      <c r="Y610" s="77">
        <v>-2.7895979999999999E-3</v>
      </c>
      <c r="Z610" s="77">
        <v>-3.9507769999999999E-3</v>
      </c>
      <c r="AA610" s="77">
        <v>-5.5872199999999999E-4</v>
      </c>
      <c r="AB610" s="77">
        <v>-6.7199899999999995E-4</v>
      </c>
      <c r="AC610" s="77">
        <v>-2.2212239999999999E-3</v>
      </c>
      <c r="AD610" s="77">
        <v>-1.0197240000000001E-3</v>
      </c>
      <c r="AE610" s="77">
        <v>-2.5699299999999998E-3</v>
      </c>
      <c r="AF610" s="77">
        <v>-2.8423789999999999E-3</v>
      </c>
      <c r="AG610" s="77">
        <v>-1.3556690000000001E-3</v>
      </c>
      <c r="AH610" s="77">
        <v>-4.4444829999999999E-3</v>
      </c>
      <c r="AI610" s="77">
        <v>-6.5589053999999994E-2</v>
      </c>
      <c r="AJ610" s="77">
        <v>-3.718556E-3</v>
      </c>
      <c r="AK610" s="77">
        <v>0.90268667400000002</v>
      </c>
      <c r="AL610" s="77">
        <v>-3.5898869999999999E-3</v>
      </c>
      <c r="AM610" s="77">
        <v>-2.2863829999999999E-3</v>
      </c>
      <c r="AN610" s="77">
        <v>-1.3710510000000001E-3</v>
      </c>
      <c r="AO610" s="77">
        <v>-3.8454169999999998E-3</v>
      </c>
      <c r="AP610" s="77">
        <v>-5.3921459999999996E-3</v>
      </c>
      <c r="AQ610" s="77">
        <v>-0.436414845</v>
      </c>
      <c r="AR610" s="77">
        <v>-3.3047605000000001E-2</v>
      </c>
      <c r="AS610" s="77">
        <v>-3.804956E-3</v>
      </c>
      <c r="AT610" s="77">
        <v>-7.8392588999999999E-2</v>
      </c>
      <c r="AU610" s="77">
        <v>-4.5200189000000002E-2</v>
      </c>
      <c r="AV610" s="77">
        <v>-3.6514009999999999E-3</v>
      </c>
      <c r="AW610" s="77">
        <v>-2.4264349999999998E-3</v>
      </c>
      <c r="AX610" s="77">
        <v>-1.587427E-3</v>
      </c>
      <c r="AY610" s="77">
        <v>-7.5722810000000002E-3</v>
      </c>
      <c r="AZ610" s="77">
        <v>-9.8991993E-2</v>
      </c>
      <c r="BA610" s="77">
        <v>-2.0119298000000001E-2</v>
      </c>
      <c r="BB610" s="77">
        <v>-7.2052900000000003E-4</v>
      </c>
      <c r="BC610" s="77">
        <v>-1.786557E-3</v>
      </c>
      <c r="BD610" s="77">
        <v>-8.0864800000000003E-4</v>
      </c>
      <c r="BE610" s="77">
        <v>-2.6592059999999999E-3</v>
      </c>
      <c r="BF610" s="77">
        <v>-7.0956669999999999E-3</v>
      </c>
      <c r="BG610" s="77">
        <v>-2.996645E-3</v>
      </c>
      <c r="BH610" s="77">
        <v>-2.9644350000000001E-3</v>
      </c>
      <c r="BI610" s="77">
        <v>-4.1422480000000003E-3</v>
      </c>
      <c r="BJ610" s="77">
        <v>-5.4151999999999998E-4</v>
      </c>
      <c r="BK610" s="77">
        <v>-4.8900300000000001E-4</v>
      </c>
      <c r="BL610" s="77">
        <v>-2.0637199999999998E-3</v>
      </c>
      <c r="BM610" s="77">
        <v>-1.0911950000000001E-3</v>
      </c>
      <c r="BN610" s="77">
        <v>-2.9405630000000002E-3</v>
      </c>
      <c r="BO610" s="77">
        <v>-3.7839929999999998E-3</v>
      </c>
      <c r="BP610" s="77">
        <v>-1.558111E-3</v>
      </c>
      <c r="BQ610" s="77">
        <v>-3.5230859999999999E-3</v>
      </c>
      <c r="BR610" s="77">
        <v>-6.4144424000000005E-2</v>
      </c>
      <c r="BS610" s="77">
        <v>-3.4459260000000002E-3</v>
      </c>
      <c r="BT610" s="77">
        <v>0.91354691600000004</v>
      </c>
      <c r="BU610" s="77">
        <v>-3.4343519999999999E-3</v>
      </c>
      <c r="BV610" s="77">
        <v>-2.065805E-3</v>
      </c>
      <c r="BW610" s="77">
        <v>-1.3166790000000001E-3</v>
      </c>
      <c r="BX610" s="77">
        <v>-3.564083E-3</v>
      </c>
      <c r="BY610" s="77">
        <v>-5.2439069999999999E-3</v>
      </c>
      <c r="BZ610" s="77">
        <v>-0.42621355799999999</v>
      </c>
      <c r="CA610" s="77">
        <v>-3.2364468E-2</v>
      </c>
      <c r="CB610" s="77">
        <v>-3.5444370000000001E-3</v>
      </c>
      <c r="CC610" s="77">
        <v>-7.7534427000000003E-2</v>
      </c>
      <c r="CD610" s="77">
        <v>-4.1681287999999997E-2</v>
      </c>
      <c r="CE610" s="77">
        <v>-3.3709270000000001E-3</v>
      </c>
      <c r="CF610" s="77">
        <v>-2.0367279999999998E-3</v>
      </c>
      <c r="CG610" s="77">
        <v>-1.482677E-3</v>
      </c>
      <c r="CH610" s="77">
        <v>-6.823633E-3</v>
      </c>
      <c r="CI610" s="77">
        <v>-9.5104283999999997E-2</v>
      </c>
      <c r="CJ610" s="77">
        <v>-1.8098264999999999E-2</v>
      </c>
      <c r="CK610" s="77">
        <v>-6.3554300000000002E-4</v>
      </c>
      <c r="CL610" s="77">
        <v>-1.4865429999999999E-3</v>
      </c>
      <c r="CM610" s="77">
        <v>-8.5741500000000004E-4</v>
      </c>
      <c r="CN610" s="77">
        <v>-2.2407500000000001E-3</v>
      </c>
      <c r="CO610" s="77">
        <v>-6.1212460000000003E-3</v>
      </c>
      <c r="CP610" s="77">
        <v>-2.9121199999999998E-3</v>
      </c>
      <c r="CQ610" s="77">
        <v>-2.7378300000000001E-3</v>
      </c>
      <c r="CR610" s="77">
        <v>-3.5626899999999999E-3</v>
      </c>
      <c r="CS610" s="77">
        <v>-5.0954799999999997E-4</v>
      </c>
      <c r="CT610" s="77">
        <v>-4.1076900000000001E-4</v>
      </c>
      <c r="CU610" s="77">
        <v>-1.9635920000000001E-3</v>
      </c>
      <c r="CV610" s="77">
        <v>-1.037098E-3</v>
      </c>
      <c r="CW610" s="77">
        <v>-2.7203990000000001E-3</v>
      </c>
      <c r="CX610" s="77">
        <v>-3.802139E-3</v>
      </c>
      <c r="CY610" s="77">
        <v>-1.501783E-3</v>
      </c>
      <c r="CZ610" s="77">
        <v>-3.0968559999999998E-3</v>
      </c>
      <c r="DA610" s="77">
        <v>-5.4880234999999999E-2</v>
      </c>
      <c r="DB610" s="77">
        <v>-3.2019549999999998E-3</v>
      </c>
      <c r="DC610" s="77">
        <v>0.91724304099999998</v>
      </c>
      <c r="DD610" s="77">
        <v>-3.0238349999999999E-3</v>
      </c>
      <c r="DE610" s="77">
        <v>-1.926037E-3</v>
      </c>
      <c r="DF610" s="77">
        <v>-1.1598310000000001E-3</v>
      </c>
      <c r="DG610" s="77">
        <v>-3.509954E-3</v>
      </c>
      <c r="DH610" s="77">
        <v>-4.9493949999999997E-3</v>
      </c>
      <c r="DI610" s="77">
        <v>-0.40884430700000002</v>
      </c>
      <c r="DJ610" s="77">
        <v>-3.7420344000000001E-2</v>
      </c>
      <c r="DK610" s="77">
        <v>-3.5855940000000001E-3</v>
      </c>
      <c r="DL610" s="77">
        <v>-7.6021532000000003E-2</v>
      </c>
      <c r="DM610" s="77">
        <v>-4.1252505000000002E-2</v>
      </c>
      <c r="DN610" s="77">
        <v>-3.1197600000000001E-3</v>
      </c>
      <c r="DO610" s="77">
        <v>-1.7951110000000001E-3</v>
      </c>
      <c r="DP610" s="77">
        <v>-1.4360040000000001E-3</v>
      </c>
      <c r="DQ610" s="77">
        <v>-6.3059320000000002E-3</v>
      </c>
      <c r="DR610" s="77">
        <v>-9.4836026000000004E-2</v>
      </c>
      <c r="DS610" s="77">
        <v>-1.9218167000000001E-2</v>
      </c>
      <c r="DT610" s="77">
        <v>-5.6897700000000002E-4</v>
      </c>
      <c r="DU610" s="77">
        <v>-1.28875E-3</v>
      </c>
      <c r="DV610" s="77">
        <v>-8.8228500000000001E-4</v>
      </c>
      <c r="DW610" s="77">
        <v>-1.9925479999999998E-3</v>
      </c>
      <c r="DX610" s="77">
        <v>-5.2910070000000003E-3</v>
      </c>
      <c r="DY610" s="77">
        <v>-3.4466409999999999E-3</v>
      </c>
      <c r="DZ610" s="77">
        <v>-2.4912200000000002E-3</v>
      </c>
      <c r="EA610" s="77">
        <v>-2.9612950000000001E-3</v>
      </c>
      <c r="EB610" s="77">
        <v>-4.8243400000000001E-4</v>
      </c>
      <c r="EC610" s="77">
        <v>-3.4738E-4</v>
      </c>
      <c r="ED610" s="77">
        <v>-2.25567E-3</v>
      </c>
      <c r="EE610" s="77">
        <v>-8.9997899999999997E-4</v>
      </c>
      <c r="EF610" s="77">
        <v>-2.4054089999999998E-3</v>
      </c>
      <c r="EG610" s="77">
        <v>-3.282405E-3</v>
      </c>
      <c r="EH610" s="77">
        <v>-1.2770660000000001E-3</v>
      </c>
      <c r="EI610" s="77">
        <v>-2.4547929999999998E-3</v>
      </c>
      <c r="EJ610" s="77">
        <v>-6.7266146999999998E-2</v>
      </c>
      <c r="EK610" s="77">
        <v>-3.1511410000000001E-3</v>
      </c>
      <c r="EL610" s="77">
        <v>0.91752559300000003</v>
      </c>
      <c r="EM610" s="77">
        <v>-2.8543710000000001E-3</v>
      </c>
      <c r="EN610" s="77">
        <v>-1.9925120000000001E-3</v>
      </c>
      <c r="EO610" s="77">
        <v>-1.0569220000000001E-3</v>
      </c>
      <c r="EP610" s="77">
        <v>-3.6477689999999999E-3</v>
      </c>
      <c r="EQ610" s="77">
        <v>-4.8320699999999999E-3</v>
      </c>
      <c r="ER610" s="77">
        <v>-0.43158196999999998</v>
      </c>
      <c r="ES610" s="77">
        <v>-3.8782292000000003E-2</v>
      </c>
      <c r="ET610" s="77">
        <v>-3.6435180000000001E-3</v>
      </c>
      <c r="EU610" s="77">
        <v>-7.3128155E-2</v>
      </c>
      <c r="EV610" s="77">
        <v>-4.2690499E-2</v>
      </c>
      <c r="EW610" s="77">
        <v>-3.2481860000000001E-3</v>
      </c>
      <c r="EX610" s="77">
        <v>-1.5307179999999999E-3</v>
      </c>
      <c r="EY610" s="77">
        <v>-1.3576770000000001E-3</v>
      </c>
      <c r="EZ610" s="77">
        <v>-5.1190180000000004E-3</v>
      </c>
      <c r="FA610" s="77">
        <v>-0.10240497799999999</v>
      </c>
      <c r="FB610" s="77">
        <v>-1.9390701E-2</v>
      </c>
      <c r="FC610" s="77">
        <v>-4.9790100000000003E-4</v>
      </c>
      <c r="FD610" s="77">
        <v>-1.4090559999999999E-3</v>
      </c>
      <c r="FE610" s="77">
        <v>-9.4659599999999996E-4</v>
      </c>
      <c r="FF610" s="77">
        <v>-1.629574E-3</v>
      </c>
      <c r="FG610" s="77">
        <v>-4.579222E-3</v>
      </c>
      <c r="FH610" s="77">
        <v>-3.555351E-3</v>
      </c>
      <c r="FI610" s="77">
        <v>-2.3826059999999998E-3</v>
      </c>
      <c r="FJ610" s="77">
        <v>-2.237031E-3</v>
      </c>
      <c r="FK610" s="77">
        <v>-4.6193900000000002E-4</v>
      </c>
      <c r="FL610" s="77">
        <v>-2.7599299999999998E-4</v>
      </c>
      <c r="FM610" s="77">
        <v>-1.792877E-3</v>
      </c>
      <c r="FN610" s="77">
        <v>-9.3122500000000004E-4</v>
      </c>
      <c r="FO610" s="77">
        <v>-2.0838020000000001E-3</v>
      </c>
      <c r="FP610" s="77">
        <v>-3.8277710000000002E-3</v>
      </c>
      <c r="FQ610" s="77">
        <v>-1.2807630000000001E-3</v>
      </c>
      <c r="FR610" s="77">
        <v>-2.1352469999999998E-3</v>
      </c>
      <c r="FS610" s="77">
        <v>-7.0989699000000003E-2</v>
      </c>
      <c r="FT610" s="77">
        <v>-3.7372899999999999E-3</v>
      </c>
      <c r="FU610" s="77">
        <v>0.91053831100000004</v>
      </c>
      <c r="FV610" s="77">
        <v>-3.0954009999999998E-3</v>
      </c>
      <c r="FW610" s="77">
        <v>-2.1825E-3</v>
      </c>
      <c r="FX610" s="77">
        <v>-1.077691E-3</v>
      </c>
      <c r="FY610" s="77">
        <v>-4.3302719999999996E-3</v>
      </c>
      <c r="FZ610" s="77">
        <v>-4.7693220000000003E-3</v>
      </c>
      <c r="GA610" s="77">
        <v>-0.45397903099999998</v>
      </c>
      <c r="GB610" s="77">
        <v>-3.5082082000000001E-2</v>
      </c>
      <c r="GC610" s="77">
        <v>-3.827989E-3</v>
      </c>
      <c r="GD610" s="77">
        <v>-7.4070918999999999E-2</v>
      </c>
      <c r="GE610" s="77">
        <v>-4.6599796999999998E-2</v>
      </c>
      <c r="GF610" s="77">
        <v>-3.570269E-3</v>
      </c>
      <c r="GG610" s="77">
        <v>-1.3716920000000001E-3</v>
      </c>
      <c r="GH610" s="77">
        <v>-1.3770099999999999E-3</v>
      </c>
      <c r="GI610" s="77">
        <v>-5.6480790000000003E-3</v>
      </c>
      <c r="GJ610" s="77">
        <v>-0.117370365</v>
      </c>
      <c r="GK610" s="77">
        <v>-2.0445782999999999E-2</v>
      </c>
      <c r="GL610" s="77">
        <v>-4.2699900000000001E-4</v>
      </c>
      <c r="GM610" s="77">
        <v>-8.04239E-4</v>
      </c>
      <c r="GN610" s="77">
        <v>-9.35464E-4</v>
      </c>
      <c r="GO610" s="77">
        <v>-1.6773370000000001E-3</v>
      </c>
      <c r="GP610" s="77">
        <v>-4.85951E-3</v>
      </c>
      <c r="GQ610" s="77">
        <v>-3.7007590000000001E-3</v>
      </c>
      <c r="GR610" s="77">
        <v>-2.0239820000000001E-3</v>
      </c>
      <c r="GS610" s="77">
        <v>-1.7495639999999999E-3</v>
      </c>
      <c r="GT610" s="77">
        <v>-4.8260700000000002E-4</v>
      </c>
      <c r="GU610" s="77">
        <v>-2.6179300000000002E-4</v>
      </c>
      <c r="GV610" s="77">
        <v>-1.660307E-3</v>
      </c>
      <c r="GW610" s="77">
        <v>-9.66788E-4</v>
      </c>
      <c r="GX610" s="77">
        <v>-2.1324209999999998E-3</v>
      </c>
      <c r="GY610" s="77">
        <v>-4.4796430000000002E-3</v>
      </c>
      <c r="GZ610" s="77">
        <v>-1.322639E-3</v>
      </c>
      <c r="HA610" s="77">
        <v>-2.4842150000000001E-3</v>
      </c>
      <c r="HB610" s="77">
        <v>-6.3987773999999997E-2</v>
      </c>
      <c r="HC610" s="77">
        <v>-3.2313490000000001E-3</v>
      </c>
      <c r="HD610" s="77">
        <v>0.92456241500000003</v>
      </c>
      <c r="HE610" s="77">
        <v>-2.5808749999999998E-3</v>
      </c>
      <c r="HF610" s="77">
        <v>-1.943225E-3</v>
      </c>
      <c r="HG610" s="77">
        <v>-8.49562E-4</v>
      </c>
      <c r="HH610" s="77">
        <v>-3.7033029999999998E-3</v>
      </c>
      <c r="HI610" s="77">
        <v>-4.1206339999999998E-3</v>
      </c>
      <c r="HJ610" s="77">
        <v>-0.43492802600000002</v>
      </c>
      <c r="HK610" s="77">
        <v>-3.3294367999999998E-2</v>
      </c>
      <c r="HL610" s="77">
        <v>-3.0541230000000002E-3</v>
      </c>
      <c r="HM610" s="77">
        <v>-6.6567453999999998E-2</v>
      </c>
      <c r="HN610" s="77">
        <v>-4.3787224E-2</v>
      </c>
      <c r="HO610" s="77">
        <v>-2.9819529999999999E-3</v>
      </c>
      <c r="HP610" s="77">
        <v>-1.2502539999999999E-3</v>
      </c>
      <c r="HQ610" s="77">
        <v>-1.1945669999999999E-3</v>
      </c>
      <c r="HR610" s="77">
        <v>-5.6443359999999998E-3</v>
      </c>
      <c r="HS610" s="77">
        <v>-0.109148246</v>
      </c>
      <c r="HT610" s="77">
        <v>-1.7724304E-2</v>
      </c>
      <c r="HU610" s="77">
        <v>-4.4324799999999998E-4</v>
      </c>
      <c r="HV610" s="77">
        <v>-7.1729499999999996E-4</v>
      </c>
      <c r="HW610" s="77">
        <v>-9.8575799999999999E-4</v>
      </c>
      <c r="HX610" s="77">
        <v>-1.5302569999999999E-3</v>
      </c>
      <c r="HY610" s="77">
        <v>-3.9461110000000004E-3</v>
      </c>
      <c r="HZ610" s="77">
        <v>-2.6583420000000002E-3</v>
      </c>
      <c r="IA610" s="77">
        <v>-1.9920559999999999E-3</v>
      </c>
      <c r="IB610" s="77">
        <v>-1.564707E-3</v>
      </c>
      <c r="IC610" s="77">
        <v>-4.8447399999999998E-4</v>
      </c>
      <c r="ID610" s="77">
        <v>-2.6163800000000002E-4</v>
      </c>
      <c r="IE610" s="77">
        <v>-1.803935E-3</v>
      </c>
      <c r="IF610" s="77">
        <v>-8.2877099999999996E-4</v>
      </c>
      <c r="IG610" s="77">
        <v>-1.8599560000000001E-3</v>
      </c>
      <c r="IH610" s="77">
        <v>-3.390831E-3</v>
      </c>
      <c r="II610" s="77">
        <v>-1.0083010000000001E-3</v>
      </c>
      <c r="IJ610" s="77">
        <v>-2.4546350000000002E-3</v>
      </c>
      <c r="IK610" s="77">
        <v>-6.2407836000000001E-2</v>
      </c>
      <c r="IL610" s="77">
        <v>-3.5291400000000001E-3</v>
      </c>
      <c r="IM610" s="77">
        <v>0.92681261299999995</v>
      </c>
      <c r="IN610" s="77">
        <v>-2.6152020000000001E-3</v>
      </c>
      <c r="IO610" s="77">
        <v>-2.01922E-3</v>
      </c>
      <c r="IP610" s="77">
        <v>-8.5176800000000003E-4</v>
      </c>
      <c r="IQ610" s="77">
        <v>-3.653669E-3</v>
      </c>
      <c r="IR610" s="77">
        <v>-4.3886369999999999E-3</v>
      </c>
      <c r="IS610" s="77">
        <v>-0.44256648100000001</v>
      </c>
      <c r="IT610" s="77">
        <v>-3.1820229999999998E-2</v>
      </c>
      <c r="IU610" s="77">
        <v>-2.9375569999999999E-3</v>
      </c>
      <c r="IV610" s="77">
        <v>-6.4238015999999995E-2</v>
      </c>
      <c r="IW610" s="77">
        <v>-4.3989097999999997E-2</v>
      </c>
      <c r="IX610" s="77">
        <v>-2.94532E-3</v>
      </c>
      <c r="IY610" s="77">
        <v>-1.2780560000000001E-3</v>
      </c>
      <c r="IZ610" s="77">
        <v>-1.237646E-3</v>
      </c>
      <c r="JA610" s="77">
        <v>-6.0055009999999999E-3</v>
      </c>
      <c r="JB610" s="77">
        <v>-0.106270138</v>
      </c>
      <c r="JC610" s="77">
        <v>-1.7527625000000002E-2</v>
      </c>
      <c r="JD610" s="77">
        <v>-4.4991699999999998E-4</v>
      </c>
      <c r="JE610" s="77">
        <v>-6.7402900000000003E-4</v>
      </c>
      <c r="JF610" s="77">
        <v>-1.0779699999999999E-3</v>
      </c>
      <c r="JG610" s="77">
        <v>-1.5710030000000001E-3</v>
      </c>
      <c r="JH610" s="77">
        <v>-3.845481E-3</v>
      </c>
      <c r="JI610" s="77">
        <v>-2.4033539999999999E-3</v>
      </c>
      <c r="JJ610" s="77">
        <v>-2.420279E-3</v>
      </c>
      <c r="JK610" s="77">
        <v>-1.5675109999999999E-3</v>
      </c>
      <c r="JL610" s="77">
        <v>-4.9505199999999995E-4</v>
      </c>
      <c r="JM610" s="77">
        <v>-2.6992299999999998E-4</v>
      </c>
      <c r="JN610" s="77">
        <v>-1.6523169999999999E-3</v>
      </c>
      <c r="JO610" s="77">
        <v>-8.2366700000000004E-4</v>
      </c>
      <c r="JP610" s="77">
        <v>-2.749329E-3</v>
      </c>
      <c r="JQ610" s="77">
        <v>-2.9971149999999998E-3</v>
      </c>
      <c r="JR610" s="77">
        <v>-8.6925800000000003E-4</v>
      </c>
      <c r="JS610" s="77">
        <v>-2.4514979999999999E-3</v>
      </c>
      <c r="JT610" s="77">
        <v>-6.1735655E-2</v>
      </c>
      <c r="JU610" s="77">
        <v>-3.3219399999999998E-3</v>
      </c>
      <c r="JV610" s="77">
        <v>0.91776579400000002</v>
      </c>
      <c r="JW610" s="77">
        <v>-2.6707430000000002E-3</v>
      </c>
      <c r="JX610" s="77">
        <v>-2.4397109999999998E-3</v>
      </c>
      <c r="JY610" s="77">
        <v>-1.262039E-3</v>
      </c>
      <c r="JZ610" s="77">
        <v>-4.1320389999999997E-3</v>
      </c>
      <c r="KA610" s="77">
        <v>-4.6981089999999998E-3</v>
      </c>
      <c r="KB610" s="77">
        <v>-0.46617561200000002</v>
      </c>
      <c r="KC610" s="77">
        <v>-3.3449119999999999E-2</v>
      </c>
      <c r="KD610" s="77">
        <v>-3.3236979999999999E-3</v>
      </c>
      <c r="KE610" s="77">
        <v>-6.6959454000000002E-2</v>
      </c>
      <c r="KF610" s="77">
        <v>-4.7533929000000003E-2</v>
      </c>
      <c r="KG610" s="77">
        <v>-3.017259E-3</v>
      </c>
      <c r="KH610" s="77">
        <v>-1.228493E-3</v>
      </c>
      <c r="KI610" s="77">
        <v>-1.244808E-3</v>
      </c>
      <c r="KJ610" s="77">
        <v>-5.449232E-3</v>
      </c>
      <c r="KK610" s="77">
        <v>-0.11352965299999999</v>
      </c>
      <c r="KL610" s="77">
        <v>-1.7622987999999999E-2</v>
      </c>
      <c r="KM610" s="77">
        <v>-4.9031699999999999E-4</v>
      </c>
      <c r="KN610" s="77">
        <v>-6.5878099999999999E-4</v>
      </c>
      <c r="KO610" s="77">
        <v>-1.1809120000000001E-3</v>
      </c>
      <c r="KP610" s="77">
        <v>-1.7626930000000001E-3</v>
      </c>
      <c r="KQ610" s="77">
        <v>-4.4489969999999997E-3</v>
      </c>
      <c r="KR610" s="77">
        <v>-2.7281610000000002E-3</v>
      </c>
      <c r="KS610" s="77">
        <v>-2.3651269999999999E-3</v>
      </c>
      <c r="KT610" s="77">
        <v>-1.7472989999999999E-3</v>
      </c>
      <c r="KU610" s="77">
        <v>-5.6083399999999996E-4</v>
      </c>
      <c r="KV610" s="77">
        <v>-2.6476199999999998E-4</v>
      </c>
      <c r="KW610" s="77">
        <v>-1.2885430000000001E-3</v>
      </c>
      <c r="KX610" s="77">
        <v>-8.37147E-4</v>
      </c>
      <c r="KY610" s="77">
        <v>-3.088539E-3</v>
      </c>
      <c r="KZ610" s="77">
        <v>-2.8922190000000001E-3</v>
      </c>
      <c r="LA610" s="77">
        <v>-1.092913E-3</v>
      </c>
      <c r="LB610" s="77">
        <v>-2.7385980000000001E-3</v>
      </c>
      <c r="LC610" s="77">
        <v>-6.0288017999999999E-2</v>
      </c>
      <c r="LD610" s="77">
        <v>-2.9274280000000001E-3</v>
      </c>
      <c r="LE610" s="77">
        <v>0.91525089599999998</v>
      </c>
      <c r="LF610" s="77">
        <v>-2.7046729999999999E-3</v>
      </c>
      <c r="LG610" s="77">
        <v>-2.5143190000000001E-3</v>
      </c>
      <c r="LH610" s="77">
        <v>-1.7103140000000001E-3</v>
      </c>
      <c r="LI610" s="77">
        <v>-4.2185149999999999E-3</v>
      </c>
      <c r="LJ610" s="77">
        <v>-4.701284E-3</v>
      </c>
      <c r="LK610" s="77">
        <v>-0.458014421</v>
      </c>
      <c r="LL610" s="77">
        <v>-3.3834243999999999E-2</v>
      </c>
      <c r="LM610" s="77">
        <v>-3.7234199999999999E-3</v>
      </c>
      <c r="LN610" s="77">
        <v>-7.0870708000000004E-2</v>
      </c>
      <c r="LO610" s="77">
        <v>-5.0991114999999997E-2</v>
      </c>
      <c r="LP610" s="77">
        <v>-3.0674000000000001E-3</v>
      </c>
      <c r="LQ610" s="77">
        <v>-1.267689E-3</v>
      </c>
      <c r="LR610" s="77">
        <v>-1.4798350000000001E-3</v>
      </c>
      <c r="LS610" s="77">
        <v>-5.6840529999999997E-3</v>
      </c>
      <c r="LT610" s="77">
        <v>-0.111050254</v>
      </c>
      <c r="LU610" s="77">
        <v>-1.7370495E-2</v>
      </c>
      <c r="LV610" s="77">
        <v>-5.5676900000000004E-4</v>
      </c>
      <c r="LW610" s="77">
        <v>-6.2747900000000001E-4</v>
      </c>
      <c r="LX610" s="77">
        <v>-1.0808689999999999E-3</v>
      </c>
      <c r="LY610" s="77">
        <v>-1.9678730000000002E-3</v>
      </c>
      <c r="LZ610" s="77">
        <v>-4.885749E-3</v>
      </c>
      <c r="MA610" s="77">
        <v>-3.1251740000000001E-3</v>
      </c>
      <c r="MB610" s="77">
        <v>-2.766012E-3</v>
      </c>
      <c r="MC610" s="77">
        <v>-2.130135E-3</v>
      </c>
      <c r="MD610" s="77">
        <v>-5.7312300000000004E-4</v>
      </c>
      <c r="ME610" s="77">
        <v>-2.8401499999999998E-4</v>
      </c>
      <c r="MF610" s="77">
        <v>-1.6806880000000001E-3</v>
      </c>
      <c r="MG610" s="77">
        <v>-9.0941800000000005E-4</v>
      </c>
      <c r="MH610" s="77">
        <v>-3.4285299999999999E-3</v>
      </c>
      <c r="MI610" s="77">
        <v>-2.5231070000000001E-3</v>
      </c>
      <c r="MJ610" s="77">
        <v>-1.311563E-3</v>
      </c>
      <c r="MK610" s="77">
        <v>-2.9737930000000002E-3</v>
      </c>
      <c r="ML610" s="77">
        <v>-6.1327604000000001E-2</v>
      </c>
      <c r="MM610" s="77">
        <v>-2.905819E-3</v>
      </c>
      <c r="MN610" s="77">
        <v>0.91295533500000003</v>
      </c>
      <c r="MO610" s="77">
        <v>-2.9508099999999999E-3</v>
      </c>
      <c r="MP610" s="77">
        <v>-2.7741179999999999E-3</v>
      </c>
      <c r="MQ610" s="77">
        <v>-2.0977880000000002E-3</v>
      </c>
      <c r="MR610" s="77">
        <v>-4.6592919999999998E-3</v>
      </c>
      <c r="MS610" s="77">
        <v>-4.9971449999999997E-3</v>
      </c>
      <c r="MT610" s="77">
        <v>-0.45233548400000001</v>
      </c>
      <c r="MU610" s="77">
        <v>-3.1240469E-2</v>
      </c>
      <c r="MV610" s="77">
        <v>-4.0766659999999996E-3</v>
      </c>
      <c r="MW610" s="77">
        <v>-7.1436255000000004E-2</v>
      </c>
      <c r="MX610" s="77">
        <v>-5.2543655000000002E-2</v>
      </c>
      <c r="MY610" s="77">
        <v>-3.2332160000000001E-3</v>
      </c>
      <c r="MZ610" s="77">
        <v>-1.3756689999999999E-3</v>
      </c>
      <c r="NA610" s="77">
        <v>-1.8342670000000001E-3</v>
      </c>
      <c r="NB610" s="77">
        <v>-5.4160689999999999E-3</v>
      </c>
      <c r="NC610" s="77">
        <v>-0.113475558</v>
      </c>
      <c r="ND610" s="77">
        <v>-1.9015329000000001E-2</v>
      </c>
      <c r="NE610" s="77">
        <v>-5.5634599999999999E-4</v>
      </c>
      <c r="NF610" s="77">
        <v>-5.4943400000000001E-4</v>
      </c>
      <c r="NG610" s="77">
        <v>-1.0680080000000001E-3</v>
      </c>
      <c r="NH610" s="77">
        <v>-2.1514809999999998E-3</v>
      </c>
      <c r="NI610" s="77">
        <v>-5.343436E-3</v>
      </c>
      <c r="NJ610" s="77">
        <v>-3.5334619999999998E-3</v>
      </c>
      <c r="NK610" s="77">
        <v>-2.9779509999999999E-3</v>
      </c>
      <c r="NL610" s="77">
        <v>-2.661985E-3</v>
      </c>
      <c r="NM610" s="77">
        <v>-5.5397699999999999E-4</v>
      </c>
      <c r="NN610" s="77">
        <v>-2.85576E-4</v>
      </c>
      <c r="NO610" s="77">
        <v>-1.5818430000000001E-3</v>
      </c>
      <c r="NP610" s="77">
        <v>-8.6838099999999999E-4</v>
      </c>
      <c r="NQ610" s="77">
        <v>-3.2963189999999998E-3</v>
      </c>
      <c r="NR610" s="77">
        <v>-2.38784E-3</v>
      </c>
      <c r="NS610" s="77">
        <v>-1.520085E-3</v>
      </c>
      <c r="NT610" s="77">
        <v>-3.00242E-3</v>
      </c>
      <c r="NU610" s="77">
        <v>-6.2085974000000002E-2</v>
      </c>
      <c r="NV610" s="77">
        <v>-2.3542989999999998E-3</v>
      </c>
      <c r="NW610" s="77">
        <v>0.92297309000000005</v>
      </c>
      <c r="NX610" s="77">
        <v>-2.8084920000000001E-3</v>
      </c>
      <c r="NY610" s="77">
        <v>-2.7835059999999998E-3</v>
      </c>
      <c r="NZ610" s="77">
        <v>-2.320969E-3</v>
      </c>
      <c r="OA610" s="77">
        <v>-4.2498049999999997E-3</v>
      </c>
      <c r="OB610" s="77">
        <v>-4.8272369999999998E-3</v>
      </c>
      <c r="OC610" s="77">
        <v>-0.47183667800000001</v>
      </c>
      <c r="OD610" s="77">
        <v>-3.0358878999999998E-2</v>
      </c>
      <c r="OE610" s="77">
        <v>-3.7197419999999998E-3</v>
      </c>
      <c r="OF610" s="77">
        <v>-7.0027466999999996E-2</v>
      </c>
      <c r="OG610" s="77">
        <v>-5.2002984000000002E-2</v>
      </c>
      <c r="OH610" s="77">
        <v>-2.911538E-3</v>
      </c>
      <c r="OI610" s="77">
        <v>-1.1286180000000001E-3</v>
      </c>
      <c r="OJ610" s="77">
        <v>-1.584064E-3</v>
      </c>
      <c r="OK610" s="77">
        <v>-5.0994509999999996E-3</v>
      </c>
      <c r="OL610" s="77">
        <v>-0.10919166199999999</v>
      </c>
      <c r="OM610" s="77">
        <v>-1.7907316999999999E-2</v>
      </c>
      <c r="ON610" s="77">
        <v>-5.7741200000000002E-4</v>
      </c>
      <c r="OO610" s="77">
        <v>-5.2057399999999999E-4</v>
      </c>
      <c r="OP610" s="77">
        <v>-1.0619900000000001E-3</v>
      </c>
      <c r="OQ610" s="77">
        <v>-2.0629870000000001E-3</v>
      </c>
      <c r="OR610" s="77">
        <v>-4.9978469999999997E-3</v>
      </c>
      <c r="OS610" s="77">
        <v>-3.395164E-3</v>
      </c>
      <c r="OT610" s="77">
        <v>-3.1482860000000001E-3</v>
      </c>
      <c r="OU610" s="77">
        <v>-2.8522909999999999E-3</v>
      </c>
      <c r="OV610" s="77">
        <v>-4.6579299999999999E-4</v>
      </c>
      <c r="OW610" s="77">
        <v>-2.6668200000000002E-4</v>
      </c>
      <c r="OX610" s="77">
        <v>-1.6101609999999999E-3</v>
      </c>
      <c r="OY610" s="77">
        <v>-8.0723399999999999E-4</v>
      </c>
      <c r="OZ610" s="77">
        <v>-3.0652069999999999E-3</v>
      </c>
      <c r="PA610" s="77">
        <v>-1.7964529999999999E-3</v>
      </c>
      <c r="PB610" s="77">
        <v>-1.515867E-3</v>
      </c>
      <c r="PC610" s="77">
        <v>-2.7025930000000001E-3</v>
      </c>
      <c r="PD610" s="77">
        <v>-6.3078971999999997E-2</v>
      </c>
      <c r="PE610" s="77">
        <v>-2.1952040000000001E-3</v>
      </c>
      <c r="PF610" s="77">
        <v>0.91578172300000005</v>
      </c>
      <c r="PG610" s="77">
        <v>-2.7856299999999999E-3</v>
      </c>
      <c r="PH610" s="77">
        <v>-2.9461550000000002E-3</v>
      </c>
      <c r="PI610" s="77">
        <v>-2.386478E-3</v>
      </c>
      <c r="PJ610" s="77">
        <v>-4.1658659999999998E-3</v>
      </c>
      <c r="PK610" s="77">
        <v>-4.7089369999999998E-3</v>
      </c>
      <c r="PL610" s="77">
        <v>-0.44379426799999999</v>
      </c>
      <c r="PM610" s="77">
        <v>-2.9621478999999999E-2</v>
      </c>
      <c r="PN610" s="77">
        <v>-3.6780710000000002E-3</v>
      </c>
      <c r="PO610" s="77">
        <v>-6.8806616000000001E-2</v>
      </c>
      <c r="PP610" s="77">
        <v>-5.0207242999999999E-2</v>
      </c>
      <c r="PQ610" s="77">
        <v>-2.5330040000000002E-3</v>
      </c>
      <c r="PR610" s="77">
        <v>-1.01534E-3</v>
      </c>
      <c r="PS610" s="77">
        <v>-1.484548E-3</v>
      </c>
      <c r="PT610" s="77">
        <v>-5.088815E-3</v>
      </c>
      <c r="PU610" s="77">
        <v>-0.106609079</v>
      </c>
      <c r="PV610" s="77">
        <v>-1.8722503000000001E-2</v>
      </c>
      <c r="PW610" s="77">
        <v>-5.52766E-4</v>
      </c>
      <c r="PX610" s="77">
        <v>-5.0255299999999998E-4</v>
      </c>
      <c r="PY610" s="77">
        <v>-1.020612E-3</v>
      </c>
      <c r="PZ610" s="77">
        <v>-2.052725E-3</v>
      </c>
      <c r="QA610" s="77">
        <v>-4.9231960000000003E-3</v>
      </c>
      <c r="QB610" s="77">
        <v>-3.1564850000000001E-3</v>
      </c>
      <c r="QC610" s="77">
        <v>-3.6036140000000002E-3</v>
      </c>
      <c r="QD610" s="77">
        <v>-2.9107790000000001E-3</v>
      </c>
      <c r="QE610" s="77">
        <v>-4.4050900000000001E-4</v>
      </c>
      <c r="QF610" s="77">
        <v>-2.5858199999999999E-4</v>
      </c>
      <c r="QG610" s="77">
        <v>-1.44268E-3</v>
      </c>
      <c r="QH610" s="77">
        <v>-7.58565E-4</v>
      </c>
      <c r="QI610" s="77">
        <v>-3.1688210000000001E-3</v>
      </c>
      <c r="QJ610" s="77">
        <v>-1.5441140000000001E-3</v>
      </c>
      <c r="QK610" s="77">
        <v>-1.587811E-3</v>
      </c>
      <c r="QL610" s="77">
        <v>-2.6827140000000001E-3</v>
      </c>
      <c r="QM610" s="77">
        <v>-6.3468852000000006E-2</v>
      </c>
      <c r="QN610" s="77">
        <v>-2.3932340000000002E-3</v>
      </c>
      <c r="QO610" s="77">
        <v>0.92372124200000005</v>
      </c>
      <c r="QP610" s="77">
        <v>-3.141118E-3</v>
      </c>
      <c r="QQ610" s="77">
        <v>-3.898023E-3</v>
      </c>
      <c r="QR610" s="77">
        <v>-2.8726899999999998E-3</v>
      </c>
      <c r="QS610" s="77">
        <v>-4.7478859999999998E-3</v>
      </c>
      <c r="QT610" s="77">
        <v>-5.2707470000000001E-3</v>
      </c>
      <c r="QU610" s="77">
        <v>-0.474645435</v>
      </c>
      <c r="QV610" s="77">
        <v>-2.8951096999999999E-2</v>
      </c>
      <c r="QW610" s="77">
        <v>-3.886816E-3</v>
      </c>
      <c r="QX610" s="77">
        <v>-7.0068508000000002E-2</v>
      </c>
      <c r="QY610" s="77">
        <v>-5.2358048999999997E-2</v>
      </c>
      <c r="QZ610" s="77">
        <v>-2.9230649999999999E-3</v>
      </c>
      <c r="RA610" s="77">
        <v>-1.1074679999999999E-3</v>
      </c>
      <c r="RB610" s="77">
        <v>-1.5019860000000001E-3</v>
      </c>
      <c r="RC610" s="77">
        <v>-5.5905800000000004E-3</v>
      </c>
      <c r="RD610" s="77">
        <v>-0.114341392</v>
      </c>
      <c r="RE610" s="77">
        <v>-2.0438471E-2</v>
      </c>
      <c r="RF610" s="77">
        <v>-5.3960800000000001E-4</v>
      </c>
      <c r="RG610" s="77">
        <v>-5.2327799999999996E-4</v>
      </c>
      <c r="RH610" s="77">
        <v>-8.6439399999999999E-4</v>
      </c>
      <c r="RI610" s="77">
        <v>-2.3246880000000001E-3</v>
      </c>
      <c r="RJ610" s="77">
        <v>-5.7981860000000003E-3</v>
      </c>
      <c r="RK610" s="77">
        <v>-3.8256649999999998E-3</v>
      </c>
      <c r="RL610" s="77">
        <v>-4.1438109999999998E-3</v>
      </c>
      <c r="RM610" s="77">
        <v>-3.5508050000000002E-3</v>
      </c>
      <c r="RN610" s="77">
        <v>-4.6845200000000001E-4</v>
      </c>
      <c r="RO610" s="77">
        <v>-2.7078999999999997E-4</v>
      </c>
      <c r="RP610" s="77">
        <v>-1.3067370000000001E-3</v>
      </c>
      <c r="RQ610" s="77">
        <v>-8.4798499999999999E-4</v>
      </c>
      <c r="RR610" s="77">
        <v>-3.1165659999999999E-3</v>
      </c>
      <c r="RS610" s="77">
        <v>-1.764287E-3</v>
      </c>
      <c r="RT610" s="77">
        <v>-1.876974E-3</v>
      </c>
      <c r="RU610" s="77">
        <v>-2.8365880000000001E-3</v>
      </c>
      <c r="RV610" s="77">
        <v>-6.5758121000000003E-2</v>
      </c>
      <c r="RW610" s="77">
        <v>-2.5161340000000002E-3</v>
      </c>
      <c r="RX610" s="77">
        <v>0.90457314200000005</v>
      </c>
      <c r="RY610" s="77">
        <v>-3.3446959999999999E-3</v>
      </c>
      <c r="RZ610" s="77">
        <v>-4.2247090000000001E-3</v>
      </c>
      <c r="SA610" s="77">
        <v>-3.1669929999999999E-3</v>
      </c>
      <c r="SB610" s="77">
        <v>-5.4635459999999997E-3</v>
      </c>
      <c r="SC610" s="77">
        <v>-5.8908229999999999E-3</v>
      </c>
      <c r="SD610" s="77">
        <v>-0.38890672999999998</v>
      </c>
      <c r="SE610" s="77">
        <v>-3.2171439000000003E-2</v>
      </c>
      <c r="SF610" s="77">
        <v>-4.5870650000000004E-3</v>
      </c>
      <c r="SG610" s="77">
        <v>-7.6014820999999996E-2</v>
      </c>
      <c r="SH610" s="77">
        <v>-6.0129664999999999E-2</v>
      </c>
      <c r="SI610" s="77">
        <v>-3.9583559999999997E-3</v>
      </c>
      <c r="SJ610" s="77">
        <v>-1.213883E-3</v>
      </c>
      <c r="SK610" s="77">
        <v>-1.646343E-3</v>
      </c>
      <c r="SL610" s="77">
        <v>-6.2482989999999997E-3</v>
      </c>
      <c r="SM610" s="77">
        <v>-0.10699070400000001</v>
      </c>
      <c r="SN610" s="77">
        <v>-2.3242137E-2</v>
      </c>
      <c r="SO610" s="77">
        <v>-5.2141000000000004E-4</v>
      </c>
      <c r="SP610" s="77">
        <v>-5.7047200000000004E-4</v>
      </c>
      <c r="SQ610" s="77">
        <v>-1.2225529999999999E-3</v>
      </c>
      <c r="SR610" s="77">
        <v>-2.7775970000000001E-3</v>
      </c>
      <c r="SS610" s="77">
        <v>-6.3705480000000002E-3</v>
      </c>
      <c r="ST610" s="77">
        <v>-4.6535550000000002E-3</v>
      </c>
      <c r="SU610" s="77">
        <v>-4.6449450000000002E-3</v>
      </c>
      <c r="SV610" s="77">
        <v>-4.5772850000000004E-3</v>
      </c>
      <c r="SW610" s="77">
        <v>-4.9335099999999995E-4</v>
      </c>
      <c r="SX610" s="77">
        <v>-2.8576900000000001E-4</v>
      </c>
      <c r="SY610" s="77">
        <v>-1.8802960000000001E-3</v>
      </c>
      <c r="SZ610" s="77">
        <v>-8.8614300000000004E-4</v>
      </c>
      <c r="TA610" s="77">
        <v>-3.31124E-3</v>
      </c>
      <c r="TB610" s="77">
        <v>-1.957449E-3</v>
      </c>
      <c r="TC610" s="77">
        <v>-1.9653309999999998E-3</v>
      </c>
      <c r="TD610" s="77">
        <v>-3.1336670000000001E-3</v>
      </c>
      <c r="TE610" s="77">
        <v>-6.0101323999999998E-2</v>
      </c>
    </row>
    <row r="611" spans="1:525" x14ac:dyDescent="0.25">
      <c r="A611" s="77">
        <v>-5.3013419999999999E-2</v>
      </c>
      <c r="B611" s="77">
        <v>-8.2275700000000002E-4</v>
      </c>
      <c r="C611" s="77">
        <v>0.86274949300000003</v>
      </c>
      <c r="D611" s="77">
        <v>-2.3899049999999999E-3</v>
      </c>
      <c r="E611" s="77">
        <v>-8.4176064999999994E-2</v>
      </c>
      <c r="F611" s="77">
        <v>-1.1654E-3</v>
      </c>
      <c r="G611" s="77">
        <v>-2.8159449999999998E-3</v>
      </c>
      <c r="H611" s="77">
        <v>-1.118286E-3</v>
      </c>
      <c r="I611" s="77">
        <v>-9.8192890000000001E-3</v>
      </c>
      <c r="J611" s="77">
        <v>-2.4863860000000002E-3</v>
      </c>
      <c r="K611" s="77">
        <v>-1.7241540000000001E-3</v>
      </c>
      <c r="L611" s="77">
        <v>-9.8188099999999999E-4</v>
      </c>
      <c r="M611" s="77">
        <v>-1.1626169999999999E-3</v>
      </c>
      <c r="N611" s="77">
        <v>-1.1788370000000001E-3</v>
      </c>
      <c r="O611" s="77">
        <v>-8.1982300000000001E-4</v>
      </c>
      <c r="P611" s="77">
        <v>-1.6851500000000001E-3</v>
      </c>
      <c r="Q611" s="77">
        <v>-8.4637999999999998E-4</v>
      </c>
      <c r="R611" s="77">
        <v>-1.0642659999999999E-3</v>
      </c>
      <c r="S611" s="77">
        <v>-1.7314629999999999E-3</v>
      </c>
      <c r="T611" s="77">
        <v>-4.9808659999999996E-3</v>
      </c>
      <c r="U611" s="77">
        <v>-4.5422409999999998E-3</v>
      </c>
      <c r="V611" s="77">
        <v>-0.16518994400000001</v>
      </c>
      <c r="W611" s="77">
        <v>-1.621234E-3</v>
      </c>
      <c r="X611" s="77">
        <v>-5.5334499999999997E-3</v>
      </c>
      <c r="Y611" s="77">
        <v>-4.4859569999999996E-3</v>
      </c>
      <c r="Z611" s="77">
        <v>-2.3011730000000001E-3</v>
      </c>
      <c r="AA611" s="77">
        <v>-1.3251770000000001E-3</v>
      </c>
      <c r="AB611" s="77">
        <v>-9.9911599999999998E-4</v>
      </c>
      <c r="AC611" s="77">
        <v>-2.4417299999999998E-4</v>
      </c>
      <c r="AD611" s="77">
        <v>-2.6492500000000001E-3</v>
      </c>
      <c r="AE611" s="77">
        <v>-8.1716329999999993E-3</v>
      </c>
      <c r="AF611" s="77">
        <v>-8.9613499999999999E-3</v>
      </c>
      <c r="AG611" s="77">
        <v>-1.4609106E-2</v>
      </c>
      <c r="AH611" s="77">
        <v>-5.0276310000000003E-3</v>
      </c>
      <c r="AI611" s="77">
        <v>-1.201309E-3</v>
      </c>
      <c r="AJ611" s="77">
        <v>-5.3373774999999998E-2</v>
      </c>
      <c r="AK611" s="77">
        <v>-8.0498199999999998E-4</v>
      </c>
      <c r="AL611" s="77">
        <v>0.86099007100000002</v>
      </c>
      <c r="AM611" s="77">
        <v>-2.3115409999999999E-3</v>
      </c>
      <c r="AN611" s="77">
        <v>-8.3437502999999996E-2</v>
      </c>
      <c r="AO611" s="77">
        <v>-1.1686240000000001E-3</v>
      </c>
      <c r="AP611" s="77">
        <v>-2.7774280000000002E-3</v>
      </c>
      <c r="AQ611" s="77">
        <v>-9.5398900000000003E-4</v>
      </c>
      <c r="AR611" s="77">
        <v>-9.7116070000000006E-3</v>
      </c>
      <c r="AS611" s="77">
        <v>-2.368331E-3</v>
      </c>
      <c r="AT611" s="77">
        <v>-1.85279E-3</v>
      </c>
      <c r="AU611" s="77">
        <v>-9.3016300000000002E-4</v>
      </c>
      <c r="AV611" s="77">
        <v>-1.123387E-3</v>
      </c>
      <c r="AW611" s="77">
        <v>-1.103943E-3</v>
      </c>
      <c r="AX611" s="77">
        <v>-7.9454999999999999E-4</v>
      </c>
      <c r="AY611" s="77">
        <v>-1.586519E-3</v>
      </c>
      <c r="AZ611" s="77">
        <v>-7.3610400000000001E-4</v>
      </c>
      <c r="BA611" s="77">
        <v>-1.000468E-3</v>
      </c>
      <c r="BB611" s="77">
        <v>-1.621667E-3</v>
      </c>
      <c r="BC611" s="77">
        <v>-4.6182560000000003E-3</v>
      </c>
      <c r="BD611" s="77">
        <v>-4.4044050000000001E-3</v>
      </c>
      <c r="BE611" s="77">
        <v>-0.16129922699999999</v>
      </c>
      <c r="BF611" s="77">
        <v>-1.6064930000000001E-3</v>
      </c>
      <c r="BG611" s="77">
        <v>-6.7957160000000003E-3</v>
      </c>
      <c r="BH611" s="77">
        <v>-4.3228160000000002E-3</v>
      </c>
      <c r="BI611" s="77">
        <v>-2.4538839999999999E-3</v>
      </c>
      <c r="BJ611" s="77">
        <v>-1.516641E-3</v>
      </c>
      <c r="BK611" s="77">
        <v>-8.0383600000000005E-4</v>
      </c>
      <c r="BL611" s="77">
        <v>-2.1975299999999999E-4</v>
      </c>
      <c r="BM611" s="77">
        <v>-2.2915359999999998E-3</v>
      </c>
      <c r="BN611" s="77">
        <v>-8.0422719999999996E-3</v>
      </c>
      <c r="BO611" s="77">
        <v>-9.0326069999999998E-3</v>
      </c>
      <c r="BP611" s="77">
        <v>-1.432422E-2</v>
      </c>
      <c r="BQ611" s="77">
        <v>-5.3184560000000001E-3</v>
      </c>
      <c r="BR611" s="77">
        <v>-1.2606819999999999E-3</v>
      </c>
      <c r="BS611" s="77">
        <v>-5.4333335000000003E-2</v>
      </c>
      <c r="BT611" s="77">
        <v>-8.0214000000000001E-4</v>
      </c>
      <c r="BU611" s="77">
        <v>0.861354218</v>
      </c>
      <c r="BV611" s="77">
        <v>-2.3060329999999999E-3</v>
      </c>
      <c r="BW611" s="77">
        <v>-8.5071037000000002E-2</v>
      </c>
      <c r="BX611" s="77">
        <v>-1.2622880000000001E-3</v>
      </c>
      <c r="BY611" s="77">
        <v>-2.790004E-3</v>
      </c>
      <c r="BZ611" s="77">
        <v>-1.0194959999999999E-3</v>
      </c>
      <c r="CA611" s="77">
        <v>-9.6636120000000002E-3</v>
      </c>
      <c r="CB611" s="77">
        <v>-2.4595120000000001E-3</v>
      </c>
      <c r="CC611" s="77">
        <v>-1.9085230000000001E-3</v>
      </c>
      <c r="CD611" s="77">
        <v>-9.6720400000000005E-4</v>
      </c>
      <c r="CE611" s="77">
        <v>-1.1718880000000001E-3</v>
      </c>
      <c r="CF611" s="77">
        <v>-1.1589180000000001E-3</v>
      </c>
      <c r="CG611" s="77">
        <v>-8.1700100000000003E-4</v>
      </c>
      <c r="CH611" s="77">
        <v>-1.553905E-3</v>
      </c>
      <c r="CI611" s="77">
        <v>-7.8200899999999996E-4</v>
      </c>
      <c r="CJ611" s="77">
        <v>-1.051083E-3</v>
      </c>
      <c r="CK611" s="77">
        <v>-1.6937180000000001E-3</v>
      </c>
      <c r="CL611" s="77">
        <v>-4.55339E-3</v>
      </c>
      <c r="CM611" s="77">
        <v>-4.337245E-3</v>
      </c>
      <c r="CN611" s="77">
        <v>-0.15910000599999999</v>
      </c>
      <c r="CO611" s="77">
        <v>-1.613403E-3</v>
      </c>
      <c r="CP611" s="77">
        <v>-7.3378380000000002E-3</v>
      </c>
      <c r="CQ611" s="77">
        <v>-4.5855080000000003E-3</v>
      </c>
      <c r="CR611" s="77">
        <v>-2.442863E-3</v>
      </c>
      <c r="CS611" s="77">
        <v>-1.399848E-3</v>
      </c>
      <c r="CT611" s="77">
        <v>-8.30922E-4</v>
      </c>
      <c r="CU611" s="77">
        <v>-2.3814300000000001E-4</v>
      </c>
      <c r="CV611" s="77">
        <v>-2.1452039999999999E-3</v>
      </c>
      <c r="CW611" s="77">
        <v>-7.8705990000000007E-3</v>
      </c>
      <c r="CX611" s="77">
        <v>-8.9116939999999995E-3</v>
      </c>
      <c r="CY611" s="77">
        <v>-1.4155101999999999E-2</v>
      </c>
      <c r="CZ611" s="77">
        <v>-5.673216E-3</v>
      </c>
      <c r="DA611" s="77">
        <v>-1.078606E-3</v>
      </c>
      <c r="DB611" s="77">
        <v>-5.3945558999999997E-2</v>
      </c>
      <c r="DC611" s="77">
        <v>-7.8071900000000003E-4</v>
      </c>
      <c r="DD611" s="77">
        <v>0.85973339699999995</v>
      </c>
      <c r="DE611" s="77">
        <v>-2.2839750000000002E-3</v>
      </c>
      <c r="DF611" s="77">
        <v>-8.3867796999999994E-2</v>
      </c>
      <c r="DG611" s="77">
        <v>-1.2400969999999999E-3</v>
      </c>
      <c r="DH611" s="77">
        <v>-2.7308160000000001E-3</v>
      </c>
      <c r="DI611" s="77">
        <v>-1.1645799999999999E-3</v>
      </c>
      <c r="DJ611" s="77">
        <v>-9.7081449999999996E-3</v>
      </c>
      <c r="DK611" s="77">
        <v>-2.4548550000000001E-3</v>
      </c>
      <c r="DL611" s="77">
        <v>-1.88054E-3</v>
      </c>
      <c r="DM611" s="77">
        <v>-9.6268700000000005E-4</v>
      </c>
      <c r="DN611" s="77">
        <v>-1.1851940000000001E-3</v>
      </c>
      <c r="DO611" s="77">
        <v>-1.1089839999999999E-3</v>
      </c>
      <c r="DP611" s="77">
        <v>-8.2806999999999998E-4</v>
      </c>
      <c r="DQ611" s="77">
        <v>-1.5799640000000001E-3</v>
      </c>
      <c r="DR611" s="77">
        <v>-7.8675200000000005E-4</v>
      </c>
      <c r="DS611" s="77">
        <v>-1.0510179999999999E-3</v>
      </c>
      <c r="DT611" s="77">
        <v>-1.6833219999999999E-3</v>
      </c>
      <c r="DU611" s="77">
        <v>-4.6111520000000003E-3</v>
      </c>
      <c r="DV611" s="77">
        <v>-4.259451E-3</v>
      </c>
      <c r="DW611" s="77">
        <v>-0.157726913</v>
      </c>
      <c r="DX611" s="77">
        <v>-1.6403450000000001E-3</v>
      </c>
      <c r="DY611" s="77">
        <v>-7.8614779999999999E-3</v>
      </c>
      <c r="DZ611" s="77">
        <v>-4.6740619999999997E-3</v>
      </c>
      <c r="EA611" s="77">
        <v>-2.4161260000000002E-3</v>
      </c>
      <c r="EB611" s="77">
        <v>-1.425036E-3</v>
      </c>
      <c r="EC611" s="77">
        <v>-8.4140199999999999E-4</v>
      </c>
      <c r="ED611" s="77">
        <v>-2.4010899999999999E-4</v>
      </c>
      <c r="EE611" s="77">
        <v>-1.940329E-3</v>
      </c>
      <c r="EF611" s="77">
        <v>-7.9815990000000007E-3</v>
      </c>
      <c r="EG611" s="77">
        <v>-9.0732520000000004E-3</v>
      </c>
      <c r="EH611" s="77">
        <v>-1.4269225999999999E-2</v>
      </c>
      <c r="EI611" s="77">
        <v>-5.8406589999999998E-3</v>
      </c>
      <c r="EJ611" s="77">
        <v>-1.322036E-3</v>
      </c>
      <c r="EK611" s="77">
        <v>-5.2496142000000003E-2</v>
      </c>
      <c r="EL611" s="77">
        <v>-7.6576499999999996E-4</v>
      </c>
      <c r="EM611" s="77">
        <v>0.85959222700000004</v>
      </c>
      <c r="EN611" s="77">
        <v>-2.3505209999999999E-3</v>
      </c>
      <c r="EO611" s="77">
        <v>-8.2344181000000002E-2</v>
      </c>
      <c r="EP611" s="77">
        <v>-1.1761390000000001E-3</v>
      </c>
      <c r="EQ611" s="77">
        <v>-2.5746469999999998E-3</v>
      </c>
      <c r="ER611" s="77">
        <v>-9.3900500000000003E-4</v>
      </c>
      <c r="ES611" s="77">
        <v>-9.6334400000000001E-3</v>
      </c>
      <c r="ET611" s="77">
        <v>-2.4044449999999998E-3</v>
      </c>
      <c r="EU611" s="77">
        <v>-1.6783760000000001E-3</v>
      </c>
      <c r="EV611" s="77">
        <v>-9.1753400000000001E-4</v>
      </c>
      <c r="EW611" s="77">
        <v>-1.151476E-3</v>
      </c>
      <c r="EX611" s="77">
        <v>-9.8839999999999996E-4</v>
      </c>
      <c r="EY611" s="77">
        <v>-7.9024800000000001E-4</v>
      </c>
      <c r="EZ611" s="77">
        <v>-1.7422329999999999E-3</v>
      </c>
      <c r="FA611" s="77">
        <v>-7.4170499999999995E-4</v>
      </c>
      <c r="FB611" s="77">
        <v>-1.00416E-3</v>
      </c>
      <c r="FC611" s="77">
        <v>-1.6021550000000001E-3</v>
      </c>
      <c r="FD611" s="77">
        <v>-4.3174859999999997E-3</v>
      </c>
      <c r="FE611" s="77">
        <v>-4.1751749999999997E-3</v>
      </c>
      <c r="FF611" s="77">
        <v>-0.15282565300000001</v>
      </c>
      <c r="FG611" s="77">
        <v>-1.3755239999999999E-3</v>
      </c>
      <c r="FH611" s="77">
        <v>-8.5263479999999996E-3</v>
      </c>
      <c r="FI611" s="77">
        <v>-4.196389E-3</v>
      </c>
      <c r="FJ611" s="77">
        <v>-2.2620660000000001E-3</v>
      </c>
      <c r="FK611" s="77">
        <v>-1.427074E-3</v>
      </c>
      <c r="FL611" s="77">
        <v>-7.78865E-4</v>
      </c>
      <c r="FM611" s="77">
        <v>-2.4437299999999999E-4</v>
      </c>
      <c r="FN611" s="77">
        <v>-1.7826840000000001E-3</v>
      </c>
      <c r="FO611" s="77">
        <v>-7.4639520000000003E-3</v>
      </c>
      <c r="FP611" s="77">
        <v>-8.6789629999999996E-3</v>
      </c>
      <c r="FQ611" s="77">
        <v>-1.3763414999999999E-2</v>
      </c>
      <c r="FR611" s="77">
        <v>-6.1717330000000004E-3</v>
      </c>
      <c r="FS611" s="77">
        <v>-1.3952179999999999E-3</v>
      </c>
      <c r="FT611" s="77">
        <v>-5.3852889000000001E-2</v>
      </c>
      <c r="FU611" s="77">
        <v>-7.5542100000000004E-4</v>
      </c>
      <c r="FV611" s="77">
        <v>0.85743471800000004</v>
      </c>
      <c r="FW611" s="77">
        <v>-2.6678579999999999E-3</v>
      </c>
      <c r="FX611" s="77">
        <v>-8.4065722999999995E-2</v>
      </c>
      <c r="FY611" s="77">
        <v>-1.3155339999999999E-3</v>
      </c>
      <c r="FZ611" s="77">
        <v>-2.720479E-3</v>
      </c>
      <c r="GA611" s="77">
        <v>-8.6659200000000001E-4</v>
      </c>
      <c r="GB611" s="77">
        <v>-8.9771420000000005E-3</v>
      </c>
      <c r="GC611" s="77">
        <v>-2.6864419999999998E-3</v>
      </c>
      <c r="GD611" s="77">
        <v>-1.5852500000000001E-3</v>
      </c>
      <c r="GE611" s="77">
        <v>-9.2490599999999997E-4</v>
      </c>
      <c r="GF611" s="77">
        <v>-1.095139E-3</v>
      </c>
      <c r="GG611" s="77">
        <v>-9.5513599999999998E-4</v>
      </c>
      <c r="GH611" s="77">
        <v>-9.0195599999999998E-4</v>
      </c>
      <c r="GI611" s="77">
        <v>-2.049197E-3</v>
      </c>
      <c r="GJ611" s="77">
        <v>-6.97721E-4</v>
      </c>
      <c r="GK611" s="77">
        <v>-9.5574799999999997E-4</v>
      </c>
      <c r="GL611" s="77">
        <v>-1.6327679999999999E-3</v>
      </c>
      <c r="GM611" s="77">
        <v>-4.3293469999999999E-3</v>
      </c>
      <c r="GN611" s="77">
        <v>-4.0574130000000002E-3</v>
      </c>
      <c r="GO611" s="77">
        <v>-0.14895492199999999</v>
      </c>
      <c r="GP611" s="77">
        <v>-1.2638980000000001E-3</v>
      </c>
      <c r="GQ611" s="77">
        <v>-9.6805009999999993E-3</v>
      </c>
      <c r="GR611" s="77">
        <v>-3.172434E-3</v>
      </c>
      <c r="GS611" s="77">
        <v>-2.039819E-3</v>
      </c>
      <c r="GT611" s="77">
        <v>-1.4520690000000001E-3</v>
      </c>
      <c r="GU611" s="77">
        <v>-6.8315800000000001E-4</v>
      </c>
      <c r="GV611" s="77">
        <v>-2.5001100000000002E-4</v>
      </c>
      <c r="GW611" s="77">
        <v>-1.559082E-3</v>
      </c>
      <c r="GX611" s="77">
        <v>-7.9727719999999995E-3</v>
      </c>
      <c r="GY611" s="77">
        <v>-8.4133539999999996E-3</v>
      </c>
      <c r="GZ611" s="77">
        <v>-1.3846687E-2</v>
      </c>
      <c r="HA611" s="77">
        <v>-6.5105149999999997E-3</v>
      </c>
      <c r="HB611" s="77">
        <v>-2.7056269999999999E-3</v>
      </c>
      <c r="HC611" s="77">
        <v>-5.4453980999999999E-2</v>
      </c>
      <c r="HD611" s="77">
        <v>-7.1892099999999997E-4</v>
      </c>
      <c r="HE611" s="77">
        <v>0.85388646199999996</v>
      </c>
      <c r="HF611" s="77">
        <v>-2.7827289999999998E-3</v>
      </c>
      <c r="HG611" s="77">
        <v>-8.2932958000000001E-2</v>
      </c>
      <c r="HH611" s="77">
        <v>-1.3014089999999999E-3</v>
      </c>
      <c r="HI611" s="77">
        <v>-2.6739979999999999E-3</v>
      </c>
      <c r="HJ611" s="77">
        <v>-8.2069599999999999E-4</v>
      </c>
      <c r="HK611" s="77">
        <v>-9.6050690000000008E-3</v>
      </c>
      <c r="HL611" s="77">
        <v>-2.8548789999999998E-3</v>
      </c>
      <c r="HM611" s="77">
        <v>-1.5138160000000001E-3</v>
      </c>
      <c r="HN611" s="77">
        <v>-9.4353000000000004E-4</v>
      </c>
      <c r="HO611" s="77">
        <v>-1.1119509999999999E-3</v>
      </c>
      <c r="HP611" s="77">
        <v>-9.9050200000000009E-4</v>
      </c>
      <c r="HQ611" s="77">
        <v>-8.9927599999999996E-4</v>
      </c>
      <c r="HR611" s="77">
        <v>-2.0834450000000002E-3</v>
      </c>
      <c r="HS611" s="77">
        <v>-7.0195499999999998E-4</v>
      </c>
      <c r="HT611" s="77">
        <v>-9.5839999999999999E-4</v>
      </c>
      <c r="HU611" s="77">
        <v>-1.7007529999999999E-3</v>
      </c>
      <c r="HV611" s="77">
        <v>-4.5916469999999999E-3</v>
      </c>
      <c r="HW611" s="77">
        <v>-4.3909470000000001E-3</v>
      </c>
      <c r="HX611" s="77">
        <v>-0.14828037999999999</v>
      </c>
      <c r="HY611" s="77">
        <v>-1.2629970000000001E-3</v>
      </c>
      <c r="HZ611" s="77">
        <v>-8.0767180000000001E-3</v>
      </c>
      <c r="IA611" s="77">
        <v>-3.2285360000000002E-3</v>
      </c>
      <c r="IB611" s="77">
        <v>-1.8551819999999999E-3</v>
      </c>
      <c r="IC611" s="77">
        <v>-1.6124469999999999E-3</v>
      </c>
      <c r="ID611" s="77">
        <v>-7.1676400000000005E-4</v>
      </c>
      <c r="IE611" s="77">
        <v>-2.4135699999999999E-4</v>
      </c>
      <c r="IF611" s="77">
        <v>-1.55686E-3</v>
      </c>
      <c r="IG611" s="77">
        <v>-8.2610210000000003E-3</v>
      </c>
      <c r="IH611" s="77">
        <v>-7.7225490000000004E-3</v>
      </c>
      <c r="II611" s="77">
        <v>-1.3391848E-2</v>
      </c>
      <c r="IJ611" s="77">
        <v>-6.2509719999999996E-3</v>
      </c>
      <c r="IK611" s="77">
        <v>-3.1629940000000001E-3</v>
      </c>
      <c r="IL611" s="77">
        <v>-5.4180464999999997E-2</v>
      </c>
      <c r="IM611" s="77">
        <v>-6.4305899999999997E-4</v>
      </c>
      <c r="IN611" s="77">
        <v>0.85296037599999996</v>
      </c>
      <c r="IO611" s="77">
        <v>-2.6771640000000001E-3</v>
      </c>
      <c r="IP611" s="77">
        <v>-8.2385460999999993E-2</v>
      </c>
      <c r="IQ611" s="77">
        <v>-1.2995529999999999E-3</v>
      </c>
      <c r="IR611" s="77">
        <v>-2.7450399999999998E-3</v>
      </c>
      <c r="IS611" s="77">
        <v>-7.4764500000000002E-4</v>
      </c>
      <c r="IT611" s="77">
        <v>-9.352539E-3</v>
      </c>
      <c r="IU611" s="77">
        <v>-2.5458500000000001E-3</v>
      </c>
      <c r="IV611" s="77">
        <v>-1.451857E-3</v>
      </c>
      <c r="IW611" s="77">
        <v>-9.1834000000000002E-4</v>
      </c>
      <c r="IX611" s="77">
        <v>-1.0647160000000001E-3</v>
      </c>
      <c r="IY611" s="77">
        <v>-9.0701200000000001E-4</v>
      </c>
      <c r="IZ611" s="77">
        <v>-8.0824100000000002E-4</v>
      </c>
      <c r="JA611" s="77">
        <v>-2.026328E-3</v>
      </c>
      <c r="JB611" s="77">
        <v>-7.0689099999999996E-4</v>
      </c>
      <c r="JC611" s="77">
        <v>-8.9659500000000003E-4</v>
      </c>
      <c r="JD611" s="77">
        <v>-1.586893E-3</v>
      </c>
      <c r="JE611" s="77">
        <v>-4.6633120000000002E-3</v>
      </c>
      <c r="JF611" s="77">
        <v>-4.4789620000000004E-3</v>
      </c>
      <c r="JG611" s="77">
        <v>-0.14689648799999999</v>
      </c>
      <c r="JH611" s="77">
        <v>-1.229752E-3</v>
      </c>
      <c r="JI611" s="77">
        <v>-6.2625479999999997E-3</v>
      </c>
      <c r="JJ611" s="77">
        <v>-3.0645059999999998E-3</v>
      </c>
      <c r="JK611" s="77">
        <v>-1.617524E-3</v>
      </c>
      <c r="JL611" s="77">
        <v>-1.461036E-3</v>
      </c>
      <c r="JM611" s="77">
        <v>-6.8984500000000002E-4</v>
      </c>
      <c r="JN611" s="77">
        <v>-2.3233100000000001E-4</v>
      </c>
      <c r="JO611" s="77">
        <v>-1.5729089999999999E-3</v>
      </c>
      <c r="JP611" s="77">
        <v>-6.3170600000000002E-3</v>
      </c>
      <c r="JQ611" s="77">
        <v>-7.5652790000000003E-3</v>
      </c>
      <c r="JR611" s="77">
        <v>-1.2874017E-2</v>
      </c>
      <c r="JS611" s="77">
        <v>-6.3874220000000002E-3</v>
      </c>
      <c r="JT611" s="77">
        <v>-3.2881809999999998E-3</v>
      </c>
      <c r="JU611" s="77">
        <v>-5.6511476999999997E-2</v>
      </c>
      <c r="JV611" s="77">
        <v>-7.6207900000000003E-4</v>
      </c>
      <c r="JW611" s="77">
        <v>0.84935465899999996</v>
      </c>
      <c r="JX611" s="77">
        <v>-3.3423519999999998E-3</v>
      </c>
      <c r="JY611" s="77">
        <v>-8.7238539000000004E-2</v>
      </c>
      <c r="JZ611" s="77">
        <v>-1.557323E-3</v>
      </c>
      <c r="KA611" s="77">
        <v>-2.9637840000000001E-3</v>
      </c>
      <c r="KB611" s="77">
        <v>-1.0817019999999999E-3</v>
      </c>
      <c r="KC611" s="77">
        <v>-1.0117854000000001E-2</v>
      </c>
      <c r="KD611" s="77">
        <v>-2.9515349999999999E-3</v>
      </c>
      <c r="KE611" s="77">
        <v>-1.9546310000000001E-3</v>
      </c>
      <c r="KF611" s="77">
        <v>-1.2046450000000001E-3</v>
      </c>
      <c r="KG611" s="77">
        <v>-1.238839E-3</v>
      </c>
      <c r="KH611" s="77">
        <v>-1.0612130000000001E-3</v>
      </c>
      <c r="KI611" s="77">
        <v>-9.4456E-4</v>
      </c>
      <c r="KJ611" s="77">
        <v>-2.3303680000000002E-3</v>
      </c>
      <c r="KK611" s="77">
        <v>-8.1333200000000005E-4</v>
      </c>
      <c r="KL611" s="77">
        <v>-1.0366010000000001E-3</v>
      </c>
      <c r="KM611" s="77">
        <v>-1.6146349999999999E-3</v>
      </c>
      <c r="KN611" s="77">
        <v>-4.7890229999999999E-3</v>
      </c>
      <c r="KO611" s="77">
        <v>-4.5347349999999998E-3</v>
      </c>
      <c r="KP611" s="77">
        <v>-0.150432337</v>
      </c>
      <c r="KQ611" s="77">
        <v>-1.3553790000000001E-3</v>
      </c>
      <c r="KR611" s="77">
        <v>-6.0885899999999996E-3</v>
      </c>
      <c r="KS611" s="77">
        <v>-3.4072220000000001E-3</v>
      </c>
      <c r="KT611" s="77">
        <v>-1.6281729999999999E-3</v>
      </c>
      <c r="KU611" s="77">
        <v>-1.419675E-3</v>
      </c>
      <c r="KV611" s="77">
        <v>-6.8296899999999996E-4</v>
      </c>
      <c r="KW611" s="77">
        <v>-2.36472E-4</v>
      </c>
      <c r="KX611" s="77">
        <v>-1.670901E-3</v>
      </c>
      <c r="KY611" s="77">
        <v>-7.2167020000000002E-3</v>
      </c>
      <c r="KZ611" s="77">
        <v>-8.0468759999999997E-3</v>
      </c>
      <c r="LA611" s="77">
        <v>-1.3267067E-2</v>
      </c>
      <c r="LB611" s="77">
        <v>-6.6787319999999997E-3</v>
      </c>
      <c r="LC611" s="77">
        <v>-2.9912530000000001E-3</v>
      </c>
      <c r="LD611" s="77">
        <v>-5.7344177000000003E-2</v>
      </c>
      <c r="LE611" s="77">
        <v>-7.9180799999999996E-4</v>
      </c>
      <c r="LF611" s="77">
        <v>0.84723491100000003</v>
      </c>
      <c r="LG611" s="77">
        <v>-3.7288709999999999E-3</v>
      </c>
      <c r="LH611" s="77">
        <v>-8.8074828999999993E-2</v>
      </c>
      <c r="LI611" s="77">
        <v>-1.795647E-3</v>
      </c>
      <c r="LJ611" s="77">
        <v>-2.8436949999999998E-3</v>
      </c>
      <c r="LK611" s="77">
        <v>-1.322181E-3</v>
      </c>
      <c r="LL611" s="77">
        <v>-1.0091889E-2</v>
      </c>
      <c r="LM611" s="77">
        <v>-3.0492330000000002E-3</v>
      </c>
      <c r="LN611" s="77">
        <v>-1.912909E-3</v>
      </c>
      <c r="LO611" s="77">
        <v>-1.31039E-3</v>
      </c>
      <c r="LP611" s="77">
        <v>-1.3297039999999999E-3</v>
      </c>
      <c r="LQ611" s="77">
        <v>-1.1262589999999999E-3</v>
      </c>
      <c r="LR611" s="77">
        <v>-9.8680300000000007E-4</v>
      </c>
      <c r="LS611" s="77">
        <v>-2.3513779999999999E-3</v>
      </c>
      <c r="LT611" s="77">
        <v>-8.68037E-4</v>
      </c>
      <c r="LU611" s="77">
        <v>-1.118167E-3</v>
      </c>
      <c r="LV611" s="77">
        <v>-1.762366E-3</v>
      </c>
      <c r="LW611" s="77">
        <v>-4.5909169999999999E-3</v>
      </c>
      <c r="LX611" s="77">
        <v>-4.5908479999999998E-3</v>
      </c>
      <c r="LY611" s="77">
        <v>-0.15057698799999999</v>
      </c>
      <c r="LZ611" s="77">
        <v>-1.4964830000000001E-3</v>
      </c>
      <c r="MA611" s="77">
        <v>-5.231772E-3</v>
      </c>
      <c r="MB611" s="77">
        <v>-3.411173E-3</v>
      </c>
      <c r="MC611" s="77">
        <v>-1.747169E-3</v>
      </c>
      <c r="MD611" s="77">
        <v>-1.496069E-3</v>
      </c>
      <c r="ME611" s="77">
        <v>-6.5482300000000002E-4</v>
      </c>
      <c r="MF611" s="77">
        <v>-2.5340699999999998E-4</v>
      </c>
      <c r="MG611" s="77">
        <v>-1.732843E-3</v>
      </c>
      <c r="MH611" s="77">
        <v>-7.0467129999999996E-3</v>
      </c>
      <c r="MI611" s="77">
        <v>-8.45133E-3</v>
      </c>
      <c r="MJ611" s="77">
        <v>-1.3216772999999999E-2</v>
      </c>
      <c r="MK611" s="77">
        <v>-6.8467349999999996E-3</v>
      </c>
      <c r="ML611" s="77">
        <v>-2.7616749999999999E-3</v>
      </c>
      <c r="MM611" s="77">
        <v>-5.9353322E-2</v>
      </c>
      <c r="MN611" s="77">
        <v>-7.8996600000000002E-4</v>
      </c>
      <c r="MO611" s="77">
        <v>0.84558202800000004</v>
      </c>
      <c r="MP611" s="77">
        <v>-4.3345700000000003E-3</v>
      </c>
      <c r="MQ611" s="77">
        <v>-9.5987013999999996E-2</v>
      </c>
      <c r="MR611" s="77">
        <v>-2.0925240000000001E-3</v>
      </c>
      <c r="MS611" s="77">
        <v>-2.966256E-3</v>
      </c>
      <c r="MT611" s="77">
        <v>-1.483261E-3</v>
      </c>
      <c r="MU611" s="77">
        <v>-1.0775261E-2</v>
      </c>
      <c r="MV611" s="77">
        <v>-3.426031E-3</v>
      </c>
      <c r="MW611" s="77">
        <v>-2.2452280000000002E-3</v>
      </c>
      <c r="MX611" s="77">
        <v>-1.5388470000000001E-3</v>
      </c>
      <c r="MY611" s="77">
        <v>-1.5299249999999999E-3</v>
      </c>
      <c r="MZ611" s="77">
        <v>-1.2947919999999999E-3</v>
      </c>
      <c r="NA611" s="77">
        <v>-1.0347970000000001E-3</v>
      </c>
      <c r="NB611" s="77">
        <v>-2.4716719999999998E-3</v>
      </c>
      <c r="NC611" s="77">
        <v>-9.6097999999999995E-4</v>
      </c>
      <c r="ND611" s="77">
        <v>-1.2822549999999999E-3</v>
      </c>
      <c r="NE611" s="77">
        <v>-1.8312230000000001E-3</v>
      </c>
      <c r="NF611" s="77">
        <v>-4.5651529999999997E-3</v>
      </c>
      <c r="NG611" s="77">
        <v>-4.7744880000000003E-3</v>
      </c>
      <c r="NH611" s="77">
        <v>-0.15174641699999999</v>
      </c>
      <c r="NI611" s="77">
        <v>-1.6899879999999999E-3</v>
      </c>
      <c r="NJ611" s="77">
        <v>-5.1368350000000002E-3</v>
      </c>
      <c r="NK611" s="77">
        <v>-3.5575139999999999E-3</v>
      </c>
      <c r="NL611" s="77">
        <v>-1.8154340000000001E-3</v>
      </c>
      <c r="NM611" s="77">
        <v>-1.553298E-3</v>
      </c>
      <c r="NN611" s="77">
        <v>-6.6660199999999997E-4</v>
      </c>
      <c r="NO611" s="77">
        <v>-2.7745500000000002E-4</v>
      </c>
      <c r="NP611" s="77">
        <v>-1.79361E-3</v>
      </c>
      <c r="NQ611" s="77">
        <v>-7.5476689999999999E-3</v>
      </c>
      <c r="NR611" s="77">
        <v>-8.3784670000000006E-3</v>
      </c>
      <c r="NS611" s="77">
        <v>-1.3037927E-2</v>
      </c>
      <c r="NT611" s="77">
        <v>-6.9277929999999998E-3</v>
      </c>
      <c r="NU611" s="77">
        <v>-2.9801369999999999E-3</v>
      </c>
      <c r="NV611" s="77">
        <v>-6.3383379000000004E-2</v>
      </c>
      <c r="NW611" s="77">
        <v>-8.5910399999999997E-4</v>
      </c>
      <c r="NX611" s="77">
        <v>0.84070252099999998</v>
      </c>
      <c r="NY611" s="77">
        <v>-4.9644340000000002E-3</v>
      </c>
      <c r="NZ611" s="77">
        <v>-0.101407016</v>
      </c>
      <c r="OA611" s="77">
        <v>-2.5287159999999999E-3</v>
      </c>
      <c r="OB611" s="77">
        <v>-3.195579E-3</v>
      </c>
      <c r="OC611" s="77">
        <v>-1.425139E-3</v>
      </c>
      <c r="OD611" s="77">
        <v>-1.1520503E-2</v>
      </c>
      <c r="OE611" s="77">
        <v>-3.8519790000000002E-3</v>
      </c>
      <c r="OF611" s="77">
        <v>-2.6061840000000001E-3</v>
      </c>
      <c r="OG611" s="77">
        <v>-1.8484269999999999E-3</v>
      </c>
      <c r="OH611" s="77">
        <v>-1.6945689999999999E-3</v>
      </c>
      <c r="OI611" s="77">
        <v>-1.3808850000000001E-3</v>
      </c>
      <c r="OJ611" s="77">
        <v>-1.1194309999999999E-3</v>
      </c>
      <c r="OK611" s="77">
        <v>-2.7853629999999999E-3</v>
      </c>
      <c r="OL611" s="77">
        <v>-1.1012750000000001E-3</v>
      </c>
      <c r="OM611" s="77">
        <v>-1.4868189999999999E-3</v>
      </c>
      <c r="ON611" s="77">
        <v>-1.6738499999999999E-3</v>
      </c>
      <c r="OO611" s="77">
        <v>-4.6260850000000003E-3</v>
      </c>
      <c r="OP611" s="77">
        <v>-4.745071E-3</v>
      </c>
      <c r="OQ611" s="77">
        <v>-0.153086001</v>
      </c>
      <c r="OR611" s="77">
        <v>-1.801392E-3</v>
      </c>
      <c r="OS611" s="77">
        <v>-5.7748139999999996E-3</v>
      </c>
      <c r="OT611" s="77">
        <v>-4.2006700000000001E-3</v>
      </c>
      <c r="OU611" s="77">
        <v>-1.7901639999999999E-3</v>
      </c>
      <c r="OV611" s="77">
        <v>-1.4338E-3</v>
      </c>
      <c r="OW611" s="77">
        <v>-6.7956600000000005E-4</v>
      </c>
      <c r="OX611" s="77">
        <v>-2.9470100000000002E-4</v>
      </c>
      <c r="OY611" s="77">
        <v>-1.8618020000000001E-3</v>
      </c>
      <c r="OZ611" s="77">
        <v>-7.4272189999999997E-3</v>
      </c>
      <c r="PA611" s="77">
        <v>-9.0234619999999995E-3</v>
      </c>
      <c r="PB611" s="77">
        <v>-1.2685396E-2</v>
      </c>
      <c r="PC611" s="77">
        <v>-7.4370189999999996E-3</v>
      </c>
      <c r="PD611" s="77">
        <v>-3.1899910000000001E-3</v>
      </c>
      <c r="PE611" s="77">
        <v>-6.7025997000000004E-2</v>
      </c>
      <c r="PF611" s="77">
        <v>-9.3407199999999998E-4</v>
      </c>
      <c r="PG611" s="77">
        <v>0.83597622900000002</v>
      </c>
      <c r="PH611" s="77">
        <v>-5.4675629999999999E-3</v>
      </c>
      <c r="PI611" s="77">
        <v>-0.10424678499999999</v>
      </c>
      <c r="PJ611" s="77">
        <v>-2.843698E-3</v>
      </c>
      <c r="PK611" s="77">
        <v>-3.471727E-3</v>
      </c>
      <c r="PL611" s="77">
        <v>-1.7903940000000001E-3</v>
      </c>
      <c r="PM611" s="77">
        <v>-1.2353721E-2</v>
      </c>
      <c r="PN611" s="77">
        <v>-4.0574369999999997E-3</v>
      </c>
      <c r="PO611" s="77">
        <v>-2.8230680000000002E-3</v>
      </c>
      <c r="PP611" s="77">
        <v>-1.99329E-3</v>
      </c>
      <c r="PQ611" s="77">
        <v>-1.7861820000000001E-3</v>
      </c>
      <c r="PR611" s="77">
        <v>-1.4382010000000001E-3</v>
      </c>
      <c r="PS611" s="77">
        <v>-1.186805E-3</v>
      </c>
      <c r="PT611" s="77">
        <v>-2.9211760000000002E-3</v>
      </c>
      <c r="PU611" s="77">
        <v>-1.1766599999999999E-3</v>
      </c>
      <c r="PV611" s="77">
        <v>-1.6071589999999999E-3</v>
      </c>
      <c r="PW611" s="77">
        <v>-1.674205E-3</v>
      </c>
      <c r="PX611" s="77">
        <v>-4.7025690000000002E-3</v>
      </c>
      <c r="PY611" s="77">
        <v>-4.7408700000000003E-3</v>
      </c>
      <c r="PZ611" s="77">
        <v>-0.15483385699999999</v>
      </c>
      <c r="QA611" s="77">
        <v>-1.8492389999999999E-3</v>
      </c>
      <c r="QB611" s="77">
        <v>-5.842608E-3</v>
      </c>
      <c r="QC611" s="77">
        <v>-4.4381430000000003E-3</v>
      </c>
      <c r="QD611" s="77">
        <v>-1.814136E-3</v>
      </c>
      <c r="QE611" s="77">
        <v>-1.40711E-3</v>
      </c>
      <c r="QF611" s="77">
        <v>-7.15459E-4</v>
      </c>
      <c r="QG611" s="77">
        <v>-3.0874E-4</v>
      </c>
      <c r="QH611" s="77">
        <v>-1.9105700000000001E-3</v>
      </c>
      <c r="QI611" s="77">
        <v>-7.4025369999999998E-3</v>
      </c>
      <c r="QJ611" s="77">
        <v>-9.0156799999999999E-3</v>
      </c>
      <c r="QK611" s="77">
        <v>-1.2652709E-2</v>
      </c>
      <c r="QL611" s="77">
        <v>-7.3164989999999997E-3</v>
      </c>
      <c r="QM611" s="77">
        <v>-2.8490289999999999E-3</v>
      </c>
      <c r="QN611" s="77">
        <v>-6.6582893000000004E-2</v>
      </c>
      <c r="QO611" s="77">
        <v>-7.4525999999999998E-4</v>
      </c>
      <c r="QP611" s="77">
        <v>0.83457253499999995</v>
      </c>
      <c r="QQ611" s="77">
        <v>-5.6045870000000003E-3</v>
      </c>
      <c r="QR611" s="77">
        <v>-0.105215897</v>
      </c>
      <c r="QS611" s="77">
        <v>-3.089718E-3</v>
      </c>
      <c r="QT611" s="77">
        <v>-3.5370900000000001E-3</v>
      </c>
      <c r="QU611" s="77">
        <v>-1.42654E-3</v>
      </c>
      <c r="QV611" s="77">
        <v>-1.2415786999999999E-2</v>
      </c>
      <c r="QW611" s="77">
        <v>-4.1179570000000002E-3</v>
      </c>
      <c r="QX611" s="77">
        <v>-2.9248659999999999E-3</v>
      </c>
      <c r="QY611" s="77">
        <v>-2.06675E-3</v>
      </c>
      <c r="QZ611" s="77">
        <v>-1.879969E-3</v>
      </c>
      <c r="RA611" s="77">
        <v>-1.526012E-3</v>
      </c>
      <c r="RB611" s="77">
        <v>-1.2795090000000001E-3</v>
      </c>
      <c r="RC611" s="77">
        <v>-3.1161420000000001E-3</v>
      </c>
      <c r="RD611" s="77">
        <v>-1.1332079999999999E-3</v>
      </c>
      <c r="RE611" s="77">
        <v>-1.655639E-3</v>
      </c>
      <c r="RF611" s="77">
        <v>-1.677488E-3</v>
      </c>
      <c r="RG611" s="77">
        <v>-4.6511679999999998E-3</v>
      </c>
      <c r="RH611" s="77">
        <v>-4.6949890000000001E-3</v>
      </c>
      <c r="RI611" s="77">
        <v>-0.15165118699999999</v>
      </c>
      <c r="RJ611" s="77">
        <v>-1.8441600000000001E-3</v>
      </c>
      <c r="RK611" s="77">
        <v>-5.7207480000000003E-3</v>
      </c>
      <c r="RL611" s="77">
        <v>-4.5656170000000001E-3</v>
      </c>
      <c r="RM611" s="77">
        <v>-1.833292E-3</v>
      </c>
      <c r="RN611" s="77">
        <v>-1.3443280000000001E-3</v>
      </c>
      <c r="RO611" s="77">
        <v>-7.6150000000000002E-4</v>
      </c>
      <c r="RP611" s="77">
        <v>-2.9280099999999998E-4</v>
      </c>
      <c r="RQ611" s="77">
        <v>-1.916561E-3</v>
      </c>
      <c r="RR611" s="77">
        <v>-7.2147349999999999E-3</v>
      </c>
      <c r="RS611" s="77">
        <v>-8.5450700000000001E-3</v>
      </c>
      <c r="RT611" s="77">
        <v>-1.1985727E-2</v>
      </c>
      <c r="RU611" s="77">
        <v>-7.3209640000000001E-3</v>
      </c>
      <c r="RV611" s="77">
        <v>-3.2596449999999998E-3</v>
      </c>
      <c r="RW611" s="77">
        <v>-6.5542747999999998E-2</v>
      </c>
      <c r="RX611" s="77">
        <v>-8.3064300000000005E-4</v>
      </c>
      <c r="RY611" s="77">
        <v>0.83517001499999999</v>
      </c>
      <c r="RZ611" s="77">
        <v>-5.4176140000000003E-3</v>
      </c>
      <c r="SA611" s="77">
        <v>-0.103532923</v>
      </c>
      <c r="SB611" s="77">
        <v>-3.2215009999999999E-3</v>
      </c>
      <c r="SC611" s="77">
        <v>-3.5736169999999999E-3</v>
      </c>
      <c r="SD611" s="77">
        <v>-2.0303330000000001E-3</v>
      </c>
      <c r="SE611" s="77">
        <v>-1.2756078000000001E-2</v>
      </c>
      <c r="SF611" s="77">
        <v>-4.1054739999999996E-3</v>
      </c>
      <c r="SG611" s="77">
        <v>-3.0526730000000001E-3</v>
      </c>
      <c r="SH611" s="77">
        <v>-2.3217839999999999E-3</v>
      </c>
      <c r="SI611" s="77">
        <v>-2.1033800000000002E-3</v>
      </c>
      <c r="SJ611" s="77">
        <v>-1.5870490000000001E-3</v>
      </c>
      <c r="SK611" s="77">
        <v>-1.3988799999999999E-3</v>
      </c>
      <c r="SL611" s="77">
        <v>-3.1184659999999999E-3</v>
      </c>
      <c r="SM611" s="77">
        <v>-1.1634600000000001E-3</v>
      </c>
      <c r="SN611" s="77">
        <v>-1.7636520000000001E-3</v>
      </c>
      <c r="SO611" s="77">
        <v>-1.6369150000000001E-3</v>
      </c>
      <c r="SP611" s="77">
        <v>-4.908239E-3</v>
      </c>
      <c r="SQ611" s="77">
        <v>-4.7673409999999996E-3</v>
      </c>
      <c r="SR611" s="77">
        <v>-0.15066548299999999</v>
      </c>
      <c r="SS611" s="77">
        <v>-1.945067E-3</v>
      </c>
      <c r="ST611" s="77">
        <v>-5.9588159999999996E-3</v>
      </c>
      <c r="SU611" s="77">
        <v>-4.8685969999999997E-3</v>
      </c>
      <c r="SV611" s="77">
        <v>-1.824221E-3</v>
      </c>
      <c r="SW611" s="77">
        <v>-1.245711E-3</v>
      </c>
      <c r="SX611" s="77">
        <v>-7.2430699999999999E-4</v>
      </c>
      <c r="SY611" s="77">
        <v>-2.9123899999999999E-4</v>
      </c>
      <c r="SZ611" s="77">
        <v>-1.9434439999999999E-3</v>
      </c>
      <c r="TA611" s="77">
        <v>-6.2146730000000004E-3</v>
      </c>
      <c r="TB611" s="77">
        <v>-7.7354889999999999E-3</v>
      </c>
      <c r="TC611" s="77">
        <v>-1.0854931999999999E-2</v>
      </c>
      <c r="TD611" s="77">
        <v>-7.22962E-3</v>
      </c>
      <c r="TE611" s="77">
        <v>-3.4564510000000001E-3</v>
      </c>
    </row>
    <row r="612" spans="1:525" x14ac:dyDescent="0.25">
      <c r="A612" s="77">
        <v>-2.5208639999999998E-3</v>
      </c>
      <c r="B612" s="77">
        <v>-1.517015E-3</v>
      </c>
      <c r="C612" s="77">
        <v>-1.459438E-3</v>
      </c>
      <c r="D612" s="77">
        <v>0.71723964100000004</v>
      </c>
      <c r="E612" s="77">
        <v>-5.2193064999999997E-2</v>
      </c>
      <c r="F612" s="77">
        <v>-5.4720799999999998E-3</v>
      </c>
      <c r="G612" s="77">
        <v>-7.1273880000000001E-3</v>
      </c>
      <c r="H612" s="77">
        <v>-5.4369900000000003E-4</v>
      </c>
      <c r="I612" s="77">
        <v>-3.9770120000000003E-3</v>
      </c>
      <c r="J612" s="77">
        <v>-1.8561753E-2</v>
      </c>
      <c r="K612" s="77">
        <v>-4.7414379999999997E-3</v>
      </c>
      <c r="L612" s="77">
        <v>-1.618937E-3</v>
      </c>
      <c r="M612" s="77">
        <v>-2.3274200000000002E-3</v>
      </c>
      <c r="N612" s="77">
        <v>-2.2473160000000001E-3</v>
      </c>
      <c r="O612" s="77">
        <v>-6.0274739999999997E-3</v>
      </c>
      <c r="P612" s="77">
        <v>-2.5187306999999999E-2</v>
      </c>
      <c r="Q612" s="77">
        <v>-7.0241100000000001E-4</v>
      </c>
      <c r="R612" s="77">
        <v>-2.5756310000000001E-3</v>
      </c>
      <c r="S612" s="77">
        <v>-1.72704E-3</v>
      </c>
      <c r="T612" s="77">
        <v>-3.1871489999999998E-3</v>
      </c>
      <c r="U612" s="77">
        <v>-3.7291830000000001E-3</v>
      </c>
      <c r="V612" s="77">
        <v>-3.325705E-3</v>
      </c>
      <c r="W612" s="77">
        <v>-1.7066539999999999E-3</v>
      </c>
      <c r="X612" s="77">
        <v>-2.936723E-3</v>
      </c>
      <c r="Y612" s="77">
        <v>-1.2714499999999999E-3</v>
      </c>
      <c r="Z612" s="77">
        <v>-1.735365E-3</v>
      </c>
      <c r="AA612" s="77">
        <v>-2.9432659999999999E-3</v>
      </c>
      <c r="AB612" s="77">
        <v>-7.5990900000000002E-4</v>
      </c>
      <c r="AC612" s="77">
        <v>-2.6724099999999998E-4</v>
      </c>
      <c r="AD612" s="77">
        <v>-1.4000250000000001E-3</v>
      </c>
      <c r="AE612" s="77">
        <v>-3.4632809999999999E-3</v>
      </c>
      <c r="AF612" s="77">
        <v>-7.4832000000000002E-4</v>
      </c>
      <c r="AG612" s="77">
        <v>-3.6366329999999998E-3</v>
      </c>
      <c r="AH612" s="77">
        <v>-4.9526869999999999E-3</v>
      </c>
      <c r="AI612" s="77">
        <v>-5.2315100000000002E-4</v>
      </c>
      <c r="AJ612" s="77">
        <v>-2.4184620000000001E-3</v>
      </c>
      <c r="AK612" s="77">
        <v>-1.5464260000000001E-3</v>
      </c>
      <c r="AL612" s="77">
        <v>-1.4857819999999999E-3</v>
      </c>
      <c r="AM612" s="77">
        <v>0.714668847</v>
      </c>
      <c r="AN612" s="77">
        <v>-5.4213431999999999E-2</v>
      </c>
      <c r="AO612" s="77">
        <v>-5.885993E-3</v>
      </c>
      <c r="AP612" s="77">
        <v>-7.2678500000000002E-3</v>
      </c>
      <c r="AQ612" s="77">
        <v>-5.3452600000000001E-4</v>
      </c>
      <c r="AR612" s="77">
        <v>-4.1725299999999998E-3</v>
      </c>
      <c r="AS612" s="77">
        <v>-1.9840587E-2</v>
      </c>
      <c r="AT612" s="77">
        <v>-5.1449089999999996E-3</v>
      </c>
      <c r="AU612" s="77">
        <v>-1.6569969999999999E-3</v>
      </c>
      <c r="AV612" s="77">
        <v>-2.4648970000000002E-3</v>
      </c>
      <c r="AW612" s="77">
        <v>-2.2758909999999999E-3</v>
      </c>
      <c r="AX612" s="77">
        <v>-6.1705359999999999E-3</v>
      </c>
      <c r="AY612" s="77">
        <v>-2.4927239E-2</v>
      </c>
      <c r="AZ612" s="77">
        <v>-5.5901200000000001E-4</v>
      </c>
      <c r="BA612" s="77">
        <v>-2.732464E-3</v>
      </c>
      <c r="BB612" s="77">
        <v>-1.804958E-3</v>
      </c>
      <c r="BC612" s="77">
        <v>-3.0104490000000001E-3</v>
      </c>
      <c r="BD612" s="77">
        <v>-3.675476E-3</v>
      </c>
      <c r="BE612" s="77">
        <v>-3.251781E-3</v>
      </c>
      <c r="BF612" s="77">
        <v>-1.7446930000000001E-3</v>
      </c>
      <c r="BG612" s="77">
        <v>-3.1180919999999998E-3</v>
      </c>
      <c r="BH612" s="77">
        <v>-1.2874099999999999E-3</v>
      </c>
      <c r="BI612" s="77">
        <v>-1.793263E-3</v>
      </c>
      <c r="BJ612" s="77">
        <v>-2.8699419999999999E-3</v>
      </c>
      <c r="BK612" s="77">
        <v>-6.6585799999999997E-4</v>
      </c>
      <c r="BL612" s="77">
        <v>-2.6362100000000002E-4</v>
      </c>
      <c r="BM612" s="77">
        <v>-1.3699370000000001E-3</v>
      </c>
      <c r="BN612" s="77">
        <v>-3.2958110000000001E-3</v>
      </c>
      <c r="BO612" s="77">
        <v>-8.1069499999999995E-4</v>
      </c>
      <c r="BP612" s="77">
        <v>-3.5644510000000002E-3</v>
      </c>
      <c r="BQ612" s="77">
        <v>-4.9394499999999997E-3</v>
      </c>
      <c r="BR612" s="77">
        <v>-5.0820300000000004E-4</v>
      </c>
      <c r="BS612" s="77">
        <v>-2.4736049999999998E-3</v>
      </c>
      <c r="BT612" s="77">
        <v>-1.4209139999999999E-3</v>
      </c>
      <c r="BU612" s="77">
        <v>-1.499851E-3</v>
      </c>
      <c r="BV612" s="77">
        <v>0.71972114399999998</v>
      </c>
      <c r="BW612" s="77">
        <v>-5.5668181999999997E-2</v>
      </c>
      <c r="BX612" s="77">
        <v>-5.8165450000000002E-3</v>
      </c>
      <c r="BY612" s="77">
        <v>-7.126467E-3</v>
      </c>
      <c r="BZ612" s="77">
        <v>-5.33107E-4</v>
      </c>
      <c r="CA612" s="77">
        <v>-4.2043009999999997E-3</v>
      </c>
      <c r="CB612" s="77">
        <v>-1.9874235000000001E-2</v>
      </c>
      <c r="CC612" s="77">
        <v>-4.9394119999999998E-3</v>
      </c>
      <c r="CD612" s="77">
        <v>-1.5823930000000001E-3</v>
      </c>
      <c r="CE612" s="77">
        <v>-2.3458340000000002E-3</v>
      </c>
      <c r="CF612" s="77">
        <v>-2.1301419999999998E-3</v>
      </c>
      <c r="CG612" s="77">
        <v>-6.2786430000000004E-3</v>
      </c>
      <c r="CH612" s="77">
        <v>-2.4187482999999999E-2</v>
      </c>
      <c r="CI612" s="77">
        <v>-6.1174000000000005E-4</v>
      </c>
      <c r="CJ612" s="77">
        <v>-2.5705599999999999E-3</v>
      </c>
      <c r="CK612" s="77">
        <v>-1.7701520000000001E-3</v>
      </c>
      <c r="CL612" s="77">
        <v>-2.8450960000000001E-3</v>
      </c>
      <c r="CM612" s="77">
        <v>-3.4701599999999999E-3</v>
      </c>
      <c r="CN612" s="77">
        <v>-3.0612830000000001E-3</v>
      </c>
      <c r="CO612" s="77">
        <v>-1.7031609999999999E-3</v>
      </c>
      <c r="CP612" s="77">
        <v>-3.1117889999999998E-3</v>
      </c>
      <c r="CQ612" s="77">
        <v>-1.134529E-3</v>
      </c>
      <c r="CR612" s="77">
        <v>-1.7035170000000001E-3</v>
      </c>
      <c r="CS612" s="77">
        <v>-3.0482500000000002E-3</v>
      </c>
      <c r="CT612" s="77">
        <v>-6.6646900000000005E-4</v>
      </c>
      <c r="CU612" s="77">
        <v>-2.6362800000000002E-4</v>
      </c>
      <c r="CV612" s="77">
        <v>-1.2792840000000001E-3</v>
      </c>
      <c r="CW612" s="77">
        <v>-3.3547059999999998E-3</v>
      </c>
      <c r="CX612" s="77">
        <v>-8.6112999999999999E-4</v>
      </c>
      <c r="CY612" s="77">
        <v>-3.5703670000000001E-3</v>
      </c>
      <c r="CZ612" s="77">
        <v>-4.9485800000000002E-3</v>
      </c>
      <c r="DA612" s="77">
        <v>-4.3480500000000002E-4</v>
      </c>
      <c r="DB612" s="77">
        <v>-2.3647780000000001E-3</v>
      </c>
      <c r="DC612" s="77">
        <v>-1.6264610000000001E-3</v>
      </c>
      <c r="DD612" s="77">
        <v>-1.4844159999999999E-3</v>
      </c>
      <c r="DE612" s="77">
        <v>0.72437389100000005</v>
      </c>
      <c r="DF612" s="77">
        <v>-5.4897348999999998E-2</v>
      </c>
      <c r="DG612" s="77">
        <v>-5.4703470000000004E-3</v>
      </c>
      <c r="DH612" s="77">
        <v>-7.0479310000000003E-3</v>
      </c>
      <c r="DI612" s="77">
        <v>-6.3545599999999995E-4</v>
      </c>
      <c r="DJ612" s="77">
        <v>-4.1631189999999998E-3</v>
      </c>
      <c r="DK612" s="77">
        <v>-1.9222342E-2</v>
      </c>
      <c r="DL612" s="77">
        <v>-5.1094199999999999E-3</v>
      </c>
      <c r="DM612" s="77">
        <v>-1.605478E-3</v>
      </c>
      <c r="DN612" s="77">
        <v>-2.4759399999999998E-3</v>
      </c>
      <c r="DO612" s="77">
        <v>-2.051176E-3</v>
      </c>
      <c r="DP612" s="77">
        <v>-6.1770749999999998E-3</v>
      </c>
      <c r="DQ612" s="77">
        <v>-2.6137878999999999E-2</v>
      </c>
      <c r="DR612" s="77">
        <v>-5.9846300000000003E-4</v>
      </c>
      <c r="DS612" s="77">
        <v>-2.6036990000000001E-3</v>
      </c>
      <c r="DT612" s="77">
        <v>-1.7572029999999999E-3</v>
      </c>
      <c r="DU612" s="77">
        <v>-2.8451599999999998E-3</v>
      </c>
      <c r="DV612" s="77">
        <v>-3.4744860000000002E-3</v>
      </c>
      <c r="DW612" s="77">
        <v>-2.9100350000000001E-3</v>
      </c>
      <c r="DX612" s="77">
        <v>-1.6908450000000001E-3</v>
      </c>
      <c r="DY612" s="77">
        <v>-2.7725050000000002E-3</v>
      </c>
      <c r="DZ612" s="77">
        <v>-1.180663E-3</v>
      </c>
      <c r="EA612" s="77">
        <v>-1.767312E-3</v>
      </c>
      <c r="EB612" s="77">
        <v>-3.123462E-3</v>
      </c>
      <c r="EC612" s="77">
        <v>-6.5277599999999999E-4</v>
      </c>
      <c r="ED612" s="77">
        <v>-2.8659200000000001E-4</v>
      </c>
      <c r="EE612" s="77">
        <v>-1.2528960000000001E-3</v>
      </c>
      <c r="EF612" s="77">
        <v>-3.5931579999999999E-3</v>
      </c>
      <c r="EG612" s="77">
        <v>-9.1280799999999998E-4</v>
      </c>
      <c r="EH612" s="77">
        <v>-3.6004359999999998E-3</v>
      </c>
      <c r="EI612" s="77">
        <v>-5.0372819999999997E-3</v>
      </c>
      <c r="EJ612" s="77">
        <v>-5.3293600000000002E-4</v>
      </c>
      <c r="EK612" s="77">
        <v>-2.240573E-3</v>
      </c>
      <c r="EL612" s="77">
        <v>-1.511685E-3</v>
      </c>
      <c r="EM612" s="77">
        <v>-1.3622300000000001E-3</v>
      </c>
      <c r="EN612" s="77">
        <v>0.71789429299999996</v>
      </c>
      <c r="EO612" s="77">
        <v>-5.5637578E-2</v>
      </c>
      <c r="EP612" s="77">
        <v>-4.4225460000000003E-3</v>
      </c>
      <c r="EQ612" s="77">
        <v>-6.8688789999999996E-3</v>
      </c>
      <c r="ER612" s="77">
        <v>-5.8343000000000002E-4</v>
      </c>
      <c r="ES612" s="77">
        <v>-3.8685310000000001E-3</v>
      </c>
      <c r="ET612" s="77">
        <v>-1.6878723000000002E-2</v>
      </c>
      <c r="EU612" s="77">
        <v>-4.7433019999999996E-3</v>
      </c>
      <c r="EV612" s="77">
        <v>-1.500796E-3</v>
      </c>
      <c r="EW612" s="77">
        <v>-2.478095E-3</v>
      </c>
      <c r="EX612" s="77">
        <v>-1.889546E-3</v>
      </c>
      <c r="EY612" s="77">
        <v>-6.2548170000000002E-3</v>
      </c>
      <c r="EZ612" s="77">
        <v>-2.2019348000000001E-2</v>
      </c>
      <c r="FA612" s="77">
        <v>-5.4441400000000001E-4</v>
      </c>
      <c r="FB612" s="77">
        <v>-2.3499459999999999E-3</v>
      </c>
      <c r="FC612" s="77">
        <v>-1.6519869999999999E-3</v>
      </c>
      <c r="FD612" s="77">
        <v>-2.6525490000000001E-3</v>
      </c>
      <c r="FE612" s="77">
        <v>-3.3123720000000001E-3</v>
      </c>
      <c r="FF612" s="77">
        <v>-2.78305E-3</v>
      </c>
      <c r="FG612" s="77">
        <v>-1.598742E-3</v>
      </c>
      <c r="FH612" s="77">
        <v>-2.3805860000000001E-3</v>
      </c>
      <c r="FI612" s="77">
        <v>-1.124309E-3</v>
      </c>
      <c r="FJ612" s="77">
        <v>-1.680342E-3</v>
      </c>
      <c r="FK612" s="77">
        <v>-2.7320230000000001E-3</v>
      </c>
      <c r="FL612" s="77">
        <v>-5.6216399999999998E-4</v>
      </c>
      <c r="FM612" s="77">
        <v>-2.73708E-4</v>
      </c>
      <c r="FN612" s="77">
        <v>-1.1833550000000001E-3</v>
      </c>
      <c r="FO612" s="77">
        <v>-3.8009070000000001E-3</v>
      </c>
      <c r="FP612" s="77">
        <v>-9.3931500000000003E-4</v>
      </c>
      <c r="FQ612" s="77">
        <v>-3.3969569999999999E-3</v>
      </c>
      <c r="FR612" s="77">
        <v>-5.4787760000000003E-3</v>
      </c>
      <c r="FS612" s="77">
        <v>-5.6243700000000005E-4</v>
      </c>
      <c r="FT612" s="77">
        <v>-2.1614730000000001E-3</v>
      </c>
      <c r="FU612" s="77">
        <v>-1.260192E-3</v>
      </c>
      <c r="FV612" s="77">
        <v>-1.3371430000000001E-3</v>
      </c>
      <c r="FW612" s="77">
        <v>0.711380499</v>
      </c>
      <c r="FX612" s="77">
        <v>-5.3837594000000003E-2</v>
      </c>
      <c r="FY612" s="77">
        <v>-4.143529E-3</v>
      </c>
      <c r="FZ612" s="77">
        <v>-5.6828369999999996E-3</v>
      </c>
      <c r="GA612" s="77">
        <v>-5.0802699999999998E-4</v>
      </c>
      <c r="GB612" s="77">
        <v>-3.5169580000000002E-3</v>
      </c>
      <c r="GC612" s="77">
        <v>-1.4552354999999999E-2</v>
      </c>
      <c r="GD612" s="77">
        <v>-4.3230050000000004E-3</v>
      </c>
      <c r="GE612" s="77">
        <v>-1.4173199999999999E-3</v>
      </c>
      <c r="GF612" s="77">
        <v>-2.4164759999999999E-3</v>
      </c>
      <c r="GG612" s="77">
        <v>-1.756945E-3</v>
      </c>
      <c r="GH612" s="77">
        <v>-6.0357559999999998E-3</v>
      </c>
      <c r="GI612" s="77">
        <v>-2.3839322999999999E-2</v>
      </c>
      <c r="GJ612" s="77">
        <v>-4.5686400000000002E-4</v>
      </c>
      <c r="GK612" s="77">
        <v>-2.332106E-3</v>
      </c>
      <c r="GL612" s="77">
        <v>-1.475507E-3</v>
      </c>
      <c r="GM612" s="77">
        <v>-2.442292E-3</v>
      </c>
      <c r="GN612" s="77">
        <v>-3.0189259999999999E-3</v>
      </c>
      <c r="GO612" s="77">
        <v>-2.7833229999999999E-3</v>
      </c>
      <c r="GP612" s="77">
        <v>-1.5565259999999999E-3</v>
      </c>
      <c r="GQ612" s="77">
        <v>-2.1133789999999999E-3</v>
      </c>
      <c r="GR612" s="77">
        <v>-1.078091E-3</v>
      </c>
      <c r="GS612" s="77">
        <v>-1.5608029999999999E-3</v>
      </c>
      <c r="GT612" s="77">
        <v>-1.0532479999999999E-3</v>
      </c>
      <c r="GU612" s="77">
        <v>-4.8891400000000002E-4</v>
      </c>
      <c r="GV612" s="77">
        <v>-2.6670099999999999E-4</v>
      </c>
      <c r="GW612" s="77">
        <v>-1.085641E-3</v>
      </c>
      <c r="GX612" s="77">
        <v>-3.5035719999999999E-3</v>
      </c>
      <c r="GY612" s="77">
        <v>-9.6916400000000001E-4</v>
      </c>
      <c r="GZ612" s="77">
        <v>-3.374199E-3</v>
      </c>
      <c r="HA612" s="77">
        <v>-5.4206599999999999E-3</v>
      </c>
      <c r="HB612" s="77">
        <v>-2.8503600000000001E-4</v>
      </c>
      <c r="HC612" s="77">
        <v>-2.0412490000000002E-3</v>
      </c>
      <c r="HD612" s="77">
        <v>-1.1351169999999999E-3</v>
      </c>
      <c r="HE612" s="77">
        <v>-1.3207049999999999E-3</v>
      </c>
      <c r="HF612" s="77">
        <v>0.70702109199999996</v>
      </c>
      <c r="HG612" s="77">
        <v>-5.0221590000000003E-2</v>
      </c>
      <c r="HH612" s="77">
        <v>-3.5301460000000001E-3</v>
      </c>
      <c r="HI612" s="77">
        <v>-5.2911030000000001E-3</v>
      </c>
      <c r="HJ612" s="77">
        <v>-5.69802E-4</v>
      </c>
      <c r="HK612" s="77">
        <v>-3.260532E-3</v>
      </c>
      <c r="HL612" s="77">
        <v>-1.2262637E-2</v>
      </c>
      <c r="HM612" s="77">
        <v>-4.1983380000000002E-3</v>
      </c>
      <c r="HN612" s="77">
        <v>-1.436498E-3</v>
      </c>
      <c r="HO612" s="77">
        <v>-2.5207609999999998E-3</v>
      </c>
      <c r="HP612" s="77">
        <v>-1.842111E-3</v>
      </c>
      <c r="HQ612" s="77">
        <v>-5.6508280000000001E-3</v>
      </c>
      <c r="HR612" s="77">
        <v>-2.3325841E-2</v>
      </c>
      <c r="HS612" s="77">
        <v>-4.6362500000000001E-4</v>
      </c>
      <c r="HT612" s="77">
        <v>-2.1802700000000002E-3</v>
      </c>
      <c r="HU612" s="77">
        <v>-1.442481E-3</v>
      </c>
      <c r="HV612" s="77">
        <v>-2.3758820000000002E-3</v>
      </c>
      <c r="HW612" s="77">
        <v>-2.8025889999999999E-3</v>
      </c>
      <c r="HX612" s="77">
        <v>-2.5873060000000002E-3</v>
      </c>
      <c r="HY612" s="77">
        <v>-1.4875019999999999E-3</v>
      </c>
      <c r="HZ612" s="77">
        <v>-1.982298E-3</v>
      </c>
      <c r="IA612" s="77">
        <v>-1.090993E-3</v>
      </c>
      <c r="IB612" s="77">
        <v>-1.4939090000000001E-3</v>
      </c>
      <c r="IC612" s="77">
        <v>-9.3826700000000001E-4</v>
      </c>
      <c r="ID612" s="77">
        <v>-4.79772E-4</v>
      </c>
      <c r="IE612" s="77">
        <v>-2.5241499999999997E-4</v>
      </c>
      <c r="IF612" s="77">
        <v>-1.0309850000000001E-3</v>
      </c>
      <c r="IG612" s="77">
        <v>-3.4204719999999999E-3</v>
      </c>
      <c r="IH612" s="77">
        <v>-9.2022700000000002E-4</v>
      </c>
      <c r="II612" s="77">
        <v>-2.9229830000000001E-3</v>
      </c>
      <c r="IJ612" s="77">
        <v>-5.6466600000000004E-3</v>
      </c>
      <c r="IK612" s="77">
        <v>-2.0469999999999999E-4</v>
      </c>
      <c r="IL612" s="77">
        <v>-2.0068429999999999E-3</v>
      </c>
      <c r="IM612" s="77">
        <v>-1.075707E-3</v>
      </c>
      <c r="IN612" s="77">
        <v>-1.53823E-3</v>
      </c>
      <c r="IO612" s="77">
        <v>0.698491953</v>
      </c>
      <c r="IP612" s="77">
        <v>-4.8633376999999998E-2</v>
      </c>
      <c r="IQ612" s="77">
        <v>-3.539674E-3</v>
      </c>
      <c r="IR612" s="77">
        <v>-5.3040429999999996E-3</v>
      </c>
      <c r="IS612" s="77">
        <v>-7.2683399999999999E-4</v>
      </c>
      <c r="IT612" s="77">
        <v>-3.1976309999999998E-3</v>
      </c>
      <c r="IU612" s="77">
        <v>-1.1149559999999999E-2</v>
      </c>
      <c r="IV612" s="77">
        <v>-4.1517580000000002E-3</v>
      </c>
      <c r="IW612" s="77">
        <v>-1.602376E-3</v>
      </c>
      <c r="IX612" s="77">
        <v>-2.7637400000000002E-3</v>
      </c>
      <c r="IY612" s="77">
        <v>-1.945256E-3</v>
      </c>
      <c r="IZ612" s="77">
        <v>-5.5902479999999999E-3</v>
      </c>
      <c r="JA612" s="77">
        <v>-2.0854177000000002E-2</v>
      </c>
      <c r="JB612" s="77">
        <v>-5.1417200000000002E-4</v>
      </c>
      <c r="JC612" s="77">
        <v>-2.1871759999999999E-3</v>
      </c>
      <c r="JD612" s="77">
        <v>-1.3939079999999999E-3</v>
      </c>
      <c r="JE612" s="77">
        <v>-2.4366370000000002E-3</v>
      </c>
      <c r="JF612" s="77">
        <v>-3.107608E-3</v>
      </c>
      <c r="JG612" s="77">
        <v>-2.5575160000000001E-3</v>
      </c>
      <c r="JH612" s="77">
        <v>-1.552732E-3</v>
      </c>
      <c r="JI612" s="77">
        <v>-1.847724E-3</v>
      </c>
      <c r="JJ612" s="77">
        <v>-1.1333389999999999E-3</v>
      </c>
      <c r="JK612" s="77">
        <v>-1.496355E-3</v>
      </c>
      <c r="JL612" s="77">
        <v>-8.2672900000000001E-4</v>
      </c>
      <c r="JM612" s="77">
        <v>-4.9148400000000004E-4</v>
      </c>
      <c r="JN612" s="77">
        <v>-2.5285800000000001E-4</v>
      </c>
      <c r="JO612" s="77">
        <v>-1.061092E-3</v>
      </c>
      <c r="JP612" s="77">
        <v>-3.3243690000000002E-3</v>
      </c>
      <c r="JQ612" s="77">
        <v>-9.5616099999999997E-4</v>
      </c>
      <c r="JR612" s="77">
        <v>-2.7733829999999999E-3</v>
      </c>
      <c r="JS612" s="77">
        <v>-6.1583419999999998E-3</v>
      </c>
      <c r="JT612" s="77">
        <v>-1.42113E-4</v>
      </c>
      <c r="JU612" s="77">
        <v>-1.9834039999999998E-3</v>
      </c>
      <c r="JV612" s="77">
        <v>-1.025394E-3</v>
      </c>
      <c r="JW612" s="77">
        <v>-1.5834E-3</v>
      </c>
      <c r="JX612" s="77">
        <v>0.69083927000000001</v>
      </c>
      <c r="JY612" s="77">
        <v>-5.2197797999999997E-2</v>
      </c>
      <c r="JZ612" s="77">
        <v>-3.4499029999999998E-3</v>
      </c>
      <c r="KA612" s="77">
        <v>-5.135896E-3</v>
      </c>
      <c r="KB612" s="77">
        <v>-5.1782399999999995E-4</v>
      </c>
      <c r="KC612" s="77">
        <v>-3.297155E-3</v>
      </c>
      <c r="KD612" s="77">
        <v>-1.1811924999999999E-2</v>
      </c>
      <c r="KE612" s="77">
        <v>-3.7738569999999998E-3</v>
      </c>
      <c r="KF612" s="77">
        <v>-1.6524370000000001E-3</v>
      </c>
      <c r="KG612" s="77">
        <v>-2.455685E-3</v>
      </c>
      <c r="KH612" s="77">
        <v>-1.8736040000000001E-3</v>
      </c>
      <c r="KI612" s="77">
        <v>-5.4042309999999998E-3</v>
      </c>
      <c r="KJ612" s="77">
        <v>-2.0867902000000001E-2</v>
      </c>
      <c r="KK612" s="77">
        <v>-5.8032400000000001E-4</v>
      </c>
      <c r="KL612" s="77">
        <v>-2.2429080000000001E-3</v>
      </c>
      <c r="KM612" s="77">
        <v>-1.3778320000000001E-3</v>
      </c>
      <c r="KN612" s="77">
        <v>-2.4281839999999999E-3</v>
      </c>
      <c r="KO612" s="77">
        <v>-2.946335E-3</v>
      </c>
      <c r="KP612" s="77">
        <v>-2.6701540000000001E-3</v>
      </c>
      <c r="KQ612" s="77">
        <v>-1.6683780000000001E-3</v>
      </c>
      <c r="KR612" s="77">
        <v>-2.2154269999999998E-3</v>
      </c>
      <c r="KS612" s="77">
        <v>-1.3345150000000001E-3</v>
      </c>
      <c r="KT612" s="77">
        <v>-1.493407E-3</v>
      </c>
      <c r="KU612" s="77">
        <v>-7.6125499999999996E-4</v>
      </c>
      <c r="KV612" s="77">
        <v>-4.5438999999999999E-4</v>
      </c>
      <c r="KW612" s="77">
        <v>-2.4897400000000001E-4</v>
      </c>
      <c r="KX612" s="77">
        <v>-1.1728750000000001E-3</v>
      </c>
      <c r="KY612" s="77">
        <v>-3.0094140000000002E-3</v>
      </c>
      <c r="KZ612" s="77">
        <v>-9.3867699999999996E-4</v>
      </c>
      <c r="LA612" s="77">
        <v>-2.8790410000000002E-3</v>
      </c>
      <c r="LB612" s="77">
        <v>-5.473805E-3</v>
      </c>
      <c r="LC612" s="77">
        <v>-1.04462E-4</v>
      </c>
      <c r="LD612" s="77">
        <v>-1.8973130000000001E-3</v>
      </c>
      <c r="LE612" s="77">
        <v>-1.045731E-3</v>
      </c>
      <c r="LF612" s="77">
        <v>-1.39734E-3</v>
      </c>
      <c r="LG612" s="77">
        <v>0.68854201100000001</v>
      </c>
      <c r="LH612" s="77">
        <v>-5.3736668000000001E-2</v>
      </c>
      <c r="LI612" s="77">
        <v>-3.2199580000000002E-3</v>
      </c>
      <c r="LJ612" s="77">
        <v>-5.2922500000000001E-3</v>
      </c>
      <c r="LK612" s="77">
        <v>-4.4867799999999999E-4</v>
      </c>
      <c r="LL612" s="77">
        <v>-3.212089E-3</v>
      </c>
      <c r="LM612" s="77">
        <v>-1.2113199999999999E-2</v>
      </c>
      <c r="LN612" s="77">
        <v>-3.4914970000000001E-3</v>
      </c>
      <c r="LO612" s="77">
        <v>-1.5759039999999999E-3</v>
      </c>
      <c r="LP612" s="77">
        <v>-2.2869729999999999E-3</v>
      </c>
      <c r="LQ612" s="77">
        <v>-1.8482430000000001E-3</v>
      </c>
      <c r="LR612" s="77">
        <v>-5.2479060000000001E-3</v>
      </c>
      <c r="LS612" s="77">
        <v>-2.0591670999999999E-2</v>
      </c>
      <c r="LT612" s="77">
        <v>-6.2283100000000001E-4</v>
      </c>
      <c r="LU612" s="77">
        <v>-2.3630090000000001E-3</v>
      </c>
      <c r="LV612" s="77">
        <v>-1.503512E-3</v>
      </c>
      <c r="LW612" s="77">
        <v>-2.3457E-3</v>
      </c>
      <c r="LX612" s="77">
        <v>-3.0620529999999999E-3</v>
      </c>
      <c r="LY612" s="77">
        <v>-2.773218E-3</v>
      </c>
      <c r="LZ612" s="77">
        <v>-1.7495690000000001E-3</v>
      </c>
      <c r="MA612" s="77">
        <v>-2.378083E-3</v>
      </c>
      <c r="MB612" s="77">
        <v>-1.500644E-3</v>
      </c>
      <c r="MC612" s="77">
        <v>-1.5402040000000001E-3</v>
      </c>
      <c r="MD612" s="77">
        <v>-7.1012199999999999E-4</v>
      </c>
      <c r="ME612" s="77">
        <v>-4.0796199999999999E-4</v>
      </c>
      <c r="MF612" s="77">
        <v>-3.34025E-4</v>
      </c>
      <c r="MG612" s="77">
        <v>-1.2740270000000001E-3</v>
      </c>
      <c r="MH612" s="77">
        <v>-2.694171E-3</v>
      </c>
      <c r="MI612" s="77">
        <v>-8.7473300000000004E-4</v>
      </c>
      <c r="MJ612" s="77">
        <v>-3.0813619999999998E-3</v>
      </c>
      <c r="MK612" s="77">
        <v>-5.1628120000000001E-3</v>
      </c>
      <c r="ML612" s="78">
        <v>-9.8231099999999995E-5</v>
      </c>
      <c r="MM612" s="77">
        <v>-1.9115289999999999E-3</v>
      </c>
      <c r="MN612" s="77">
        <v>-9.4983700000000003E-4</v>
      </c>
      <c r="MO612" s="77">
        <v>-1.4825999999999999E-3</v>
      </c>
      <c r="MP612" s="77">
        <v>0.67037811999999997</v>
      </c>
      <c r="MQ612" s="77">
        <v>-5.5317328999999998E-2</v>
      </c>
      <c r="MR612" s="77">
        <v>-3.3486039999999998E-3</v>
      </c>
      <c r="MS612" s="77">
        <v>-5.6442130000000004E-3</v>
      </c>
      <c r="MT612" s="77">
        <v>-4.4717100000000001E-4</v>
      </c>
      <c r="MU612" s="77">
        <v>-3.3957530000000001E-3</v>
      </c>
      <c r="MV612" s="77">
        <v>-1.2894443E-2</v>
      </c>
      <c r="MW612" s="77">
        <v>-3.6337069999999999E-3</v>
      </c>
      <c r="MX612" s="77">
        <v>-1.6809419999999999E-3</v>
      </c>
      <c r="MY612" s="77">
        <v>-2.280196E-3</v>
      </c>
      <c r="MZ612" s="77">
        <v>-1.893926E-3</v>
      </c>
      <c r="NA612" s="77">
        <v>-4.968493E-3</v>
      </c>
      <c r="NB612" s="77">
        <v>-2.1355538E-2</v>
      </c>
      <c r="NC612" s="77">
        <v>-7.1414000000000004E-4</v>
      </c>
      <c r="ND612" s="77">
        <v>-2.454791E-3</v>
      </c>
      <c r="NE612" s="77">
        <v>-1.592572E-3</v>
      </c>
      <c r="NF612" s="77">
        <v>-2.2904090000000002E-3</v>
      </c>
      <c r="NG612" s="77">
        <v>-3.2807420000000001E-3</v>
      </c>
      <c r="NH612" s="77">
        <v>-2.88068E-3</v>
      </c>
      <c r="NI612" s="77">
        <v>-1.8774429999999999E-3</v>
      </c>
      <c r="NJ612" s="77">
        <v>-2.6373049999999999E-3</v>
      </c>
      <c r="NK612" s="77">
        <v>-1.66522E-3</v>
      </c>
      <c r="NL612" s="77">
        <v>-1.7010059999999999E-3</v>
      </c>
      <c r="NM612" s="77">
        <v>-7.2402399999999998E-4</v>
      </c>
      <c r="NN612" s="77">
        <v>-4.1782800000000003E-4</v>
      </c>
      <c r="NO612" s="77">
        <v>-3.5335199999999997E-4</v>
      </c>
      <c r="NP612" s="77">
        <v>-1.3537270000000001E-3</v>
      </c>
      <c r="NQ612" s="77">
        <v>-2.788647E-3</v>
      </c>
      <c r="NR612" s="77">
        <v>-9.8837899999999995E-4</v>
      </c>
      <c r="NS612" s="77">
        <v>-3.3492830000000002E-3</v>
      </c>
      <c r="NT612" s="77">
        <v>-5.0189830000000003E-3</v>
      </c>
      <c r="NU612" s="78">
        <v>-9.8230299999999994E-5</v>
      </c>
      <c r="NV612" s="77">
        <v>-1.8561809999999999E-3</v>
      </c>
      <c r="NW612" s="77">
        <v>-9.8880100000000009E-4</v>
      </c>
      <c r="NX612" s="77">
        <v>-1.584207E-3</v>
      </c>
      <c r="NY612" s="77">
        <v>0.65132387599999997</v>
      </c>
      <c r="NZ612" s="77">
        <v>-5.8406199999999998E-2</v>
      </c>
      <c r="OA612" s="77">
        <v>-3.4005419999999999E-3</v>
      </c>
      <c r="OB612" s="77">
        <v>-5.926682E-3</v>
      </c>
      <c r="OC612" s="77">
        <v>-4.24688E-4</v>
      </c>
      <c r="OD612" s="77">
        <v>-3.5331350000000002E-3</v>
      </c>
      <c r="OE612" s="77">
        <v>-1.3880935E-2</v>
      </c>
      <c r="OF612" s="77">
        <v>-3.9066709999999996E-3</v>
      </c>
      <c r="OG612" s="77">
        <v>-1.923456E-3</v>
      </c>
      <c r="OH612" s="77">
        <v>-2.3161140000000002E-3</v>
      </c>
      <c r="OI612" s="77">
        <v>-1.851559E-3</v>
      </c>
      <c r="OJ612" s="77">
        <v>-4.6414890000000004E-3</v>
      </c>
      <c r="OK612" s="77">
        <v>-2.3008787999999999E-2</v>
      </c>
      <c r="OL612" s="77">
        <v>-8.2430999999999997E-4</v>
      </c>
      <c r="OM612" s="77">
        <v>-2.5310160000000001E-3</v>
      </c>
      <c r="ON612" s="77">
        <v>-1.6442939999999999E-3</v>
      </c>
      <c r="OO612" s="77">
        <v>-2.420335E-3</v>
      </c>
      <c r="OP612" s="77">
        <v>-3.309733E-3</v>
      </c>
      <c r="OQ612" s="77">
        <v>-2.916812E-3</v>
      </c>
      <c r="OR612" s="77">
        <v>-1.975634E-3</v>
      </c>
      <c r="OS612" s="77">
        <v>-3.0726099999999999E-3</v>
      </c>
      <c r="OT612" s="77">
        <v>-1.9481699999999999E-3</v>
      </c>
      <c r="OU612" s="77">
        <v>-1.8427700000000001E-3</v>
      </c>
      <c r="OV612" s="77">
        <v>-7.0760500000000004E-4</v>
      </c>
      <c r="OW612" s="77">
        <v>-4.2593500000000001E-4</v>
      </c>
      <c r="OX612" s="77">
        <v>-3.92042E-4</v>
      </c>
      <c r="OY612" s="77">
        <v>-1.443461E-3</v>
      </c>
      <c r="OZ612" s="77">
        <v>-2.8389439999999999E-3</v>
      </c>
      <c r="PA612" s="77">
        <v>-1.0396559999999999E-3</v>
      </c>
      <c r="PB612" s="77">
        <v>-3.5248660000000002E-3</v>
      </c>
      <c r="PC612" s="77">
        <v>-4.8686240000000002E-3</v>
      </c>
      <c r="PD612" s="77">
        <v>-1.0012E-4</v>
      </c>
      <c r="PE612" s="77">
        <v>-1.7690080000000001E-3</v>
      </c>
      <c r="PF612" s="77">
        <v>-1.095153E-3</v>
      </c>
      <c r="PG612" s="77">
        <v>-1.649055E-3</v>
      </c>
      <c r="PH612" s="77">
        <v>0.63828371399999995</v>
      </c>
      <c r="PI612" s="77">
        <v>-6.0245805999999999E-2</v>
      </c>
      <c r="PJ612" s="77">
        <v>-3.1607789999999998E-3</v>
      </c>
      <c r="PK612" s="77">
        <v>-6.3884959999999996E-3</v>
      </c>
      <c r="PL612" s="77">
        <v>-5.1807299999999997E-4</v>
      </c>
      <c r="PM612" s="77">
        <v>-3.4159390000000002E-3</v>
      </c>
      <c r="PN612" s="77">
        <v>-1.4586259000000001E-2</v>
      </c>
      <c r="PO612" s="77">
        <v>-4.0418829999999996E-3</v>
      </c>
      <c r="PP612" s="77">
        <v>-1.944882E-3</v>
      </c>
      <c r="PQ612" s="77">
        <v>-2.3008659999999999E-3</v>
      </c>
      <c r="PR612" s="77">
        <v>-1.7903559999999999E-3</v>
      </c>
      <c r="PS612" s="77">
        <v>-4.2309879999999998E-3</v>
      </c>
      <c r="PT612" s="77">
        <v>-2.3680158E-2</v>
      </c>
      <c r="PU612" s="77">
        <v>-9.5323800000000002E-4</v>
      </c>
      <c r="PV612" s="77">
        <v>-2.4346329999999998E-3</v>
      </c>
      <c r="PW612" s="77">
        <v>-1.6157490000000001E-3</v>
      </c>
      <c r="PX612" s="77">
        <v>-2.5494720000000001E-3</v>
      </c>
      <c r="PY612" s="77">
        <v>-3.0156079999999999E-3</v>
      </c>
      <c r="PZ612" s="77">
        <v>-2.8431630000000001E-3</v>
      </c>
      <c r="QA612" s="77">
        <v>-2.0392779999999998E-3</v>
      </c>
      <c r="QB612" s="77">
        <v>-3.1034080000000002E-3</v>
      </c>
      <c r="QC612" s="77">
        <v>-2.122255E-3</v>
      </c>
      <c r="QD612" s="77">
        <v>-1.954075E-3</v>
      </c>
      <c r="QE612" s="77">
        <v>-6.6788800000000005E-4</v>
      </c>
      <c r="QF612" s="77">
        <v>-4.5020999999999999E-4</v>
      </c>
      <c r="QG612" s="77">
        <v>-4.01018E-4</v>
      </c>
      <c r="QH612" s="77">
        <v>-1.5017749999999999E-3</v>
      </c>
      <c r="QI612" s="77">
        <v>-2.8919010000000001E-3</v>
      </c>
      <c r="QJ612" s="77">
        <v>-1.108129E-3</v>
      </c>
      <c r="QK612" s="77">
        <v>-3.665785E-3</v>
      </c>
      <c r="QL612" s="77">
        <v>-4.5005760000000001E-3</v>
      </c>
      <c r="QM612" s="78">
        <v>-7.0529400000000003E-5</v>
      </c>
      <c r="QN612" s="77">
        <v>-1.7073839999999999E-3</v>
      </c>
      <c r="QO612" s="77">
        <v>-7.6911600000000003E-4</v>
      </c>
      <c r="QP612" s="77">
        <v>-1.6402649999999999E-3</v>
      </c>
      <c r="QQ612" s="77">
        <v>0.61799574199999996</v>
      </c>
      <c r="QR612" s="77">
        <v>-6.2694872999999998E-2</v>
      </c>
      <c r="QS612" s="77">
        <v>-3.3822420000000001E-3</v>
      </c>
      <c r="QT612" s="77">
        <v>-6.7055020000000003E-3</v>
      </c>
      <c r="QU612" s="77">
        <v>-5.2786200000000004E-4</v>
      </c>
      <c r="QV612" s="77">
        <v>-3.7105380000000002E-3</v>
      </c>
      <c r="QW612" s="77">
        <v>-1.5746744999999999E-2</v>
      </c>
      <c r="QX612" s="77">
        <v>-4.4343400000000002E-3</v>
      </c>
      <c r="QY612" s="77">
        <v>-2.2518719999999998E-3</v>
      </c>
      <c r="QZ612" s="77">
        <v>-2.4924840000000001E-3</v>
      </c>
      <c r="RA612" s="77">
        <v>-1.923737E-3</v>
      </c>
      <c r="RB612" s="77">
        <v>-4.2042670000000002E-3</v>
      </c>
      <c r="RC612" s="77">
        <v>-2.521907E-2</v>
      </c>
      <c r="RD612" s="77">
        <v>-1.0353459999999999E-3</v>
      </c>
      <c r="RE612" s="77">
        <v>-2.4031930000000001E-3</v>
      </c>
      <c r="RF612" s="77">
        <v>-1.6899409999999999E-3</v>
      </c>
      <c r="RG612" s="77">
        <v>-2.578758E-3</v>
      </c>
      <c r="RH612" s="77">
        <v>-2.8093039999999999E-3</v>
      </c>
      <c r="RI612" s="77">
        <v>-2.8531820000000001E-3</v>
      </c>
      <c r="RJ612" s="77">
        <v>-2.0488189999999999E-3</v>
      </c>
      <c r="RK612" s="77">
        <v>-3.0853389999999999E-3</v>
      </c>
      <c r="RL612" s="77">
        <v>-2.4565189999999999E-3</v>
      </c>
      <c r="RM612" s="77">
        <v>-1.9695870000000001E-3</v>
      </c>
      <c r="RN612" s="77">
        <v>-6.31169E-4</v>
      </c>
      <c r="RO612" s="77">
        <v>-4.7052800000000001E-4</v>
      </c>
      <c r="RP612" s="77">
        <v>-4.0680300000000001E-4</v>
      </c>
      <c r="RQ612" s="77">
        <v>-1.4887979999999999E-3</v>
      </c>
      <c r="RR612" s="77">
        <v>-2.7779609999999998E-3</v>
      </c>
      <c r="RS612" s="77">
        <v>-1.12787E-3</v>
      </c>
      <c r="RT612" s="77">
        <v>-3.561734E-3</v>
      </c>
      <c r="RU612" s="77">
        <v>-4.2188420000000004E-3</v>
      </c>
      <c r="RV612" s="78">
        <v>-6.1594999999999996E-5</v>
      </c>
      <c r="RW612" s="77">
        <v>-1.6433870000000001E-3</v>
      </c>
      <c r="RX612" s="77">
        <v>-9.6243700000000001E-4</v>
      </c>
      <c r="RY612" s="77">
        <v>-1.610717E-3</v>
      </c>
      <c r="RZ612" s="77">
        <v>0.60760998799999999</v>
      </c>
      <c r="SA612" s="77">
        <v>-6.6306920000000005E-2</v>
      </c>
      <c r="SB612" s="77">
        <v>-3.3959110000000002E-3</v>
      </c>
      <c r="SC612" s="77">
        <v>-6.7306049999999997E-3</v>
      </c>
      <c r="SD612" s="77">
        <v>-6.9521399999999999E-4</v>
      </c>
      <c r="SE612" s="77">
        <v>-3.896811E-3</v>
      </c>
      <c r="SF612" s="77">
        <v>-1.6245994E-2</v>
      </c>
      <c r="SG612" s="77">
        <v>-4.8584989999999996E-3</v>
      </c>
      <c r="SH612" s="77">
        <v>-2.634979E-3</v>
      </c>
      <c r="SI612" s="77">
        <v>-2.7997830000000001E-3</v>
      </c>
      <c r="SJ612" s="77">
        <v>-2.0414970000000002E-3</v>
      </c>
      <c r="SK612" s="77">
        <v>-4.1523009999999997E-3</v>
      </c>
      <c r="SL612" s="77">
        <v>-2.5793646999999999E-2</v>
      </c>
      <c r="SM612" s="77">
        <v>-1.151146E-3</v>
      </c>
      <c r="SN612" s="77">
        <v>-2.452531E-3</v>
      </c>
      <c r="SO612" s="77">
        <v>-1.5009450000000001E-3</v>
      </c>
      <c r="SP612" s="77">
        <v>-2.7123889999999999E-3</v>
      </c>
      <c r="SQ612" s="77">
        <v>-2.7135420000000002E-3</v>
      </c>
      <c r="SR612" s="77">
        <v>-2.748356E-3</v>
      </c>
      <c r="SS612" s="77">
        <v>-2.1938890000000001E-3</v>
      </c>
      <c r="ST612" s="77">
        <v>-3.3895040000000002E-3</v>
      </c>
      <c r="SU612" s="77">
        <v>-2.7376990000000001E-3</v>
      </c>
      <c r="SV612" s="77">
        <v>-2.1181049999999999E-3</v>
      </c>
      <c r="SW612" s="77">
        <v>-5.9747999999999995E-4</v>
      </c>
      <c r="SX612" s="77">
        <v>-4.6513899999999999E-4</v>
      </c>
      <c r="SY612" s="77">
        <v>-4.24981E-4</v>
      </c>
      <c r="SZ612" s="77">
        <v>-1.6080529999999999E-3</v>
      </c>
      <c r="TA612" s="77">
        <v>-2.4989529999999999E-3</v>
      </c>
      <c r="TB612" s="77">
        <v>-1.105698E-3</v>
      </c>
      <c r="TC612" s="77">
        <v>-3.182434E-3</v>
      </c>
      <c r="TD612" s="77">
        <v>-4.2350699999999996E-3</v>
      </c>
      <c r="TE612" s="78">
        <v>-7.6304300000000001E-5</v>
      </c>
    </row>
    <row r="613" spans="1:525" x14ac:dyDescent="0.25">
      <c r="A613" s="77">
        <v>-2.3370699999999999E-4</v>
      </c>
      <c r="B613" s="77">
        <v>-2.9994599999999999E-4</v>
      </c>
      <c r="C613" s="77">
        <v>-1.9677900000000001E-4</v>
      </c>
      <c r="D613" s="77">
        <v>-6.3937760000000003E-3</v>
      </c>
      <c r="E613" s="77">
        <v>0.81353757900000001</v>
      </c>
      <c r="F613" s="77">
        <v>-9.0658000000000004E-4</v>
      </c>
      <c r="G613" s="77">
        <v>-1.3976119999999999E-3</v>
      </c>
      <c r="H613" s="77">
        <v>-1.0440199999999999E-4</v>
      </c>
      <c r="I613" s="77">
        <v>-2.6264399999999997E-4</v>
      </c>
      <c r="J613" s="77">
        <v>-9.3178200000000003E-4</v>
      </c>
      <c r="K613" s="77">
        <v>-5.6435600000000002E-4</v>
      </c>
      <c r="L613" s="77">
        <v>-3.7508499999999999E-4</v>
      </c>
      <c r="M613" s="77">
        <v>-4.1009800000000002E-4</v>
      </c>
      <c r="N613" s="77">
        <v>-3.9784899999999998E-4</v>
      </c>
      <c r="O613" s="77">
        <v>-1.2036480000000001E-3</v>
      </c>
      <c r="P613" s="77">
        <v>-3.7326730000000002E-3</v>
      </c>
      <c r="Q613" s="77">
        <v>-1.89194E-4</v>
      </c>
      <c r="R613" s="77">
        <v>-1.82299E-4</v>
      </c>
      <c r="S613" s="77">
        <v>-4.18842E-4</v>
      </c>
      <c r="T613" s="77">
        <v>-5.4253600000000004E-4</v>
      </c>
      <c r="U613" s="77">
        <v>-5.5616800000000001E-4</v>
      </c>
      <c r="V613" s="77">
        <v>-2.2170299999999999E-4</v>
      </c>
      <c r="W613" s="77">
        <v>-2.05248E-4</v>
      </c>
      <c r="X613" s="77">
        <v>-2.1658499999999999E-4</v>
      </c>
      <c r="Y613" s="77">
        <v>-1.4646400000000001E-4</v>
      </c>
      <c r="Z613" s="77">
        <v>-1.61638E-4</v>
      </c>
      <c r="AA613" s="77">
        <v>-6.4039399999999997E-4</v>
      </c>
      <c r="AB613" s="78">
        <v>-7.6757599999999998E-5</v>
      </c>
      <c r="AC613" s="78">
        <v>-1.9947799999999999E-5</v>
      </c>
      <c r="AD613" s="77">
        <v>-1.5921899999999999E-4</v>
      </c>
      <c r="AE613" s="77">
        <v>-9.1019899999999999E-4</v>
      </c>
      <c r="AF613" s="77">
        <v>-1.33144E-4</v>
      </c>
      <c r="AG613" s="77">
        <v>-1.6203999999999999E-4</v>
      </c>
      <c r="AH613" s="77">
        <v>-6.8972599999999999E-4</v>
      </c>
      <c r="AI613" s="78">
        <v>-1.52209E-5</v>
      </c>
      <c r="AJ613" s="77">
        <v>-2.4640699999999997E-4</v>
      </c>
      <c r="AK613" s="77">
        <v>-3.28695E-4</v>
      </c>
      <c r="AL613" s="77">
        <v>-2.0702599999999999E-4</v>
      </c>
      <c r="AM613" s="77">
        <v>-6.6678220000000003E-3</v>
      </c>
      <c r="AN613" s="77">
        <v>0.81114003899999998</v>
      </c>
      <c r="AO613" s="77">
        <v>-1.129236E-3</v>
      </c>
      <c r="AP613" s="77">
        <v>-1.3340299999999999E-3</v>
      </c>
      <c r="AQ613" s="77">
        <v>-1.0904E-4</v>
      </c>
      <c r="AR613" s="77">
        <v>-2.9148100000000001E-4</v>
      </c>
      <c r="AS613" s="77">
        <v>-1.0409779999999999E-3</v>
      </c>
      <c r="AT613" s="77">
        <v>-6.5204900000000003E-4</v>
      </c>
      <c r="AU613" s="77">
        <v>-4.3598699999999998E-4</v>
      </c>
      <c r="AV613" s="77">
        <v>-4.4719999999999997E-4</v>
      </c>
      <c r="AW613" s="77">
        <v>-4.1028100000000002E-4</v>
      </c>
      <c r="AX613" s="77">
        <v>-1.229401E-3</v>
      </c>
      <c r="AY613" s="77">
        <v>-3.686108E-3</v>
      </c>
      <c r="AZ613" s="77">
        <v>-2.1305299999999999E-4</v>
      </c>
      <c r="BA613" s="77">
        <v>-1.8186E-4</v>
      </c>
      <c r="BB613" s="77">
        <v>-4.2244599999999999E-4</v>
      </c>
      <c r="BC613" s="77">
        <v>-5.06424E-4</v>
      </c>
      <c r="BD613" s="77">
        <v>-5.3547399999999998E-4</v>
      </c>
      <c r="BE613" s="77">
        <v>-2.3464300000000001E-4</v>
      </c>
      <c r="BF613" s="77">
        <v>-2.17696E-4</v>
      </c>
      <c r="BG613" s="77">
        <v>-2.1196E-4</v>
      </c>
      <c r="BH613" s="77">
        <v>-1.482E-4</v>
      </c>
      <c r="BI613" s="77">
        <v>-1.7304899999999999E-4</v>
      </c>
      <c r="BJ613" s="77">
        <v>-6.7721800000000005E-4</v>
      </c>
      <c r="BK613" s="78">
        <v>-7.9115800000000006E-5</v>
      </c>
      <c r="BL613" s="78">
        <v>-2.1483499999999999E-5</v>
      </c>
      <c r="BM613" s="77">
        <v>-1.62299E-4</v>
      </c>
      <c r="BN613" s="77">
        <v>-8.8947199999999998E-4</v>
      </c>
      <c r="BO613" s="77">
        <v>-1.5006899999999999E-4</v>
      </c>
      <c r="BP613" s="77">
        <v>-1.7259600000000001E-4</v>
      </c>
      <c r="BQ613" s="77">
        <v>-7.3459399999999998E-4</v>
      </c>
      <c r="BR613" s="78">
        <v>-1.4012700000000001E-5</v>
      </c>
      <c r="BS613" s="77">
        <v>-2.3782999999999999E-4</v>
      </c>
      <c r="BT613" s="77">
        <v>-2.9683500000000001E-4</v>
      </c>
      <c r="BU613" s="77">
        <v>-2.2371500000000001E-4</v>
      </c>
      <c r="BV613" s="77">
        <v>-7.2595699999999999E-3</v>
      </c>
      <c r="BW613" s="77">
        <v>0.80748325499999996</v>
      </c>
      <c r="BX613" s="77">
        <v>-1.1442550000000001E-3</v>
      </c>
      <c r="BY613" s="77">
        <v>-1.365843E-3</v>
      </c>
      <c r="BZ613" s="77">
        <v>-1.2068700000000001E-4</v>
      </c>
      <c r="CA613" s="77">
        <v>-2.8855999999999999E-4</v>
      </c>
      <c r="CB613" s="77">
        <v>-1.0953709999999999E-3</v>
      </c>
      <c r="CC613" s="77">
        <v>-6.48439E-4</v>
      </c>
      <c r="CD613" s="77">
        <v>-4.3668899999999998E-4</v>
      </c>
      <c r="CE613" s="77">
        <v>-4.39169E-4</v>
      </c>
      <c r="CF613" s="77">
        <v>-3.9853399999999998E-4</v>
      </c>
      <c r="CG613" s="77">
        <v>-1.2879949999999999E-3</v>
      </c>
      <c r="CH613" s="77">
        <v>-3.431772E-3</v>
      </c>
      <c r="CI613" s="77">
        <v>-1.9162000000000001E-4</v>
      </c>
      <c r="CJ613" s="77">
        <v>-1.7794299999999999E-4</v>
      </c>
      <c r="CK613" s="77">
        <v>-4.5141199999999999E-4</v>
      </c>
      <c r="CL613" s="77">
        <v>-5.6110100000000005E-4</v>
      </c>
      <c r="CM613" s="77">
        <v>-5.5102899999999997E-4</v>
      </c>
      <c r="CN613" s="77">
        <v>-2.2863000000000001E-4</v>
      </c>
      <c r="CO613" s="77">
        <v>-2.18574E-4</v>
      </c>
      <c r="CP613" s="77">
        <v>-2.15384E-4</v>
      </c>
      <c r="CQ613" s="77">
        <v>-1.4744399999999999E-4</v>
      </c>
      <c r="CR613" s="77">
        <v>-1.6661099999999999E-4</v>
      </c>
      <c r="CS613" s="77">
        <v>-7.1526900000000004E-4</v>
      </c>
      <c r="CT613" s="78">
        <v>-7.0410300000000006E-5</v>
      </c>
      <c r="CU613" s="78">
        <v>-2.1671500000000001E-5</v>
      </c>
      <c r="CV613" s="77">
        <v>-1.60175E-4</v>
      </c>
      <c r="CW613" s="77">
        <v>-9.2219000000000003E-4</v>
      </c>
      <c r="CX613" s="77">
        <v>-1.51426E-4</v>
      </c>
      <c r="CY613" s="77">
        <v>-1.6964200000000001E-4</v>
      </c>
      <c r="CZ613" s="77">
        <v>-7.2757599999999996E-4</v>
      </c>
      <c r="DA613" s="78">
        <v>-1.19889E-5</v>
      </c>
      <c r="DB613" s="77">
        <v>-2.26326E-4</v>
      </c>
      <c r="DC613" s="77">
        <v>-2.6980199999999998E-4</v>
      </c>
      <c r="DD613" s="77">
        <v>-2.1241200000000001E-4</v>
      </c>
      <c r="DE613" s="77">
        <v>-6.6090949999999997E-3</v>
      </c>
      <c r="DF613" s="77">
        <v>0.80971756500000003</v>
      </c>
      <c r="DG613" s="77">
        <v>-9.6868300000000002E-4</v>
      </c>
      <c r="DH613" s="77">
        <v>-1.3133509999999999E-3</v>
      </c>
      <c r="DI613" s="77">
        <v>-1.27019E-4</v>
      </c>
      <c r="DJ613" s="77">
        <v>-2.8510800000000001E-4</v>
      </c>
      <c r="DK613" s="77">
        <v>-1.1708840000000001E-3</v>
      </c>
      <c r="DL613" s="77">
        <v>-6.5522499999999995E-4</v>
      </c>
      <c r="DM613" s="77">
        <v>-4.2379199999999998E-4</v>
      </c>
      <c r="DN613" s="77">
        <v>-4.4814600000000002E-4</v>
      </c>
      <c r="DO613" s="77">
        <v>-3.7280100000000002E-4</v>
      </c>
      <c r="DP613" s="77">
        <v>-1.303479E-3</v>
      </c>
      <c r="DQ613" s="77">
        <v>-3.3675390000000001E-3</v>
      </c>
      <c r="DR613" s="77">
        <v>-1.81817E-4</v>
      </c>
      <c r="DS613" s="77">
        <v>-1.8127799999999999E-4</v>
      </c>
      <c r="DT613" s="77">
        <v>-4.4255899999999998E-4</v>
      </c>
      <c r="DU613" s="77">
        <v>-5.0705399999999995E-4</v>
      </c>
      <c r="DV613" s="77">
        <v>-5.2992899999999995E-4</v>
      </c>
      <c r="DW613" s="77">
        <v>-2.1715999999999999E-4</v>
      </c>
      <c r="DX613" s="77">
        <v>-2.02074E-4</v>
      </c>
      <c r="DY613" s="77">
        <v>-1.9597399999999999E-4</v>
      </c>
      <c r="DZ613" s="77">
        <v>-1.4196900000000001E-4</v>
      </c>
      <c r="EA613" s="77">
        <v>-1.6945999999999999E-4</v>
      </c>
      <c r="EB613" s="77">
        <v>-6.8185900000000005E-4</v>
      </c>
      <c r="EC613" s="78">
        <v>-6.6671899999999994E-5</v>
      </c>
      <c r="ED613" s="78">
        <v>-1.7912000000000001E-5</v>
      </c>
      <c r="EE613" s="77">
        <v>-1.46136E-4</v>
      </c>
      <c r="EF613" s="77">
        <v>-9.3849999999999999E-4</v>
      </c>
      <c r="EG613" s="77">
        <v>-1.50543E-4</v>
      </c>
      <c r="EH613" s="77">
        <v>-1.75482E-4</v>
      </c>
      <c r="EI613" s="77">
        <v>-7.0597900000000002E-4</v>
      </c>
      <c r="EJ613" s="78">
        <v>-1.46947E-5</v>
      </c>
      <c r="EK613" s="77">
        <v>-1.93652E-4</v>
      </c>
      <c r="EL613" s="77">
        <v>-2.0133799999999999E-4</v>
      </c>
      <c r="EM613" s="77">
        <v>-1.75272E-4</v>
      </c>
      <c r="EN613" s="77">
        <v>-6.9329760000000004E-3</v>
      </c>
      <c r="EO613" s="77">
        <v>0.81087952900000004</v>
      </c>
      <c r="EP613" s="77">
        <v>-7.2143399999999996E-4</v>
      </c>
      <c r="EQ613" s="77">
        <v>-1.250283E-3</v>
      </c>
      <c r="ER613" s="78">
        <v>-8.8356700000000001E-5</v>
      </c>
      <c r="ES613" s="77">
        <v>-2.4868699999999999E-4</v>
      </c>
      <c r="ET613" s="77">
        <v>-1.0790229999999999E-3</v>
      </c>
      <c r="EU613" s="77">
        <v>-5.5077700000000002E-4</v>
      </c>
      <c r="EV613" s="77">
        <v>-3.3890400000000001E-4</v>
      </c>
      <c r="EW613" s="77">
        <v>-3.7497799999999999E-4</v>
      </c>
      <c r="EX613" s="77">
        <v>-2.9315100000000001E-4</v>
      </c>
      <c r="EY613" s="77">
        <v>-1.2936709999999999E-3</v>
      </c>
      <c r="EZ613" s="77">
        <v>-3.2929280000000001E-3</v>
      </c>
      <c r="FA613" s="77">
        <v>-1.5953000000000001E-4</v>
      </c>
      <c r="FB613" s="77">
        <v>-1.56532E-4</v>
      </c>
      <c r="FC613" s="77">
        <v>-4.2052700000000002E-4</v>
      </c>
      <c r="FD613" s="77">
        <v>-4.35189E-4</v>
      </c>
      <c r="FE613" s="77">
        <v>-4.5035099999999998E-4</v>
      </c>
      <c r="FF613" s="77">
        <v>-1.8771599999999999E-4</v>
      </c>
      <c r="FG613" s="77">
        <v>-1.92788E-4</v>
      </c>
      <c r="FH613" s="77">
        <v>-1.85642E-4</v>
      </c>
      <c r="FI613" s="77">
        <v>-1.2994999999999999E-4</v>
      </c>
      <c r="FJ613" s="77">
        <v>-1.6044400000000001E-4</v>
      </c>
      <c r="FK613" s="77">
        <v>-5.7380400000000002E-4</v>
      </c>
      <c r="FL613" s="78">
        <v>-5.5370500000000001E-5</v>
      </c>
      <c r="FM613" s="78">
        <v>-1.63002E-5</v>
      </c>
      <c r="FN613" s="77">
        <v>-1.3073300000000001E-4</v>
      </c>
      <c r="FO613" s="77">
        <v>-8.9053600000000004E-4</v>
      </c>
      <c r="FP613" s="77">
        <v>-1.4147699999999999E-4</v>
      </c>
      <c r="FQ613" s="77">
        <v>-1.5602500000000001E-4</v>
      </c>
      <c r="FR613" s="77">
        <v>-6.4279500000000004E-4</v>
      </c>
      <c r="FS613" s="78">
        <v>-1.5508100000000001E-5</v>
      </c>
      <c r="FT613" s="77">
        <v>-1.7007E-4</v>
      </c>
      <c r="FU613" s="77">
        <v>-1.3864199999999999E-4</v>
      </c>
      <c r="FV613" s="77">
        <v>-1.5369099999999999E-4</v>
      </c>
      <c r="FW613" s="77">
        <v>-6.1956010000000002E-3</v>
      </c>
      <c r="FX613" s="77">
        <v>0.80784913800000002</v>
      </c>
      <c r="FY613" s="77">
        <v>-6.2369200000000002E-4</v>
      </c>
      <c r="FZ613" s="77">
        <v>-8.07469E-4</v>
      </c>
      <c r="GA613" s="78">
        <v>-7.2939600000000002E-5</v>
      </c>
      <c r="GB613" s="77">
        <v>-2.17703E-4</v>
      </c>
      <c r="GC613" s="77">
        <v>-1.113181E-3</v>
      </c>
      <c r="GD613" s="77">
        <v>-4.6137700000000001E-4</v>
      </c>
      <c r="GE613" s="77">
        <v>-2.7940499999999999E-4</v>
      </c>
      <c r="GF613" s="77">
        <v>-3.2197900000000002E-4</v>
      </c>
      <c r="GG613" s="77">
        <v>-2.46887E-4</v>
      </c>
      <c r="GH613" s="77">
        <v>-1.393561E-3</v>
      </c>
      <c r="GI613" s="77">
        <v>-3.5299670000000002E-3</v>
      </c>
      <c r="GJ613" s="77">
        <v>-1.37971E-4</v>
      </c>
      <c r="GK613" s="77">
        <v>-1.5023799999999999E-4</v>
      </c>
      <c r="GL613" s="77">
        <v>-4.10145E-4</v>
      </c>
      <c r="GM613" s="77">
        <v>-4.3750000000000001E-4</v>
      </c>
      <c r="GN613" s="77">
        <v>-3.6503600000000001E-4</v>
      </c>
      <c r="GO613" s="77">
        <v>-1.5588599999999999E-4</v>
      </c>
      <c r="GP613" s="77">
        <v>-1.91843E-4</v>
      </c>
      <c r="GQ613" s="77">
        <v>-1.70271E-4</v>
      </c>
      <c r="GR613" s="77">
        <v>-1.24055E-4</v>
      </c>
      <c r="GS613" s="77">
        <v>-1.69529E-4</v>
      </c>
      <c r="GT613" s="77">
        <v>-3.3225600000000001E-4</v>
      </c>
      <c r="GU613" s="78">
        <v>-4.4866200000000001E-5</v>
      </c>
      <c r="GV613" s="78">
        <v>-1.4418400000000001E-5</v>
      </c>
      <c r="GW613" s="77">
        <v>-1.13028E-4</v>
      </c>
      <c r="GX613" s="77">
        <v>-7.0873500000000005E-4</v>
      </c>
      <c r="GY613" s="77">
        <v>-1.3335899999999999E-4</v>
      </c>
      <c r="GZ613" s="77">
        <v>-1.6092600000000001E-4</v>
      </c>
      <c r="HA613" s="77">
        <v>-4.84902E-4</v>
      </c>
      <c r="HB613" s="78">
        <v>-1.40049E-5</v>
      </c>
      <c r="HC613" s="77">
        <v>-1.54005E-4</v>
      </c>
      <c r="HD613" s="77">
        <v>-1.06551E-4</v>
      </c>
      <c r="HE613" s="77">
        <v>-1.4819400000000001E-4</v>
      </c>
      <c r="HF613" s="77">
        <v>-6.2574620000000001E-3</v>
      </c>
      <c r="HG613" s="77">
        <v>0.79668066599999998</v>
      </c>
      <c r="HH613" s="77">
        <v>-5.5154300000000004E-4</v>
      </c>
      <c r="HI613" s="77">
        <v>-6.6855599999999995E-4</v>
      </c>
      <c r="HJ613" s="78">
        <v>-7.0255199999999998E-5</v>
      </c>
      <c r="HK613" s="77">
        <v>-2.30984E-4</v>
      </c>
      <c r="HL613" s="77">
        <v>-1.285762E-3</v>
      </c>
      <c r="HM613" s="77">
        <v>-4.0070299999999997E-4</v>
      </c>
      <c r="HN613" s="77">
        <v>-2.4628699999999998E-4</v>
      </c>
      <c r="HO613" s="77">
        <v>-2.96748E-4</v>
      </c>
      <c r="HP613" s="77">
        <v>-2.5674399999999999E-4</v>
      </c>
      <c r="HQ613" s="77">
        <v>-1.356302E-3</v>
      </c>
      <c r="HR613" s="77">
        <v>-3.8351320000000002E-3</v>
      </c>
      <c r="HS613" s="77">
        <v>-1.3301200000000001E-4</v>
      </c>
      <c r="HT613" s="77">
        <v>-1.4117399999999999E-4</v>
      </c>
      <c r="HU613" s="77">
        <v>-4.2661700000000001E-4</v>
      </c>
      <c r="HV613" s="77">
        <v>-4.2695400000000001E-4</v>
      </c>
      <c r="HW613" s="77">
        <v>-3.3674399999999999E-4</v>
      </c>
      <c r="HX613" s="77">
        <v>-1.44461E-4</v>
      </c>
      <c r="HY613" s="77">
        <v>-1.9553300000000001E-4</v>
      </c>
      <c r="HZ613" s="77">
        <v>-1.5249799999999999E-4</v>
      </c>
      <c r="IA613" s="77">
        <v>-1.2870000000000001E-4</v>
      </c>
      <c r="IB613" s="77">
        <v>-1.76916E-4</v>
      </c>
      <c r="IC613" s="77">
        <v>-3.1889700000000001E-4</v>
      </c>
      <c r="ID613" s="78">
        <v>-4.0907900000000002E-5</v>
      </c>
      <c r="IE613" s="78">
        <v>-1.21218E-5</v>
      </c>
      <c r="IF613" s="77">
        <v>-1.09059E-4</v>
      </c>
      <c r="IG613" s="77">
        <v>-6.1743200000000001E-4</v>
      </c>
      <c r="IH613" s="77">
        <v>-1.2162799999999999E-4</v>
      </c>
      <c r="II613" s="77">
        <v>-1.36797E-4</v>
      </c>
      <c r="IJ613" s="77">
        <v>-4.3780000000000002E-4</v>
      </c>
      <c r="IK613" s="78">
        <v>-7.8763600000000003E-6</v>
      </c>
      <c r="IL613" s="77">
        <v>-1.33399E-4</v>
      </c>
      <c r="IM613" s="78">
        <v>-9.4757899999999996E-5</v>
      </c>
      <c r="IN613" s="77">
        <v>-1.46871E-4</v>
      </c>
      <c r="IO613" s="77">
        <v>-5.9123999999999999E-3</v>
      </c>
      <c r="IP613" s="77">
        <v>0.78747867599999999</v>
      </c>
      <c r="IQ613" s="77">
        <v>-4.2406300000000002E-4</v>
      </c>
      <c r="IR613" s="77">
        <v>-5.7179500000000005E-4</v>
      </c>
      <c r="IS613" s="78">
        <v>-4.8513600000000003E-5</v>
      </c>
      <c r="IT613" s="77">
        <v>-2.1882100000000001E-4</v>
      </c>
      <c r="IU613" s="77">
        <v>-1.4175220000000001E-3</v>
      </c>
      <c r="IV613" s="77">
        <v>-2.8670699999999998E-4</v>
      </c>
      <c r="IW613" s="77">
        <v>-1.92086E-4</v>
      </c>
      <c r="IX613" s="77">
        <v>-2.45768E-4</v>
      </c>
      <c r="IY613" s="77">
        <v>-2.3681900000000001E-4</v>
      </c>
      <c r="IZ613" s="77">
        <v>-1.2394750000000001E-3</v>
      </c>
      <c r="JA613" s="77">
        <v>-3.9961249999999997E-3</v>
      </c>
      <c r="JB613" s="77">
        <v>-1.23783E-4</v>
      </c>
      <c r="JC613" s="77">
        <v>-1.26771E-4</v>
      </c>
      <c r="JD613" s="77">
        <v>-4.0056199999999998E-4</v>
      </c>
      <c r="JE613" s="77">
        <v>-4.1789699999999997E-4</v>
      </c>
      <c r="JF613" s="77">
        <v>-3.2235599999999999E-4</v>
      </c>
      <c r="JG613" s="77">
        <v>-1.2783E-4</v>
      </c>
      <c r="JH613" s="77">
        <v>-1.8650900000000001E-4</v>
      </c>
      <c r="JI613" s="77">
        <v>-1.4257000000000001E-4</v>
      </c>
      <c r="JJ613" s="77">
        <v>-1.20078E-4</v>
      </c>
      <c r="JK613" s="77">
        <v>-1.7391499999999999E-4</v>
      </c>
      <c r="JL613" s="77">
        <v>-2.54114E-4</v>
      </c>
      <c r="JM613" s="78">
        <v>-3.4182900000000001E-5</v>
      </c>
      <c r="JN613" s="78">
        <v>-1.2627500000000001E-5</v>
      </c>
      <c r="JO613" s="77">
        <v>-1.09905E-4</v>
      </c>
      <c r="JP613" s="77">
        <v>-4.9149299999999996E-4</v>
      </c>
      <c r="JQ613" s="77">
        <v>-1.07976E-4</v>
      </c>
      <c r="JR613" s="77">
        <v>-1.0773299999999999E-4</v>
      </c>
      <c r="JS613" s="77">
        <v>-3.8767700000000001E-4</v>
      </c>
      <c r="JT613" s="78">
        <v>-4.1905500000000001E-6</v>
      </c>
      <c r="JU613" s="77">
        <v>-1.37004E-4</v>
      </c>
      <c r="JV613" s="78">
        <v>-8.0512000000000004E-5</v>
      </c>
      <c r="JW613" s="77">
        <v>-1.2655399999999999E-4</v>
      </c>
      <c r="JX613" s="77">
        <v>-7.7475180000000001E-3</v>
      </c>
      <c r="JY613" s="77">
        <v>0.78750837600000001</v>
      </c>
      <c r="JZ613" s="77">
        <v>-4.5815899999999998E-4</v>
      </c>
      <c r="KA613" s="77">
        <v>-5.1019300000000004E-4</v>
      </c>
      <c r="KB613" s="78">
        <v>-4.4323100000000003E-5</v>
      </c>
      <c r="KC613" s="77">
        <v>-2.1674800000000001E-4</v>
      </c>
      <c r="KD613" s="77">
        <v>-1.1719810000000001E-3</v>
      </c>
      <c r="KE613" s="77">
        <v>-3.1679199999999999E-4</v>
      </c>
      <c r="KF613" s="77">
        <v>-1.8040999999999999E-4</v>
      </c>
      <c r="KG613" s="77">
        <v>-2.1723700000000001E-4</v>
      </c>
      <c r="KH613" s="77">
        <v>-2.4928400000000001E-4</v>
      </c>
      <c r="KI613" s="77">
        <v>-1.44764E-3</v>
      </c>
      <c r="KJ613" s="77">
        <v>-4.2254409999999999E-3</v>
      </c>
      <c r="KK613" s="77">
        <v>-1.10859E-4</v>
      </c>
      <c r="KL613" s="77">
        <v>-1.20735E-4</v>
      </c>
      <c r="KM613" s="77">
        <v>-3.96394E-4</v>
      </c>
      <c r="KN613" s="77">
        <v>-4.0511900000000001E-4</v>
      </c>
      <c r="KO613" s="77">
        <v>-3.0200600000000001E-4</v>
      </c>
      <c r="KP613" s="77">
        <v>-1.2289000000000001E-4</v>
      </c>
      <c r="KQ613" s="77">
        <v>-1.90731E-4</v>
      </c>
      <c r="KR613" s="77">
        <v>-1.3181900000000001E-4</v>
      </c>
      <c r="KS613" s="77">
        <v>-1.2604200000000001E-4</v>
      </c>
      <c r="KT613" s="77">
        <v>-1.50889E-4</v>
      </c>
      <c r="KU613" s="77">
        <v>-2.4413500000000001E-4</v>
      </c>
      <c r="KV613" s="78">
        <v>-3.1605500000000001E-5</v>
      </c>
      <c r="KW613" s="78">
        <v>-1.06295E-5</v>
      </c>
      <c r="KX613" s="77">
        <v>-1.0821500000000001E-4</v>
      </c>
      <c r="KY613" s="77">
        <v>-4.1768099999999999E-4</v>
      </c>
      <c r="KZ613" s="77">
        <v>-1.00702E-4</v>
      </c>
      <c r="LA613" s="77">
        <v>-1.04411E-4</v>
      </c>
      <c r="LB613" s="77">
        <v>-3.8572600000000003E-4</v>
      </c>
      <c r="LC613" s="78">
        <v>-1.7423799999999999E-6</v>
      </c>
      <c r="LD613" s="77">
        <v>-1.3665300000000001E-4</v>
      </c>
      <c r="LE613" s="78">
        <v>-6.7207799999999997E-5</v>
      </c>
      <c r="LF613" s="77">
        <v>-1.2661899999999999E-4</v>
      </c>
      <c r="LG613" s="77">
        <v>-8.067477E-3</v>
      </c>
      <c r="LH613" s="77">
        <v>0.80080127599999995</v>
      </c>
      <c r="LI613" s="77">
        <v>-3.9361000000000002E-4</v>
      </c>
      <c r="LJ613" s="77">
        <v>-5.2196499999999999E-4</v>
      </c>
      <c r="LK613" s="78">
        <v>-4.4552100000000003E-5</v>
      </c>
      <c r="LL613" s="77">
        <v>-2.0585499999999999E-4</v>
      </c>
      <c r="LM613" s="77">
        <v>-8.9347000000000005E-4</v>
      </c>
      <c r="LN613" s="77">
        <v>-2.3703799999999999E-4</v>
      </c>
      <c r="LO613" s="77">
        <v>-1.66558E-4</v>
      </c>
      <c r="LP613" s="77">
        <v>-2.0286100000000001E-4</v>
      </c>
      <c r="LQ613" s="77">
        <v>-2.4904300000000001E-4</v>
      </c>
      <c r="LR613" s="77">
        <v>-1.509296E-3</v>
      </c>
      <c r="LS613" s="77">
        <v>-4.0042039999999999E-3</v>
      </c>
      <c r="LT613" s="78">
        <v>-9.4825000000000001E-5</v>
      </c>
      <c r="LU613" s="77">
        <v>-1.1226900000000001E-4</v>
      </c>
      <c r="LV613" s="77">
        <v>-3.8275899999999999E-4</v>
      </c>
      <c r="LW613" s="77">
        <v>-3.5689100000000002E-4</v>
      </c>
      <c r="LX613" s="77">
        <v>-2.8617699999999998E-4</v>
      </c>
      <c r="LY613" s="77">
        <v>-1.19914E-4</v>
      </c>
      <c r="LZ613" s="77">
        <v>-2.041E-4</v>
      </c>
      <c r="MA613" s="77">
        <v>-1.14343E-4</v>
      </c>
      <c r="MB613" s="77">
        <v>-1.21599E-4</v>
      </c>
      <c r="MC613" s="77">
        <v>-1.3978100000000001E-4</v>
      </c>
      <c r="MD613" s="77">
        <v>-2.4540599999999999E-4</v>
      </c>
      <c r="ME613" s="78">
        <v>-2.9444699999999999E-5</v>
      </c>
      <c r="MF613" s="78">
        <v>-9.6759199999999997E-6</v>
      </c>
      <c r="MG613" s="78">
        <v>-9.6365600000000004E-5</v>
      </c>
      <c r="MH613" s="77">
        <v>-3.33309E-4</v>
      </c>
      <c r="MI613" s="78">
        <v>-9.0276000000000001E-5</v>
      </c>
      <c r="MJ613" s="77">
        <v>-1.04453E-4</v>
      </c>
      <c r="MK613" s="77">
        <v>-3.7935900000000001E-4</v>
      </c>
      <c r="ML613" s="78">
        <v>-2.8965799999999998E-6</v>
      </c>
      <c r="MM613" s="77">
        <v>-1.3463200000000001E-4</v>
      </c>
      <c r="MN613" s="78">
        <v>-5.6637E-5</v>
      </c>
      <c r="MO613" s="77">
        <v>-1.2050800000000001E-4</v>
      </c>
      <c r="MP613" s="77">
        <v>-9.5262980000000008E-3</v>
      </c>
      <c r="MQ613" s="77">
        <v>0.79557202699999996</v>
      </c>
      <c r="MR613" s="77">
        <v>-3.99627E-4</v>
      </c>
      <c r="MS613" s="77">
        <v>-6.0380799999999995E-4</v>
      </c>
      <c r="MT613" s="78">
        <v>-4.0608500000000003E-5</v>
      </c>
      <c r="MU613" s="77">
        <v>-2.07013E-4</v>
      </c>
      <c r="MV613" s="77">
        <v>-8.6266100000000003E-4</v>
      </c>
      <c r="MW613" s="77">
        <v>-2.34157E-4</v>
      </c>
      <c r="MX613" s="77">
        <v>-1.55928E-4</v>
      </c>
      <c r="MY613" s="77">
        <v>-1.89402E-4</v>
      </c>
      <c r="MZ613" s="77">
        <v>-2.5582099999999999E-4</v>
      </c>
      <c r="NA613" s="77">
        <v>-1.621714E-3</v>
      </c>
      <c r="NB613" s="77">
        <v>-4.1667279999999998E-3</v>
      </c>
      <c r="NC613" s="78">
        <v>-8.5904900000000005E-5</v>
      </c>
      <c r="ND613" s="77">
        <v>-1.06069E-4</v>
      </c>
      <c r="NE613" s="77">
        <v>-4.1326600000000002E-4</v>
      </c>
      <c r="NF613" s="77">
        <v>-3.3367100000000001E-4</v>
      </c>
      <c r="NG613" s="77">
        <v>-2.6054600000000001E-4</v>
      </c>
      <c r="NH613" s="77">
        <v>-1.20863E-4</v>
      </c>
      <c r="NI613" s="77">
        <v>-2.1726100000000001E-4</v>
      </c>
      <c r="NJ613" s="77">
        <v>-1.1486599999999999E-4</v>
      </c>
      <c r="NK613" s="77">
        <v>-1.2658299999999999E-4</v>
      </c>
      <c r="NL613" s="77">
        <v>-1.34258E-4</v>
      </c>
      <c r="NM613" s="77">
        <v>-2.42413E-4</v>
      </c>
      <c r="NN613" s="78">
        <v>-2.9788500000000001E-5</v>
      </c>
      <c r="NO613" s="78">
        <v>-8.5317800000000005E-6</v>
      </c>
      <c r="NP613" s="78">
        <v>-9.1822699999999998E-5</v>
      </c>
      <c r="NQ613" s="77">
        <v>-4.5142400000000002E-4</v>
      </c>
      <c r="NR613" s="78">
        <v>-9.7527400000000004E-5</v>
      </c>
      <c r="NS613" s="77">
        <v>-1.15549E-4</v>
      </c>
      <c r="NT613" s="77">
        <v>-4.0013100000000002E-4</v>
      </c>
      <c r="NU613" s="78">
        <v>-3.8165499999999999E-6</v>
      </c>
      <c r="NV613" s="77">
        <v>-1.5570699999999999E-4</v>
      </c>
      <c r="NW613" s="78">
        <v>-5.6508700000000003E-5</v>
      </c>
      <c r="NX613" s="77">
        <v>-1.31264E-4</v>
      </c>
      <c r="NY613" s="77">
        <v>-1.1271419E-2</v>
      </c>
      <c r="NZ613" s="77">
        <v>0.78552632700000002</v>
      </c>
      <c r="OA613" s="77">
        <v>-4.7536600000000002E-4</v>
      </c>
      <c r="OB613" s="77">
        <v>-7.3260100000000004E-4</v>
      </c>
      <c r="OC613" s="78">
        <v>-3.6543099999999999E-5</v>
      </c>
      <c r="OD613" s="77">
        <v>-2.3104700000000001E-4</v>
      </c>
      <c r="OE613" s="77">
        <v>-9.3247899999999995E-4</v>
      </c>
      <c r="OF613" s="77">
        <v>-2.4529599999999999E-4</v>
      </c>
      <c r="OG613" s="77">
        <v>-1.5018400000000001E-4</v>
      </c>
      <c r="OH613" s="77">
        <v>-1.90717E-4</v>
      </c>
      <c r="OI613" s="77">
        <v>-2.8080599999999998E-4</v>
      </c>
      <c r="OJ613" s="77">
        <v>-1.761344E-3</v>
      </c>
      <c r="OK613" s="77">
        <v>-4.974638E-3</v>
      </c>
      <c r="OL613" s="78">
        <v>-8.6643899999999999E-5</v>
      </c>
      <c r="OM613" s="77">
        <v>-1.09017E-4</v>
      </c>
      <c r="ON613" s="77">
        <v>-3.8829799999999997E-4</v>
      </c>
      <c r="OO613" s="77">
        <v>-3.38559E-4</v>
      </c>
      <c r="OP613" s="77">
        <v>-2.64887E-4</v>
      </c>
      <c r="OQ613" s="77">
        <v>-1.30199E-4</v>
      </c>
      <c r="OR613" s="77">
        <v>-2.1547100000000001E-4</v>
      </c>
      <c r="OS613" s="77">
        <v>-1.07699E-4</v>
      </c>
      <c r="OT613" s="77">
        <v>-1.2809799999999999E-4</v>
      </c>
      <c r="OU613" s="77">
        <v>-1.5280599999999999E-4</v>
      </c>
      <c r="OV613" s="77">
        <v>-2.3472200000000001E-4</v>
      </c>
      <c r="OW613" s="78">
        <v>-3.0258999999999999E-5</v>
      </c>
      <c r="OX613" s="78">
        <v>-9.1067899999999999E-6</v>
      </c>
      <c r="OY613" s="78">
        <v>-9.0970999999999993E-5</v>
      </c>
      <c r="OZ613" s="77">
        <v>-5.7699499999999996E-4</v>
      </c>
      <c r="PA613" s="78">
        <v>-9.7522400000000007E-5</v>
      </c>
      <c r="PB613" s="77">
        <v>-1.2478200000000001E-4</v>
      </c>
      <c r="PC613" s="77">
        <v>-4.2665100000000001E-4</v>
      </c>
      <c r="PD613" s="78">
        <v>-1.59646E-6</v>
      </c>
      <c r="PE613" s="77">
        <v>-1.5465800000000001E-4</v>
      </c>
      <c r="PF613" s="78">
        <v>-5.8218599999999999E-5</v>
      </c>
      <c r="PG613" s="77">
        <v>-1.30786E-4</v>
      </c>
      <c r="PH613" s="77">
        <v>-1.2323581E-2</v>
      </c>
      <c r="PI613" s="77">
        <v>0.77952891899999999</v>
      </c>
      <c r="PJ613" s="77">
        <v>-4.7975200000000001E-4</v>
      </c>
      <c r="PK613" s="77">
        <v>-6.6494600000000003E-4</v>
      </c>
      <c r="PL613" s="78">
        <v>-4.1011899999999999E-5</v>
      </c>
      <c r="PM613" s="77">
        <v>-2.4136200000000001E-4</v>
      </c>
      <c r="PN613" s="77">
        <v>-9.2758300000000005E-4</v>
      </c>
      <c r="PO613" s="77">
        <v>-2.4821799999999997E-4</v>
      </c>
      <c r="PP613" s="77">
        <v>-1.4415599999999999E-4</v>
      </c>
      <c r="PQ613" s="77">
        <v>-1.8408199999999999E-4</v>
      </c>
      <c r="PR613" s="77">
        <v>-2.8486000000000001E-4</v>
      </c>
      <c r="PS613" s="77">
        <v>-1.892014E-3</v>
      </c>
      <c r="PT613" s="77">
        <v>-5.3675179999999999E-3</v>
      </c>
      <c r="PU613" s="78">
        <v>-8.6383099999999996E-5</v>
      </c>
      <c r="PV613" s="77">
        <v>-1.05979E-4</v>
      </c>
      <c r="PW613" s="77">
        <v>-3.7195499999999999E-4</v>
      </c>
      <c r="PX613" s="77">
        <v>-3.2226999999999999E-4</v>
      </c>
      <c r="PY613" s="77">
        <v>-2.6995300000000002E-4</v>
      </c>
      <c r="PZ613" s="77">
        <v>-1.23719E-4</v>
      </c>
      <c r="QA613" s="77">
        <v>-2.4485400000000002E-4</v>
      </c>
      <c r="QB613" s="78">
        <v>-9.5471599999999996E-5</v>
      </c>
      <c r="QC613" s="77">
        <v>-1.3798400000000001E-4</v>
      </c>
      <c r="QD613" s="77">
        <v>-1.6401E-4</v>
      </c>
      <c r="QE613" s="77">
        <v>-2.3294400000000001E-4</v>
      </c>
      <c r="QF613" s="78">
        <v>-3.3543500000000002E-5</v>
      </c>
      <c r="QG613" s="78">
        <v>-9.7232599999999995E-6</v>
      </c>
      <c r="QH613" s="78">
        <v>-9.4162799999999999E-5</v>
      </c>
      <c r="QI613" s="77">
        <v>-7.3237200000000001E-4</v>
      </c>
      <c r="QJ613" s="77">
        <v>-1.07599E-4</v>
      </c>
      <c r="QK613" s="77">
        <v>-2.3963200000000001E-4</v>
      </c>
      <c r="QL613" s="77">
        <v>-4.3955900000000001E-4</v>
      </c>
      <c r="QM613" s="78">
        <v>-1.28632E-6</v>
      </c>
      <c r="QN613" s="77">
        <v>-1.5773499999999999E-4</v>
      </c>
      <c r="QO613" s="78">
        <v>-4.92665E-5</v>
      </c>
      <c r="QP613" s="77">
        <v>-1.24929E-4</v>
      </c>
      <c r="QQ613" s="77">
        <v>-1.3426817000000001E-2</v>
      </c>
      <c r="QR613" s="77">
        <v>0.76858388600000005</v>
      </c>
      <c r="QS613" s="77">
        <v>-5.2536800000000002E-4</v>
      </c>
      <c r="QT613" s="77">
        <v>-6.4585300000000005E-4</v>
      </c>
      <c r="QU613" s="78">
        <v>-3.6423700000000002E-5</v>
      </c>
      <c r="QV613" s="77">
        <v>-2.4683000000000002E-4</v>
      </c>
      <c r="QW613" s="77">
        <v>-1.0572419999999999E-3</v>
      </c>
      <c r="QX613" s="77">
        <v>-2.4608300000000002E-4</v>
      </c>
      <c r="QY613" s="77">
        <v>-1.42569E-4</v>
      </c>
      <c r="QZ613" s="77">
        <v>-1.8105700000000001E-4</v>
      </c>
      <c r="RA613" s="77">
        <v>-3.0104600000000002E-4</v>
      </c>
      <c r="RB613" s="77">
        <v>-2.0988249999999999E-3</v>
      </c>
      <c r="RC613" s="77">
        <v>-5.8270700000000002E-3</v>
      </c>
      <c r="RD613" s="78">
        <v>-7.6274799999999997E-5</v>
      </c>
      <c r="RE613" s="77">
        <v>-1.06714E-4</v>
      </c>
      <c r="RF613" s="77">
        <v>-3.80078E-4</v>
      </c>
      <c r="RG613" s="77">
        <v>-2.9043999999999999E-4</v>
      </c>
      <c r="RH613" s="77">
        <v>-2.32897E-4</v>
      </c>
      <c r="RI613" s="77">
        <v>-1.20488E-4</v>
      </c>
      <c r="RJ613" s="77">
        <v>-2.2467200000000001E-4</v>
      </c>
      <c r="RK613" s="78">
        <v>-9.0941900000000004E-5</v>
      </c>
      <c r="RL613" s="77">
        <v>-1.36775E-4</v>
      </c>
      <c r="RM613" s="77">
        <v>-1.8575199999999999E-4</v>
      </c>
      <c r="RN613" s="77">
        <v>-1.9109199999999999E-4</v>
      </c>
      <c r="RO613" s="78">
        <v>-3.5757999999999999E-5</v>
      </c>
      <c r="RP613" s="78">
        <v>-9.9481399999999999E-6</v>
      </c>
      <c r="RQ613" s="78">
        <v>-9.2896899999999995E-5</v>
      </c>
      <c r="RR613" s="77">
        <v>-7.3636800000000005E-4</v>
      </c>
      <c r="RS613" s="77">
        <v>-1.1595300000000001E-4</v>
      </c>
      <c r="RT613" s="77">
        <v>-2.7772300000000001E-4</v>
      </c>
      <c r="RU613" s="77">
        <v>-4.22013E-4</v>
      </c>
      <c r="RV613" s="78">
        <v>-1.6233199999999999E-6</v>
      </c>
      <c r="RW613" s="77">
        <v>-1.55303E-4</v>
      </c>
      <c r="RX613" s="78">
        <v>-5.5333300000000001E-5</v>
      </c>
      <c r="RY613" s="77">
        <v>-1.20728E-4</v>
      </c>
      <c r="RZ613" s="77">
        <v>-1.4065899999999999E-2</v>
      </c>
      <c r="SA613" s="77">
        <v>0.76280789999999998</v>
      </c>
      <c r="SB613" s="77">
        <v>-5.5847600000000002E-4</v>
      </c>
      <c r="SC613" s="77">
        <v>-7.0580600000000001E-4</v>
      </c>
      <c r="SD613" s="78">
        <v>-4.6875400000000002E-5</v>
      </c>
      <c r="SE613" s="77">
        <v>-2.7658899999999999E-4</v>
      </c>
      <c r="SF613" s="77">
        <v>-1.172357E-3</v>
      </c>
      <c r="SG613" s="77">
        <v>-2.5770799999999999E-4</v>
      </c>
      <c r="SH613" s="77">
        <v>-1.29412E-4</v>
      </c>
      <c r="SI613" s="77">
        <v>-1.8973800000000001E-4</v>
      </c>
      <c r="SJ613" s="77">
        <v>-3.20787E-4</v>
      </c>
      <c r="SK613" s="77">
        <v>-2.487057E-3</v>
      </c>
      <c r="SL613" s="77">
        <v>-5.9667640000000003E-3</v>
      </c>
      <c r="SM613" s="78">
        <v>-7.1952999999999994E-5</v>
      </c>
      <c r="SN613" s="77">
        <v>-1.05511E-4</v>
      </c>
      <c r="SO613" s="77">
        <v>-3.4656699999999999E-4</v>
      </c>
      <c r="SP613" s="77">
        <v>-2.6519599999999999E-4</v>
      </c>
      <c r="SQ613" s="77">
        <v>-2.1477599999999999E-4</v>
      </c>
      <c r="SR613" s="77">
        <v>-1.0846800000000001E-4</v>
      </c>
      <c r="SS613" s="77">
        <v>-2.4703399999999998E-4</v>
      </c>
      <c r="ST613" s="78">
        <v>-9.2867800000000006E-5</v>
      </c>
      <c r="SU613" s="77">
        <v>-1.42616E-4</v>
      </c>
      <c r="SV613" s="77">
        <v>-1.92127E-4</v>
      </c>
      <c r="SW613" s="77">
        <v>-1.5602699999999999E-4</v>
      </c>
      <c r="SX613" s="78">
        <v>-3.1853600000000003E-5</v>
      </c>
      <c r="SY613" s="78">
        <v>-9.4953799999999992E-6</v>
      </c>
      <c r="SZ613" s="78">
        <v>-9.3320199999999995E-5</v>
      </c>
      <c r="TA613" s="77">
        <v>-6.2274300000000004E-4</v>
      </c>
      <c r="TB613" s="77">
        <v>-1.1052600000000001E-4</v>
      </c>
      <c r="TC613" s="77">
        <v>-2.5323700000000002E-4</v>
      </c>
      <c r="TD613" s="77">
        <v>-3.8770999999999999E-4</v>
      </c>
      <c r="TE613" s="78">
        <v>-1.9153199999999998E-6</v>
      </c>
    </row>
    <row r="614" spans="1:525" x14ac:dyDescent="0.25">
      <c r="A614" s="77">
        <v>-1.585412E-3</v>
      </c>
      <c r="B614" s="77">
        <v>-1.9372669999999999E-3</v>
      </c>
      <c r="C614" s="77">
        <v>-1.510969E-3</v>
      </c>
      <c r="D614" s="77">
        <v>-1.4704130000000001E-3</v>
      </c>
      <c r="E614" s="77">
        <v>-2.2638599999999999E-3</v>
      </c>
      <c r="F614" s="77">
        <v>0.81233753600000003</v>
      </c>
      <c r="G614" s="77">
        <v>-1.1285935E-2</v>
      </c>
      <c r="H614" s="77">
        <v>-4.0270099999999999E-4</v>
      </c>
      <c r="I614" s="77">
        <v>-1.5260779999999999E-3</v>
      </c>
      <c r="J614" s="77">
        <v>-2.6940990000000001E-3</v>
      </c>
      <c r="K614" s="77">
        <v>-6.4729999999999996E-3</v>
      </c>
      <c r="L614" s="77">
        <v>-2.4399370000000001E-3</v>
      </c>
      <c r="M614" s="77">
        <v>-2.8698769999999998E-3</v>
      </c>
      <c r="N614" s="77">
        <v>-1.9520399999999999E-3</v>
      </c>
      <c r="O614" s="77">
        <v>-3.2373079999999999E-3</v>
      </c>
      <c r="P614" s="77">
        <v>-7.3104967000000007E-2</v>
      </c>
      <c r="Q614" s="77">
        <v>-7.9078000000000004E-4</v>
      </c>
      <c r="R614" s="77">
        <v>-3.4793219E-2</v>
      </c>
      <c r="S614" s="77">
        <v>-8.3109199999999996E-4</v>
      </c>
      <c r="T614" s="77">
        <v>-1.891518E-3</v>
      </c>
      <c r="U614" s="77">
        <v>-1.6777090000000001E-3</v>
      </c>
      <c r="V614" s="77">
        <v>-2.4467E-3</v>
      </c>
      <c r="W614" s="77">
        <v>-1.436695E-3</v>
      </c>
      <c r="X614" s="77">
        <v>-6.1130799999999997E-4</v>
      </c>
      <c r="Y614" s="77">
        <v>-4.2525100000000003E-4</v>
      </c>
      <c r="Z614" s="77">
        <v>-4.9451640000000002E-3</v>
      </c>
      <c r="AA614" s="77">
        <v>-7.7032200000000004E-4</v>
      </c>
      <c r="AB614" s="77">
        <v>-6.6277999999999997E-4</v>
      </c>
      <c r="AC614" s="77">
        <v>-2.1594610000000001E-3</v>
      </c>
      <c r="AD614" s="77">
        <v>-8.8189799999999999E-4</v>
      </c>
      <c r="AE614" s="77">
        <v>-1.422057E-3</v>
      </c>
      <c r="AF614" s="77">
        <v>-1.084348E-3</v>
      </c>
      <c r="AG614" s="77">
        <v>-1.080988E-3</v>
      </c>
      <c r="AH614" s="77">
        <v>-2.905033E-3</v>
      </c>
      <c r="AI614" s="77">
        <v>-3.0535499999999999E-4</v>
      </c>
      <c r="AJ614" s="77">
        <v>-1.6264949999999999E-3</v>
      </c>
      <c r="AK614" s="77">
        <v>-1.9876249999999998E-3</v>
      </c>
      <c r="AL614" s="77">
        <v>-1.5121539999999999E-3</v>
      </c>
      <c r="AM614" s="77">
        <v>-1.534348E-3</v>
      </c>
      <c r="AN614" s="77">
        <v>-2.2208670000000001E-3</v>
      </c>
      <c r="AO614" s="77">
        <v>0.81235862199999997</v>
      </c>
      <c r="AP614" s="77">
        <v>-1.1115458E-2</v>
      </c>
      <c r="AQ614" s="77">
        <v>-4.21848E-4</v>
      </c>
      <c r="AR614" s="77">
        <v>-1.5734239999999999E-3</v>
      </c>
      <c r="AS614" s="77">
        <v>-2.6844299999999998E-3</v>
      </c>
      <c r="AT614" s="77">
        <v>-6.6653370000000003E-3</v>
      </c>
      <c r="AU614" s="77">
        <v>-2.5258979999999999E-3</v>
      </c>
      <c r="AV614" s="77">
        <v>-2.8971420000000001E-3</v>
      </c>
      <c r="AW614" s="77">
        <v>-1.8731939999999999E-3</v>
      </c>
      <c r="AX614" s="77">
        <v>-3.1111749999999999E-3</v>
      </c>
      <c r="AY614" s="77">
        <v>-7.2952191E-2</v>
      </c>
      <c r="AZ614" s="77">
        <v>-8.3156899999999999E-4</v>
      </c>
      <c r="BA614" s="77">
        <v>-3.5583319000000002E-2</v>
      </c>
      <c r="BB614" s="77">
        <v>-8.1667000000000003E-4</v>
      </c>
      <c r="BC614" s="77">
        <v>-1.716794E-3</v>
      </c>
      <c r="BD614" s="77">
        <v>-1.5320570000000001E-3</v>
      </c>
      <c r="BE614" s="77">
        <v>-2.3067019999999999E-3</v>
      </c>
      <c r="BF614" s="77">
        <v>-1.3767899999999999E-3</v>
      </c>
      <c r="BG614" s="77">
        <v>-5.9580500000000003E-4</v>
      </c>
      <c r="BH614" s="77">
        <v>-4.3006700000000001E-4</v>
      </c>
      <c r="BI614" s="77">
        <v>-4.3435890000000001E-3</v>
      </c>
      <c r="BJ614" s="77">
        <v>-7.3055699999999995E-4</v>
      </c>
      <c r="BK614" s="77">
        <v>-6.2558100000000005E-4</v>
      </c>
      <c r="BL614" s="77">
        <v>-2.2383820000000001E-3</v>
      </c>
      <c r="BM614" s="77">
        <v>-9.3620800000000001E-4</v>
      </c>
      <c r="BN614" s="77">
        <v>-1.3865590000000001E-3</v>
      </c>
      <c r="BO614" s="77">
        <v>-1.144534E-3</v>
      </c>
      <c r="BP614" s="77">
        <v>-9.4062599999999996E-4</v>
      </c>
      <c r="BQ614" s="77">
        <v>-2.8300299999999999E-3</v>
      </c>
      <c r="BR614" s="77">
        <v>-3.02171E-4</v>
      </c>
      <c r="BS614" s="77">
        <v>-1.6273329999999999E-3</v>
      </c>
      <c r="BT614" s="77">
        <v>-2.0576399999999999E-3</v>
      </c>
      <c r="BU614" s="77">
        <v>-1.540806E-3</v>
      </c>
      <c r="BV614" s="77">
        <v>-1.571586E-3</v>
      </c>
      <c r="BW614" s="77">
        <v>-2.2241549999999998E-3</v>
      </c>
      <c r="BX614" s="77">
        <v>0.80739095900000002</v>
      </c>
      <c r="BY614" s="77">
        <v>-1.0919704000000001E-2</v>
      </c>
      <c r="BZ614" s="77">
        <v>-4.4437799999999999E-4</v>
      </c>
      <c r="CA614" s="77">
        <v>-1.5841200000000001E-3</v>
      </c>
      <c r="CB614" s="77">
        <v>-2.7009880000000001E-3</v>
      </c>
      <c r="CC614" s="77">
        <v>-6.7057050000000002E-3</v>
      </c>
      <c r="CD614" s="77">
        <v>-2.6185929999999998E-3</v>
      </c>
      <c r="CE614" s="77">
        <v>-2.862238E-3</v>
      </c>
      <c r="CF614" s="77">
        <v>-1.8552079999999999E-3</v>
      </c>
      <c r="CG614" s="77">
        <v>-3.0464989999999998E-3</v>
      </c>
      <c r="CH614" s="77">
        <v>-7.1301105000000004E-2</v>
      </c>
      <c r="CI614" s="77">
        <v>-7.9572300000000002E-4</v>
      </c>
      <c r="CJ614" s="77">
        <v>-3.4417351999999998E-2</v>
      </c>
      <c r="CK614" s="77">
        <v>-7.8380400000000003E-4</v>
      </c>
      <c r="CL614" s="77">
        <v>-1.6183199999999999E-3</v>
      </c>
      <c r="CM614" s="77">
        <v>-1.487162E-3</v>
      </c>
      <c r="CN614" s="77">
        <v>-2.2552549999999998E-3</v>
      </c>
      <c r="CO614" s="77">
        <v>-1.311397E-3</v>
      </c>
      <c r="CP614" s="77">
        <v>-5.2866399999999998E-4</v>
      </c>
      <c r="CQ614" s="77">
        <v>-3.8578400000000002E-4</v>
      </c>
      <c r="CR614" s="77">
        <v>-4.2001540000000002E-3</v>
      </c>
      <c r="CS614" s="77">
        <v>-7.6186099999999996E-4</v>
      </c>
      <c r="CT614" s="77">
        <v>-6.0343899999999999E-4</v>
      </c>
      <c r="CU614" s="77">
        <v>-2.170557E-3</v>
      </c>
      <c r="CV614" s="77">
        <v>-9.1542800000000003E-4</v>
      </c>
      <c r="CW614" s="77">
        <v>-1.4074770000000001E-3</v>
      </c>
      <c r="CX614" s="77">
        <v>-1.1697980000000001E-3</v>
      </c>
      <c r="CY614" s="77">
        <v>-1.0160729999999999E-3</v>
      </c>
      <c r="CZ614" s="77">
        <v>-2.7931570000000001E-3</v>
      </c>
      <c r="DA614" s="77">
        <v>-2.5852900000000002E-4</v>
      </c>
      <c r="DB614" s="77">
        <v>-1.6912780000000001E-3</v>
      </c>
      <c r="DC614" s="77">
        <v>-2.1492820000000002E-3</v>
      </c>
      <c r="DD614" s="77">
        <v>-1.589249E-3</v>
      </c>
      <c r="DE614" s="77">
        <v>-1.4863820000000001E-3</v>
      </c>
      <c r="DF614" s="77">
        <v>-2.0147239999999999E-3</v>
      </c>
      <c r="DG614" s="77">
        <v>0.80366408099999997</v>
      </c>
      <c r="DH614" s="77">
        <v>-1.0755123E-2</v>
      </c>
      <c r="DI614" s="77">
        <v>-4.3192300000000002E-4</v>
      </c>
      <c r="DJ614" s="77">
        <v>-1.516646E-3</v>
      </c>
      <c r="DK614" s="77">
        <v>-2.7523360000000002E-3</v>
      </c>
      <c r="DL614" s="77">
        <v>-6.4160379999999998E-3</v>
      </c>
      <c r="DM614" s="77">
        <v>-2.7036479999999999E-3</v>
      </c>
      <c r="DN614" s="77">
        <v>-2.958343E-3</v>
      </c>
      <c r="DO614" s="77">
        <v>-1.80006E-3</v>
      </c>
      <c r="DP614" s="77">
        <v>-2.8796030000000001E-3</v>
      </c>
      <c r="DQ614" s="77">
        <v>-7.3616691999999997E-2</v>
      </c>
      <c r="DR614" s="77">
        <v>-8.1001000000000001E-4</v>
      </c>
      <c r="DS614" s="77">
        <v>-3.3117460000000001E-2</v>
      </c>
      <c r="DT614" s="77">
        <v>-7.9053299999999995E-4</v>
      </c>
      <c r="DU614" s="77">
        <v>-1.638322E-3</v>
      </c>
      <c r="DV614" s="77">
        <v>-1.5569270000000001E-3</v>
      </c>
      <c r="DW614" s="77">
        <v>-2.149602E-3</v>
      </c>
      <c r="DX614" s="77">
        <v>-1.3128510000000001E-3</v>
      </c>
      <c r="DY614" s="77">
        <v>-5.3612699999999996E-4</v>
      </c>
      <c r="DZ614" s="77">
        <v>-4.01538E-4</v>
      </c>
      <c r="EA614" s="77">
        <v>-3.9442410000000002E-3</v>
      </c>
      <c r="EB614" s="77">
        <v>-7.3439299999999996E-4</v>
      </c>
      <c r="EC614" s="77">
        <v>-5.5211300000000002E-4</v>
      </c>
      <c r="ED614" s="77">
        <v>-2.3428619999999998E-3</v>
      </c>
      <c r="EE614" s="77">
        <v>-8.9336799999999996E-4</v>
      </c>
      <c r="EF614" s="77">
        <v>-1.426014E-3</v>
      </c>
      <c r="EG614" s="77">
        <v>-1.53421E-3</v>
      </c>
      <c r="EH614" s="77">
        <v>-1.026749E-3</v>
      </c>
      <c r="EI614" s="77">
        <v>-2.673E-3</v>
      </c>
      <c r="EJ614" s="77">
        <v>-3.1687600000000001E-4</v>
      </c>
      <c r="EK614" s="77">
        <v>-1.8014369999999999E-3</v>
      </c>
      <c r="EL614" s="77">
        <v>-1.9740309999999998E-3</v>
      </c>
      <c r="EM614" s="77">
        <v>-1.5445929999999999E-3</v>
      </c>
      <c r="EN614" s="77">
        <v>-1.3303569999999999E-3</v>
      </c>
      <c r="EO614" s="77">
        <v>-1.822094E-3</v>
      </c>
      <c r="EP614" s="77">
        <v>0.80305334100000003</v>
      </c>
      <c r="EQ614" s="77">
        <v>-1.0764676000000001E-2</v>
      </c>
      <c r="ER614" s="77">
        <v>-3.0614299999999999E-4</v>
      </c>
      <c r="ES614" s="77">
        <v>-1.459382E-3</v>
      </c>
      <c r="ET614" s="77">
        <v>-2.9175149999999999E-3</v>
      </c>
      <c r="EU614" s="77">
        <v>-5.9431309999999999E-3</v>
      </c>
      <c r="EV614" s="77">
        <v>-2.7041109999999999E-3</v>
      </c>
      <c r="EW614" s="77">
        <v>-2.9019660000000002E-3</v>
      </c>
      <c r="EX614" s="77">
        <v>-1.6355720000000001E-3</v>
      </c>
      <c r="EY614" s="77">
        <v>-2.8866069999999998E-3</v>
      </c>
      <c r="EZ614" s="77">
        <v>-7.0537412999999993E-2</v>
      </c>
      <c r="FA614" s="77">
        <v>-8.1522099999999998E-4</v>
      </c>
      <c r="FB614" s="77">
        <v>-3.2803896999999999E-2</v>
      </c>
      <c r="FC614" s="77">
        <v>-7.2068100000000003E-4</v>
      </c>
      <c r="FD614" s="77">
        <v>-1.5555639999999999E-3</v>
      </c>
      <c r="FE614" s="77">
        <v>-1.4579560000000001E-3</v>
      </c>
      <c r="FF614" s="77">
        <v>-2.1288710000000001E-3</v>
      </c>
      <c r="FG614" s="77">
        <v>-1.2914960000000001E-3</v>
      </c>
      <c r="FH614" s="77">
        <v>-5.1036400000000002E-4</v>
      </c>
      <c r="FI614" s="77">
        <v>-3.7017899999999999E-4</v>
      </c>
      <c r="FJ614" s="77">
        <v>-3.737864E-3</v>
      </c>
      <c r="FK614" s="77">
        <v>-7.8672200000000001E-4</v>
      </c>
      <c r="FL614" s="77">
        <v>-4.7901299999999998E-4</v>
      </c>
      <c r="FM614" s="77">
        <v>-2.2518690000000001E-3</v>
      </c>
      <c r="FN614" s="77">
        <v>-8.7568599999999998E-4</v>
      </c>
      <c r="FO614" s="77">
        <v>-1.43104E-3</v>
      </c>
      <c r="FP614" s="77">
        <v>-1.8097390000000001E-3</v>
      </c>
      <c r="FQ614" s="77">
        <v>-9.8768800000000002E-4</v>
      </c>
      <c r="FR614" s="77">
        <v>-2.729736E-3</v>
      </c>
      <c r="FS614" s="77">
        <v>-3.3441699999999999E-4</v>
      </c>
      <c r="FT614" s="77">
        <v>-1.931524E-3</v>
      </c>
      <c r="FU614" s="77">
        <v>-1.7672530000000001E-3</v>
      </c>
      <c r="FV614" s="77">
        <v>-1.668896E-3</v>
      </c>
      <c r="FW614" s="77">
        <v>-1.3500350000000001E-3</v>
      </c>
      <c r="FX614" s="77">
        <v>-1.896109E-3</v>
      </c>
      <c r="FY614" s="77">
        <v>0.79342586299999995</v>
      </c>
      <c r="FZ614" s="77">
        <v>-1.0207595E-2</v>
      </c>
      <c r="GA614" s="77">
        <v>-2.9284599999999998E-4</v>
      </c>
      <c r="GB614" s="77">
        <v>-1.4369470000000001E-3</v>
      </c>
      <c r="GC614" s="77">
        <v>-2.9610980000000001E-3</v>
      </c>
      <c r="GD614" s="77">
        <v>-5.8878189999999999E-3</v>
      </c>
      <c r="GE614" s="77">
        <v>-2.6864290000000002E-3</v>
      </c>
      <c r="GF614" s="77">
        <v>-2.7403010000000001E-3</v>
      </c>
      <c r="GG614" s="77">
        <v>-1.454992E-3</v>
      </c>
      <c r="GH614" s="77">
        <v>-2.703221E-3</v>
      </c>
      <c r="GI614" s="77">
        <v>-7.4100754000000005E-2</v>
      </c>
      <c r="GJ614" s="77">
        <v>-7.6479599999999999E-4</v>
      </c>
      <c r="GK614" s="77">
        <v>-3.2144207000000001E-2</v>
      </c>
      <c r="GL614" s="77">
        <v>-6.8000999999999999E-4</v>
      </c>
      <c r="GM614" s="77">
        <v>-1.561822E-3</v>
      </c>
      <c r="GN614" s="77">
        <v>-1.393849E-3</v>
      </c>
      <c r="GO614" s="77">
        <v>-2.2028130000000001E-3</v>
      </c>
      <c r="GP614" s="77">
        <v>-1.22546E-3</v>
      </c>
      <c r="GQ614" s="77">
        <v>-5.1421099999999999E-4</v>
      </c>
      <c r="GR614" s="77">
        <v>-3.4670700000000003E-4</v>
      </c>
      <c r="GS614" s="77">
        <v>-3.279456E-3</v>
      </c>
      <c r="GT614" s="77">
        <v>-7.3983199999999995E-4</v>
      </c>
      <c r="GU614" s="77">
        <v>-4.0418399999999998E-4</v>
      </c>
      <c r="GV614" s="77">
        <v>-2.1693099999999998E-3</v>
      </c>
      <c r="GW614" s="77">
        <v>-8.5230699999999996E-4</v>
      </c>
      <c r="GX614" s="77">
        <v>-1.412658E-3</v>
      </c>
      <c r="GY614" s="77">
        <v>-1.9230429999999999E-3</v>
      </c>
      <c r="GZ614" s="77">
        <v>-9.7687399999999997E-4</v>
      </c>
      <c r="HA614" s="77">
        <v>-2.7956600000000002E-3</v>
      </c>
      <c r="HB614" s="77">
        <v>-1.6848300000000001E-4</v>
      </c>
      <c r="HC614" s="77">
        <v>-2.0154679999999999E-3</v>
      </c>
      <c r="HD614" s="77">
        <v>-1.644085E-3</v>
      </c>
      <c r="HE614" s="77">
        <v>-1.6142120000000001E-3</v>
      </c>
      <c r="HF614" s="77">
        <v>-1.3150270000000001E-3</v>
      </c>
      <c r="HG614" s="77">
        <v>-1.832574E-3</v>
      </c>
      <c r="HH614" s="77">
        <v>0.78878909799999997</v>
      </c>
      <c r="HI614" s="77">
        <v>-1.0044516E-2</v>
      </c>
      <c r="HJ614" s="77">
        <v>-3.25046E-4</v>
      </c>
      <c r="HK614" s="77">
        <v>-1.5348969999999999E-3</v>
      </c>
      <c r="HL614" s="77">
        <v>-3.1844289999999999E-3</v>
      </c>
      <c r="HM614" s="77">
        <v>-6.0098240000000004E-3</v>
      </c>
      <c r="HN614" s="77">
        <v>-2.8154629999999998E-3</v>
      </c>
      <c r="HO614" s="77">
        <v>-2.7612520000000001E-3</v>
      </c>
      <c r="HP614" s="77">
        <v>-1.511309E-3</v>
      </c>
      <c r="HQ614" s="77">
        <v>-2.7087700000000001E-3</v>
      </c>
      <c r="HR614" s="77">
        <v>-7.3157590999999994E-2</v>
      </c>
      <c r="HS614" s="77">
        <v>-8.8313400000000005E-4</v>
      </c>
      <c r="HT614" s="77">
        <v>-3.1852037999999999E-2</v>
      </c>
      <c r="HU614" s="77">
        <v>-6.9187999999999997E-4</v>
      </c>
      <c r="HV614" s="77">
        <v>-1.4948470000000001E-3</v>
      </c>
      <c r="HW614" s="77">
        <v>-1.317321E-3</v>
      </c>
      <c r="HX614" s="77">
        <v>-2.1580789999999998E-3</v>
      </c>
      <c r="HY614" s="77">
        <v>-1.1741900000000001E-3</v>
      </c>
      <c r="HZ614" s="77">
        <v>-4.9664499999999999E-4</v>
      </c>
      <c r="IA614" s="77">
        <v>-3.5487000000000002E-4</v>
      </c>
      <c r="IB614" s="77">
        <v>-3.106756E-3</v>
      </c>
      <c r="IC614" s="77">
        <v>-7.0315700000000004E-4</v>
      </c>
      <c r="ID614" s="77">
        <v>-3.85638E-4</v>
      </c>
      <c r="IE614" s="77">
        <v>-1.9752210000000001E-3</v>
      </c>
      <c r="IF614" s="77">
        <v>-8.5574200000000005E-4</v>
      </c>
      <c r="IG614" s="77">
        <v>-1.390893E-3</v>
      </c>
      <c r="IH614" s="77">
        <v>-2.0040330000000001E-3</v>
      </c>
      <c r="II614" s="77">
        <v>-9.4560200000000003E-4</v>
      </c>
      <c r="IJ614" s="77">
        <v>-2.7526170000000002E-3</v>
      </c>
      <c r="IK614" s="77">
        <v>-1.4389900000000001E-4</v>
      </c>
      <c r="IL614" s="77">
        <v>-2.1330860000000002E-3</v>
      </c>
      <c r="IM614" s="77">
        <v>-1.4957550000000001E-3</v>
      </c>
      <c r="IN614" s="77">
        <v>-1.646649E-3</v>
      </c>
      <c r="IO614" s="77">
        <v>-1.3049579999999999E-3</v>
      </c>
      <c r="IP614" s="77">
        <v>-1.724277E-3</v>
      </c>
      <c r="IQ614" s="77">
        <v>0.78733941600000001</v>
      </c>
      <c r="IR614" s="77">
        <v>-1.0161514E-2</v>
      </c>
      <c r="IS614" s="77">
        <v>-2.7258399999999998E-4</v>
      </c>
      <c r="IT614" s="77">
        <v>-1.4792819999999999E-3</v>
      </c>
      <c r="IU614" s="77">
        <v>-3.3699310000000001E-3</v>
      </c>
      <c r="IV614" s="77">
        <v>-6.1313610000000001E-3</v>
      </c>
      <c r="IW614" s="77">
        <v>-2.9325699999999998E-3</v>
      </c>
      <c r="IX614" s="77">
        <v>-2.83651E-3</v>
      </c>
      <c r="IY614" s="77">
        <v>-1.545278E-3</v>
      </c>
      <c r="IZ614" s="77">
        <v>-2.8431900000000002E-3</v>
      </c>
      <c r="JA614" s="77">
        <v>-6.7946023999999994E-2</v>
      </c>
      <c r="JB614" s="77">
        <v>-8.3344099999999998E-4</v>
      </c>
      <c r="JC614" s="77">
        <v>-3.2440652E-2</v>
      </c>
      <c r="JD614" s="77">
        <v>-6.8317400000000004E-4</v>
      </c>
      <c r="JE614" s="77">
        <v>-1.50209E-3</v>
      </c>
      <c r="JF614" s="77">
        <v>-1.300395E-3</v>
      </c>
      <c r="JG614" s="77">
        <v>-2.3571059999999999E-3</v>
      </c>
      <c r="JH614" s="77">
        <v>-1.180237E-3</v>
      </c>
      <c r="JI614" s="77">
        <v>-4.8847199999999999E-4</v>
      </c>
      <c r="JJ614" s="77">
        <v>-3.3869899999999998E-4</v>
      </c>
      <c r="JK614" s="77">
        <v>-2.996641E-3</v>
      </c>
      <c r="JL614" s="77">
        <v>-7.0673000000000003E-4</v>
      </c>
      <c r="JM614" s="77">
        <v>-3.7427000000000001E-4</v>
      </c>
      <c r="JN614" s="77">
        <v>-1.9948769999999999E-3</v>
      </c>
      <c r="JO614" s="77">
        <v>-8.8219800000000005E-4</v>
      </c>
      <c r="JP614" s="77">
        <v>-1.4897930000000001E-3</v>
      </c>
      <c r="JQ614" s="77">
        <v>-2.024278E-3</v>
      </c>
      <c r="JR614" s="77">
        <v>-9.6291200000000001E-4</v>
      </c>
      <c r="JS614" s="77">
        <v>-2.6952460000000001E-3</v>
      </c>
      <c r="JT614" s="77">
        <v>-1.01196E-4</v>
      </c>
      <c r="JU614" s="77">
        <v>-1.945471E-3</v>
      </c>
      <c r="JV614" s="77">
        <v>-1.53071E-3</v>
      </c>
      <c r="JW614" s="77">
        <v>-1.6621310000000001E-3</v>
      </c>
      <c r="JX614" s="77">
        <v>-1.230411E-3</v>
      </c>
      <c r="JY614" s="77">
        <v>-1.7111240000000001E-3</v>
      </c>
      <c r="JZ614" s="77">
        <v>0.77795383399999996</v>
      </c>
      <c r="KA614" s="77">
        <v>-1.0422765000000001E-2</v>
      </c>
      <c r="KB614" s="77">
        <v>-2.5598800000000002E-4</v>
      </c>
      <c r="KC614" s="77">
        <v>-1.4833299999999999E-3</v>
      </c>
      <c r="KD614" s="77">
        <v>-3.3407440000000001E-3</v>
      </c>
      <c r="KE614" s="77">
        <v>-6.4939910000000002E-3</v>
      </c>
      <c r="KF614" s="77">
        <v>-3.1293660000000002E-3</v>
      </c>
      <c r="KG614" s="77">
        <v>-2.9307629999999999E-3</v>
      </c>
      <c r="KH614" s="77">
        <v>-1.560112E-3</v>
      </c>
      <c r="KI614" s="77">
        <v>-2.7834779999999998E-3</v>
      </c>
      <c r="KJ614" s="77">
        <v>-7.0792356000000001E-2</v>
      </c>
      <c r="KK614" s="77">
        <v>-8.6724600000000001E-4</v>
      </c>
      <c r="KL614" s="77">
        <v>-3.2476845999999997E-2</v>
      </c>
      <c r="KM614" s="77">
        <v>-7.7851199999999998E-4</v>
      </c>
      <c r="KN614" s="77">
        <v>-1.448268E-3</v>
      </c>
      <c r="KO614" s="77">
        <v>-1.2394249999999999E-3</v>
      </c>
      <c r="KP614" s="77">
        <v>-2.3133939999999999E-3</v>
      </c>
      <c r="KQ614" s="77">
        <v>-1.1771049999999999E-3</v>
      </c>
      <c r="KR614" s="77">
        <v>-5.5480299999999998E-4</v>
      </c>
      <c r="KS614" s="77">
        <v>-4.0734899999999999E-4</v>
      </c>
      <c r="KT614" s="77">
        <v>-2.8494589999999999E-3</v>
      </c>
      <c r="KU614" s="77">
        <v>-6.9389799999999998E-4</v>
      </c>
      <c r="KV614" s="77">
        <v>-3.46182E-4</v>
      </c>
      <c r="KW614" s="77">
        <v>-1.87363E-3</v>
      </c>
      <c r="KX614" s="77">
        <v>-9.1314599999999999E-4</v>
      </c>
      <c r="KY614" s="77">
        <v>-1.5997800000000001E-3</v>
      </c>
      <c r="KZ614" s="77">
        <v>-2.1957140000000001E-3</v>
      </c>
      <c r="LA614" s="77">
        <v>-1.072394E-3</v>
      </c>
      <c r="LB614" s="77">
        <v>-2.7201180000000001E-3</v>
      </c>
      <c r="LC614" s="78">
        <v>-9.64006E-5</v>
      </c>
      <c r="LD614" s="77">
        <v>-1.8817339999999999E-3</v>
      </c>
      <c r="LE614" s="77">
        <v>-1.662022E-3</v>
      </c>
      <c r="LF614" s="77">
        <v>-1.631544E-3</v>
      </c>
      <c r="LG614" s="77">
        <v>-1.2921219999999999E-3</v>
      </c>
      <c r="LH614" s="77">
        <v>-1.833802E-3</v>
      </c>
      <c r="LI614" s="77">
        <v>0.76656242600000002</v>
      </c>
      <c r="LJ614" s="77">
        <v>-1.0614514E-2</v>
      </c>
      <c r="LK614" s="77">
        <v>-2.8041200000000001E-4</v>
      </c>
      <c r="LL614" s="77">
        <v>-1.4724930000000001E-3</v>
      </c>
      <c r="LM614" s="77">
        <v>-3.0752930000000002E-3</v>
      </c>
      <c r="LN614" s="77">
        <v>-6.6788289999999998E-3</v>
      </c>
      <c r="LO614" s="77">
        <v>-3.0801130000000002E-3</v>
      </c>
      <c r="LP614" s="77">
        <v>-2.8351660000000001E-3</v>
      </c>
      <c r="LQ614" s="77">
        <v>-1.5876029999999999E-3</v>
      </c>
      <c r="LR614" s="77">
        <v>-2.7918140000000001E-3</v>
      </c>
      <c r="LS614" s="77">
        <v>-7.0031485000000004E-2</v>
      </c>
      <c r="LT614" s="77">
        <v>-8.3759700000000004E-4</v>
      </c>
      <c r="LU614" s="77">
        <v>-3.2062101000000003E-2</v>
      </c>
      <c r="LV614" s="77">
        <v>-1.102025E-3</v>
      </c>
      <c r="LW614" s="77">
        <v>-1.44501E-3</v>
      </c>
      <c r="LX614" s="77">
        <v>-1.272933E-3</v>
      </c>
      <c r="LY614" s="77">
        <v>-2.3508679999999999E-3</v>
      </c>
      <c r="LZ614" s="77">
        <v>-1.157398E-3</v>
      </c>
      <c r="MA614" s="77">
        <v>-5.5600599999999995E-4</v>
      </c>
      <c r="MB614" s="77">
        <v>-3.8399000000000001E-4</v>
      </c>
      <c r="MC614" s="77">
        <v>-2.7296109999999998E-3</v>
      </c>
      <c r="MD614" s="77">
        <v>-6.7000700000000002E-4</v>
      </c>
      <c r="ME614" s="77">
        <v>-3.3615799999999998E-4</v>
      </c>
      <c r="MF614" s="77">
        <v>-2.466981E-3</v>
      </c>
      <c r="MG614" s="77">
        <v>-9.2801699999999995E-4</v>
      </c>
      <c r="MH614" s="77">
        <v>-1.733622E-3</v>
      </c>
      <c r="MI614" s="77">
        <v>-2.4473110000000002E-3</v>
      </c>
      <c r="MJ614" s="77">
        <v>-1.227321E-3</v>
      </c>
      <c r="MK614" s="77">
        <v>-2.711387E-3</v>
      </c>
      <c r="ML614" s="78">
        <v>-5.1203799999999999E-5</v>
      </c>
      <c r="MM614" s="77">
        <v>-1.7532730000000001E-3</v>
      </c>
      <c r="MN614" s="77">
        <v>-1.537498E-3</v>
      </c>
      <c r="MO614" s="77">
        <v>-1.5704600000000001E-3</v>
      </c>
      <c r="MP614" s="77">
        <v>-1.307133E-3</v>
      </c>
      <c r="MQ614" s="77">
        <v>-1.8127869999999999E-3</v>
      </c>
      <c r="MR614" s="77">
        <v>0.76121069799999996</v>
      </c>
      <c r="MS614" s="77">
        <v>-1.0882151E-2</v>
      </c>
      <c r="MT614" s="77">
        <v>-3.1185700000000002E-4</v>
      </c>
      <c r="MU614" s="77">
        <v>-1.4521110000000001E-3</v>
      </c>
      <c r="MV614" s="77">
        <v>-3.0449330000000001E-3</v>
      </c>
      <c r="MW614" s="77">
        <v>-7.0602019999999998E-3</v>
      </c>
      <c r="MX614" s="77">
        <v>-3.2844520000000002E-3</v>
      </c>
      <c r="MY614" s="77">
        <v>-2.9255399999999999E-3</v>
      </c>
      <c r="MZ614" s="77">
        <v>-1.60589E-3</v>
      </c>
      <c r="NA614" s="77">
        <v>-2.7233209999999999E-3</v>
      </c>
      <c r="NB614" s="77">
        <v>-6.8520397999999996E-2</v>
      </c>
      <c r="NC614" s="77">
        <v>-8.2945499999999999E-4</v>
      </c>
      <c r="ND614" s="77">
        <v>-3.1753510999999998E-2</v>
      </c>
      <c r="NE614" s="77">
        <v>-1.2277880000000001E-3</v>
      </c>
      <c r="NF614" s="77">
        <v>-1.4049780000000001E-3</v>
      </c>
      <c r="NG614" s="77">
        <v>-1.25994E-3</v>
      </c>
      <c r="NH614" s="77">
        <v>-2.3822079999999998E-3</v>
      </c>
      <c r="NI614" s="77">
        <v>-1.2123360000000001E-3</v>
      </c>
      <c r="NJ614" s="77">
        <v>-5.74753E-4</v>
      </c>
      <c r="NK614" s="77">
        <v>-4.0072699999999997E-4</v>
      </c>
      <c r="NL614" s="77">
        <v>-2.6571920000000001E-3</v>
      </c>
      <c r="NM614" s="77">
        <v>-6.2103600000000005E-4</v>
      </c>
      <c r="NN614" s="77">
        <v>-3.2480699999999998E-4</v>
      </c>
      <c r="NO614" s="77">
        <v>-2.585614E-3</v>
      </c>
      <c r="NP614" s="77">
        <v>-8.9868800000000003E-4</v>
      </c>
      <c r="NQ614" s="77">
        <v>-1.8194109999999999E-3</v>
      </c>
      <c r="NR614" s="77">
        <v>-2.586634E-3</v>
      </c>
      <c r="NS614" s="77">
        <v>-1.2838929999999999E-3</v>
      </c>
      <c r="NT614" s="77">
        <v>-2.6797510000000002E-3</v>
      </c>
      <c r="NU614" s="78">
        <v>-2.84157E-5</v>
      </c>
      <c r="NV614" s="77">
        <v>-1.732719E-3</v>
      </c>
      <c r="NW614" s="77">
        <v>-1.5397169999999999E-3</v>
      </c>
      <c r="NX614" s="77">
        <v>-1.6858940000000001E-3</v>
      </c>
      <c r="NY614" s="77">
        <v>-1.4246E-3</v>
      </c>
      <c r="NZ614" s="77">
        <v>-1.929074E-3</v>
      </c>
      <c r="OA614" s="77">
        <v>0.74717356499999998</v>
      </c>
      <c r="OB614" s="77">
        <v>-1.1376995000000001E-2</v>
      </c>
      <c r="OC614" s="77">
        <v>-3.2780400000000001E-4</v>
      </c>
      <c r="OD614" s="77">
        <v>-1.4770829999999999E-3</v>
      </c>
      <c r="OE614" s="77">
        <v>-3.148788E-3</v>
      </c>
      <c r="OF614" s="77">
        <v>-7.6634240000000003E-3</v>
      </c>
      <c r="OG614" s="77">
        <v>-3.593639E-3</v>
      </c>
      <c r="OH614" s="77">
        <v>-3.0105790000000002E-3</v>
      </c>
      <c r="OI614" s="77">
        <v>-1.5971469999999999E-3</v>
      </c>
      <c r="OJ614" s="77">
        <v>-2.6805330000000001E-3</v>
      </c>
      <c r="OK614" s="77">
        <v>-7.2130628000000002E-2</v>
      </c>
      <c r="OL614" s="77">
        <v>-8.6751199999999997E-4</v>
      </c>
      <c r="OM614" s="77">
        <v>-3.1057057999999998E-2</v>
      </c>
      <c r="ON614" s="77">
        <v>-1.2083370000000001E-3</v>
      </c>
      <c r="OO614" s="77">
        <v>-1.3550999999999999E-3</v>
      </c>
      <c r="OP614" s="77">
        <v>-1.2326850000000001E-3</v>
      </c>
      <c r="OQ614" s="77">
        <v>-2.2698380000000002E-3</v>
      </c>
      <c r="OR614" s="77">
        <v>-1.238074E-3</v>
      </c>
      <c r="OS614" s="77">
        <v>-6.1426099999999995E-4</v>
      </c>
      <c r="OT614" s="77">
        <v>-3.92538E-4</v>
      </c>
      <c r="OU614" s="77">
        <v>-2.4628300000000001E-3</v>
      </c>
      <c r="OV614" s="77">
        <v>-5.9831299999999995E-4</v>
      </c>
      <c r="OW614" s="77">
        <v>-3.0344999999999998E-4</v>
      </c>
      <c r="OX614" s="77">
        <v>-2.6666979999999999E-3</v>
      </c>
      <c r="OY614" s="77">
        <v>-8.9502799999999997E-4</v>
      </c>
      <c r="OZ614" s="77">
        <v>-1.9075780000000001E-3</v>
      </c>
      <c r="PA614" s="77">
        <v>-2.708949E-3</v>
      </c>
      <c r="PB614" s="77">
        <v>-1.359781E-3</v>
      </c>
      <c r="PC614" s="77">
        <v>-2.6752870000000002E-3</v>
      </c>
      <c r="PD614" s="78">
        <v>-2.9323100000000001E-5</v>
      </c>
      <c r="PE614" s="77">
        <v>-1.6723840000000001E-3</v>
      </c>
      <c r="PF614" s="77">
        <v>-1.6684919999999999E-3</v>
      </c>
      <c r="PG614" s="77">
        <v>-1.7526180000000001E-3</v>
      </c>
      <c r="PH614" s="77">
        <v>-1.5424779999999999E-3</v>
      </c>
      <c r="PI614" s="77">
        <v>-2.0187510000000001E-3</v>
      </c>
      <c r="PJ614" s="77">
        <v>0.73731710699999997</v>
      </c>
      <c r="PK614" s="77">
        <v>-1.234069E-2</v>
      </c>
      <c r="PL614" s="77">
        <v>-3.6675899999999998E-4</v>
      </c>
      <c r="PM614" s="77">
        <v>-1.533569E-3</v>
      </c>
      <c r="PN614" s="77">
        <v>-3.137585E-3</v>
      </c>
      <c r="PO614" s="77">
        <v>-8.2714299999999998E-3</v>
      </c>
      <c r="PP614" s="77">
        <v>-3.789223E-3</v>
      </c>
      <c r="PQ614" s="77">
        <v>-3.079825E-3</v>
      </c>
      <c r="PR614" s="77">
        <v>-1.613553E-3</v>
      </c>
      <c r="PS614" s="77">
        <v>-2.6720300000000002E-3</v>
      </c>
      <c r="PT614" s="77">
        <v>-7.5342942999999996E-2</v>
      </c>
      <c r="PU614" s="77">
        <v>-8.1232500000000003E-4</v>
      </c>
      <c r="PV614" s="77">
        <v>-3.0224372999999999E-2</v>
      </c>
      <c r="PW614" s="77">
        <v>-1.309344E-3</v>
      </c>
      <c r="PX614" s="77">
        <v>-1.300046E-3</v>
      </c>
      <c r="PY614" s="77">
        <v>-1.2345710000000001E-3</v>
      </c>
      <c r="PZ614" s="77">
        <v>-2.3020440000000001E-3</v>
      </c>
      <c r="QA614" s="77">
        <v>-1.258695E-3</v>
      </c>
      <c r="QB614" s="77">
        <v>-6.1434300000000005E-4</v>
      </c>
      <c r="QC614" s="77">
        <v>-4.00009E-4</v>
      </c>
      <c r="QD614" s="77">
        <v>-2.293822E-3</v>
      </c>
      <c r="QE614" s="77">
        <v>-5.5307700000000002E-4</v>
      </c>
      <c r="QF614" s="77">
        <v>-3.0238800000000001E-4</v>
      </c>
      <c r="QG614" s="77">
        <v>-2.2520779999999998E-3</v>
      </c>
      <c r="QH614" s="77">
        <v>-8.9021900000000004E-4</v>
      </c>
      <c r="QI614" s="77">
        <v>-2.0718469999999999E-3</v>
      </c>
      <c r="QJ614" s="77">
        <v>-2.9157160000000001E-3</v>
      </c>
      <c r="QK614" s="77">
        <v>-1.452856E-3</v>
      </c>
      <c r="QL614" s="77">
        <v>-2.6771210000000002E-3</v>
      </c>
      <c r="QM614" s="78">
        <v>-2.2860000000000001E-5</v>
      </c>
      <c r="QN614" s="77">
        <v>-1.6131139999999999E-3</v>
      </c>
      <c r="QO614" s="77">
        <v>-1.2943849999999999E-3</v>
      </c>
      <c r="QP614" s="77">
        <v>-1.6752889999999999E-3</v>
      </c>
      <c r="QQ614" s="77">
        <v>-1.530329E-3</v>
      </c>
      <c r="QR614" s="77">
        <v>-1.9540590000000002E-3</v>
      </c>
      <c r="QS614" s="77">
        <v>0.729938015</v>
      </c>
      <c r="QT614" s="77">
        <v>-1.2583822E-2</v>
      </c>
      <c r="QU614" s="77">
        <v>-2.4532500000000001E-4</v>
      </c>
      <c r="QV614" s="77">
        <v>-1.4933100000000001E-3</v>
      </c>
      <c r="QW614" s="77">
        <v>-3.0797630000000001E-3</v>
      </c>
      <c r="QX614" s="77">
        <v>-8.3627189999999994E-3</v>
      </c>
      <c r="QY614" s="77">
        <v>-3.8492650000000002E-3</v>
      </c>
      <c r="QZ614" s="77">
        <v>-3.0546129999999999E-3</v>
      </c>
      <c r="RA614" s="77">
        <v>-1.6124310000000001E-3</v>
      </c>
      <c r="RB614" s="77">
        <v>-2.4987799999999999E-3</v>
      </c>
      <c r="RC614" s="77">
        <v>-7.7259936000000001E-2</v>
      </c>
      <c r="RD614" s="77">
        <v>-7.1914699999999995E-4</v>
      </c>
      <c r="RE614" s="77">
        <v>-2.9051703000000002E-2</v>
      </c>
      <c r="RF614" s="77">
        <v>-1.3456989999999999E-3</v>
      </c>
      <c r="RG614" s="77">
        <v>-1.275474E-3</v>
      </c>
      <c r="RH614" s="77">
        <v>-1.221726E-3</v>
      </c>
      <c r="RI614" s="77">
        <v>-2.226872E-3</v>
      </c>
      <c r="RJ614" s="77">
        <v>-1.2054380000000001E-3</v>
      </c>
      <c r="RK614" s="77">
        <v>-5.9599700000000002E-4</v>
      </c>
      <c r="RL614" s="77">
        <v>-4.1279499999999998E-4</v>
      </c>
      <c r="RM614" s="77">
        <v>-2.1302880000000001E-3</v>
      </c>
      <c r="RN614" s="77">
        <v>-5.2583600000000001E-4</v>
      </c>
      <c r="RO614" s="77">
        <v>-2.8706899999999999E-4</v>
      </c>
      <c r="RP614" s="77">
        <v>-1.491699E-3</v>
      </c>
      <c r="RQ614" s="77">
        <v>-9.3225600000000001E-4</v>
      </c>
      <c r="RR614" s="77">
        <v>-2.0328239999999999E-3</v>
      </c>
      <c r="RS614" s="77">
        <v>-2.9607399999999999E-3</v>
      </c>
      <c r="RT614" s="77">
        <v>-1.4468040000000001E-3</v>
      </c>
      <c r="RU614" s="77">
        <v>-2.6047739999999998E-3</v>
      </c>
      <c r="RV614" s="78">
        <v>-2.1390699999999998E-5</v>
      </c>
      <c r="RW614" s="77">
        <v>-1.6730200000000001E-3</v>
      </c>
      <c r="RX614" s="77">
        <v>-1.476841E-3</v>
      </c>
      <c r="RY614" s="77">
        <v>-1.590974E-3</v>
      </c>
      <c r="RZ614" s="77">
        <v>-1.506566E-3</v>
      </c>
      <c r="SA614" s="77">
        <v>-1.855102E-3</v>
      </c>
      <c r="SB614" s="77">
        <v>0.72731852500000005</v>
      </c>
      <c r="SC614" s="77">
        <v>-1.3010750999999999E-2</v>
      </c>
      <c r="SD614" s="77">
        <v>-3.1316100000000001E-4</v>
      </c>
      <c r="SE614" s="77">
        <v>-1.507165E-3</v>
      </c>
      <c r="SF614" s="77">
        <v>-3.046165E-3</v>
      </c>
      <c r="SG614" s="77">
        <v>-8.5910480000000004E-3</v>
      </c>
      <c r="SH614" s="77">
        <v>-4.1876179999999997E-3</v>
      </c>
      <c r="SI614" s="77">
        <v>-3.261763E-3</v>
      </c>
      <c r="SJ614" s="77">
        <v>-1.658191E-3</v>
      </c>
      <c r="SK614" s="77">
        <v>-2.6653200000000001E-3</v>
      </c>
      <c r="SL614" s="77">
        <v>-7.3463463000000007E-2</v>
      </c>
      <c r="SM614" s="77">
        <v>-7.5910599999999995E-4</v>
      </c>
      <c r="SN614" s="77">
        <v>-2.8324087000000001E-2</v>
      </c>
      <c r="SO614" s="77">
        <v>-1.008915E-3</v>
      </c>
      <c r="SP614" s="77">
        <v>-1.0979900000000001E-3</v>
      </c>
      <c r="SQ614" s="77">
        <v>-1.1453310000000001E-3</v>
      </c>
      <c r="SR614" s="77">
        <v>-2.2404220000000002E-3</v>
      </c>
      <c r="SS614" s="77">
        <v>-1.226123E-3</v>
      </c>
      <c r="ST614" s="77">
        <v>-6.0734099999999996E-4</v>
      </c>
      <c r="SU614" s="77">
        <v>-3.9691100000000001E-4</v>
      </c>
      <c r="SV614" s="77">
        <v>-2.1640990000000001E-3</v>
      </c>
      <c r="SW614" s="77">
        <v>-4.6364300000000002E-4</v>
      </c>
      <c r="SX614" s="77">
        <v>-2.57006E-4</v>
      </c>
      <c r="SY614" s="77">
        <v>-1.352525E-3</v>
      </c>
      <c r="SZ614" s="77">
        <v>-9.7516499999999995E-4</v>
      </c>
      <c r="TA614" s="77">
        <v>-1.9920960000000001E-3</v>
      </c>
      <c r="TB614" s="77">
        <v>-3.0180189999999998E-3</v>
      </c>
      <c r="TC614" s="77">
        <v>-1.422382E-3</v>
      </c>
      <c r="TD614" s="77">
        <v>-2.5438599999999998E-3</v>
      </c>
      <c r="TE614" s="78">
        <v>-2.4193600000000002E-5</v>
      </c>
    </row>
    <row r="615" spans="1:525" x14ac:dyDescent="0.25">
      <c r="A615" s="77">
        <v>-2.9112159999999999E-3</v>
      </c>
      <c r="B615" s="77">
        <v>-3.411313E-3</v>
      </c>
      <c r="C615" s="77">
        <v>-2.3979094999999999E-2</v>
      </c>
      <c r="D615" s="77">
        <v>-1.0746901E-2</v>
      </c>
      <c r="E615" s="77">
        <v>-1.2843957E-2</v>
      </c>
      <c r="F615" s="77">
        <v>-1.2598547E-2</v>
      </c>
      <c r="G615" s="77">
        <v>0.75901638599999999</v>
      </c>
      <c r="H615" s="77">
        <v>-1.899342E-3</v>
      </c>
      <c r="I615" s="77">
        <v>-2.0172977000000002E-2</v>
      </c>
      <c r="J615" s="77">
        <v>-1.8583994999999999E-2</v>
      </c>
      <c r="K615" s="77">
        <v>-2.2345173999999999E-2</v>
      </c>
      <c r="L615" s="77">
        <v>-5.9522999999999998E-3</v>
      </c>
      <c r="M615" s="77">
        <v>-1.022551E-2</v>
      </c>
      <c r="N615" s="77">
        <v>-1.5889058000000001E-2</v>
      </c>
      <c r="O615" s="77">
        <v>-6.0228499999999997E-3</v>
      </c>
      <c r="P615" s="77">
        <v>-2.2473881000000001E-2</v>
      </c>
      <c r="Q615" s="77">
        <v>-3.5311299999999999E-3</v>
      </c>
      <c r="R615" s="77">
        <v>-5.2704960000000004E-3</v>
      </c>
      <c r="S615" s="77">
        <v>-7.8765099999999998E-3</v>
      </c>
      <c r="T615" s="77">
        <v>-1.6312639E-2</v>
      </c>
      <c r="U615" s="77">
        <v>-1.5569031000000001E-2</v>
      </c>
      <c r="V615" s="77">
        <v>-1.1557581000000001E-2</v>
      </c>
      <c r="W615" s="77">
        <v>-6.2644019999999996E-3</v>
      </c>
      <c r="X615" s="77">
        <v>-4.7259429999999998E-3</v>
      </c>
      <c r="Y615" s="77">
        <v>-8.4004470000000001E-3</v>
      </c>
      <c r="Z615" s="77">
        <v>-1.7134527E-2</v>
      </c>
      <c r="AA615" s="77">
        <v>-1.2269683999999999E-2</v>
      </c>
      <c r="AB615" s="77">
        <v>-1.6620049000000001E-2</v>
      </c>
      <c r="AC615" s="77">
        <v>-2.6434330000000002E-3</v>
      </c>
      <c r="AD615" s="77">
        <v>-2.2760760000000001E-2</v>
      </c>
      <c r="AE615" s="77">
        <v>-1.6695535000000001E-2</v>
      </c>
      <c r="AF615" s="77">
        <v>-1.5409038999999999E-2</v>
      </c>
      <c r="AG615" s="77">
        <v>-1.0080023E-2</v>
      </c>
      <c r="AH615" s="77">
        <v>-2.5340168999999999E-2</v>
      </c>
      <c r="AI615" s="77">
        <v>-7.47692E-4</v>
      </c>
      <c r="AJ615" s="77">
        <v>-2.8335959999999999E-3</v>
      </c>
      <c r="AK615" s="77">
        <v>-3.3843509999999999E-3</v>
      </c>
      <c r="AL615" s="77">
        <v>-2.4069479000000001E-2</v>
      </c>
      <c r="AM615" s="77">
        <v>-1.0189353999999999E-2</v>
      </c>
      <c r="AN615" s="77">
        <v>-1.2707345E-2</v>
      </c>
      <c r="AO615" s="77">
        <v>-1.2676982E-2</v>
      </c>
      <c r="AP615" s="77">
        <v>0.76487357700000003</v>
      </c>
      <c r="AQ615" s="77">
        <v>-1.6760060000000001E-3</v>
      </c>
      <c r="AR615" s="77">
        <v>-1.9752091999999999E-2</v>
      </c>
      <c r="AS615" s="77">
        <v>-1.8432981000000001E-2</v>
      </c>
      <c r="AT615" s="77">
        <v>-2.3227918E-2</v>
      </c>
      <c r="AU615" s="77">
        <v>-6.051781E-3</v>
      </c>
      <c r="AV615" s="77">
        <v>-1.0045709999999999E-2</v>
      </c>
      <c r="AW615" s="77">
        <v>-1.5544809999999999E-2</v>
      </c>
      <c r="AX615" s="77">
        <v>-5.9468460000000004E-3</v>
      </c>
      <c r="AY615" s="77">
        <v>-2.2289590000000001E-2</v>
      </c>
      <c r="AZ615" s="77">
        <v>-3.4794069999999999E-3</v>
      </c>
      <c r="BA615" s="77">
        <v>-5.3265789999999997E-3</v>
      </c>
      <c r="BB615" s="77">
        <v>-7.9756529999999992E-3</v>
      </c>
      <c r="BC615" s="77">
        <v>-1.5146909E-2</v>
      </c>
      <c r="BD615" s="77">
        <v>-1.5011442999999999E-2</v>
      </c>
      <c r="BE615" s="77">
        <v>-1.1058055000000001E-2</v>
      </c>
      <c r="BF615" s="77">
        <v>-6.2055210000000003E-3</v>
      </c>
      <c r="BG615" s="77">
        <v>-4.3938249999999996E-3</v>
      </c>
      <c r="BH615" s="77">
        <v>-7.6548839999999998E-3</v>
      </c>
      <c r="BI615" s="77">
        <v>-1.6301139999999999E-2</v>
      </c>
      <c r="BJ615" s="77">
        <v>-1.1481405E-2</v>
      </c>
      <c r="BK615" s="77">
        <v>-1.6227720000000001E-2</v>
      </c>
      <c r="BL615" s="77">
        <v>-2.6778190000000001E-3</v>
      </c>
      <c r="BM615" s="77">
        <v>-2.2737593E-2</v>
      </c>
      <c r="BN615" s="77">
        <v>-1.6393056E-2</v>
      </c>
      <c r="BO615" s="77">
        <v>-1.6299788999999999E-2</v>
      </c>
      <c r="BP615" s="77">
        <v>-9.9197169999999998E-3</v>
      </c>
      <c r="BQ615" s="77">
        <v>-2.4779969999999998E-2</v>
      </c>
      <c r="BR615" s="77">
        <v>-6.9492299999999996E-4</v>
      </c>
      <c r="BS615" s="77">
        <v>-2.838087E-3</v>
      </c>
      <c r="BT615" s="77">
        <v>-3.3960319999999998E-3</v>
      </c>
      <c r="BU615" s="77">
        <v>-2.4574465E-2</v>
      </c>
      <c r="BV615" s="77">
        <v>-1.0577829E-2</v>
      </c>
      <c r="BW615" s="77">
        <v>-1.280794E-2</v>
      </c>
      <c r="BX615" s="77">
        <v>-1.2407544E-2</v>
      </c>
      <c r="BY615" s="77">
        <v>0.76369378899999996</v>
      </c>
      <c r="BZ615" s="77">
        <v>-1.7067440000000001E-3</v>
      </c>
      <c r="CA615" s="77">
        <v>-1.9419191999999998E-2</v>
      </c>
      <c r="CB615" s="77">
        <v>-1.8586357000000001E-2</v>
      </c>
      <c r="CC615" s="77">
        <v>-2.2852750000000002E-2</v>
      </c>
      <c r="CD615" s="77">
        <v>-5.9562920000000002E-3</v>
      </c>
      <c r="CE615" s="77">
        <v>-1.0096435000000001E-2</v>
      </c>
      <c r="CF615" s="77">
        <v>-1.5177124E-2</v>
      </c>
      <c r="CG615" s="77">
        <v>-6.0935160000000002E-3</v>
      </c>
      <c r="CH615" s="77">
        <v>-2.1515879000000002E-2</v>
      </c>
      <c r="CI615" s="77">
        <v>-3.5770870000000001E-3</v>
      </c>
      <c r="CJ615" s="77">
        <v>-5.3552859999999999E-3</v>
      </c>
      <c r="CK615" s="77">
        <v>-7.8731289999999995E-3</v>
      </c>
      <c r="CL615" s="77">
        <v>-1.4750322E-2</v>
      </c>
      <c r="CM615" s="77">
        <v>-1.4377040000000001E-2</v>
      </c>
      <c r="CN615" s="77">
        <v>-1.0696779E-2</v>
      </c>
      <c r="CO615" s="77">
        <v>-6.0545900000000003E-3</v>
      </c>
      <c r="CP615" s="77">
        <v>-4.1510660000000001E-3</v>
      </c>
      <c r="CQ615" s="77">
        <v>-7.1623549999999996E-3</v>
      </c>
      <c r="CR615" s="77">
        <v>-1.6119069E-2</v>
      </c>
      <c r="CS615" s="77">
        <v>-1.2007772E-2</v>
      </c>
      <c r="CT615" s="77">
        <v>-1.5756354E-2</v>
      </c>
      <c r="CU615" s="77">
        <v>-2.7112999999999998E-3</v>
      </c>
      <c r="CV615" s="77">
        <v>-2.2619183000000001E-2</v>
      </c>
      <c r="CW615" s="77">
        <v>-1.6547894E-2</v>
      </c>
      <c r="CX615" s="77">
        <v>-1.6716418E-2</v>
      </c>
      <c r="CY615" s="77">
        <v>-1.0063716E-2</v>
      </c>
      <c r="CZ615" s="77">
        <v>-2.5448183999999999E-2</v>
      </c>
      <c r="DA615" s="77">
        <v>-5.9455700000000001E-4</v>
      </c>
      <c r="DB615" s="77">
        <v>-2.8521140000000002E-3</v>
      </c>
      <c r="DC615" s="77">
        <v>-3.3198009999999998E-3</v>
      </c>
      <c r="DD615" s="77">
        <v>-2.4340168999999998E-2</v>
      </c>
      <c r="DE615" s="77">
        <v>-1.0439175E-2</v>
      </c>
      <c r="DF615" s="77">
        <v>-1.2900988E-2</v>
      </c>
      <c r="DG615" s="77">
        <v>-1.2538151000000001E-2</v>
      </c>
      <c r="DH615" s="77">
        <v>0.76693957300000004</v>
      </c>
      <c r="DI615" s="77">
        <v>-2.0859189999999999E-3</v>
      </c>
      <c r="DJ615" s="77">
        <v>-1.9116589E-2</v>
      </c>
      <c r="DK615" s="77">
        <v>-1.8659143999999999E-2</v>
      </c>
      <c r="DL615" s="77">
        <v>-2.2974273E-2</v>
      </c>
      <c r="DM615" s="77">
        <v>-6.1014019999999997E-3</v>
      </c>
      <c r="DN615" s="77">
        <v>-9.8411569999999997E-3</v>
      </c>
      <c r="DO615" s="77">
        <v>-1.4602321999999999E-2</v>
      </c>
      <c r="DP615" s="77">
        <v>-6.1163850000000002E-3</v>
      </c>
      <c r="DQ615" s="77">
        <v>-2.2796960000000002E-2</v>
      </c>
      <c r="DR615" s="77">
        <v>-3.6182520000000002E-3</v>
      </c>
      <c r="DS615" s="77">
        <v>-5.3222909999999998E-3</v>
      </c>
      <c r="DT615" s="77">
        <v>-7.8914659999999998E-3</v>
      </c>
      <c r="DU615" s="77">
        <v>-1.4571169E-2</v>
      </c>
      <c r="DV615" s="77">
        <v>-1.4159100000000001E-2</v>
      </c>
      <c r="DW615" s="77">
        <v>-1.0211865000000001E-2</v>
      </c>
      <c r="DX615" s="77">
        <v>-6.250729E-3</v>
      </c>
      <c r="DY615" s="77">
        <v>-3.8948279999999999E-3</v>
      </c>
      <c r="DZ615" s="77">
        <v>-7.1272610000000002E-3</v>
      </c>
      <c r="EA615" s="77">
        <v>-1.5800664999999998E-2</v>
      </c>
      <c r="EB615" s="77">
        <v>-1.2176193E-2</v>
      </c>
      <c r="EC615" s="77">
        <v>-1.5358073E-2</v>
      </c>
      <c r="ED615" s="77">
        <v>-2.8521309999999999E-3</v>
      </c>
      <c r="EE615" s="77">
        <v>-2.2272719999999999E-2</v>
      </c>
      <c r="EF615" s="77">
        <v>-1.7035993999999999E-2</v>
      </c>
      <c r="EG615" s="77">
        <v>-1.7291088E-2</v>
      </c>
      <c r="EH615" s="77">
        <v>-1.0153875E-2</v>
      </c>
      <c r="EI615" s="77">
        <v>-2.5819484E-2</v>
      </c>
      <c r="EJ615" s="77">
        <v>-7.2874300000000001E-4</v>
      </c>
      <c r="EK615" s="77">
        <v>-2.7295650000000002E-3</v>
      </c>
      <c r="EL615" s="77">
        <v>-3.02382E-3</v>
      </c>
      <c r="EM615" s="77">
        <v>-2.4118618000000001E-2</v>
      </c>
      <c r="EN615" s="77">
        <v>-1.0808795E-2</v>
      </c>
      <c r="EO615" s="77">
        <v>-1.3283147E-2</v>
      </c>
      <c r="EP615" s="77">
        <v>-1.1708402999999999E-2</v>
      </c>
      <c r="EQ615" s="77">
        <v>0.76610519899999996</v>
      </c>
      <c r="ER615" s="77">
        <v>-2.0089489999999999E-3</v>
      </c>
      <c r="ES615" s="77">
        <v>-1.8596275999999998E-2</v>
      </c>
      <c r="ET615" s="77">
        <v>-1.7948585999999999E-2</v>
      </c>
      <c r="EU615" s="77">
        <v>-2.2200371999999999E-2</v>
      </c>
      <c r="EV615" s="77">
        <v>-5.8503799999999996E-3</v>
      </c>
      <c r="EW615" s="77">
        <v>-9.7318939999999996E-3</v>
      </c>
      <c r="EX615" s="77">
        <v>-1.3791708999999999E-2</v>
      </c>
      <c r="EY615" s="77">
        <v>-5.8262230000000002E-3</v>
      </c>
      <c r="EZ615" s="77">
        <v>-2.0144276999999999E-2</v>
      </c>
      <c r="FA615" s="77">
        <v>-3.9117370000000002E-3</v>
      </c>
      <c r="FB615" s="77">
        <v>-4.9154799999999998E-3</v>
      </c>
      <c r="FC615" s="77">
        <v>-7.7784500000000001E-3</v>
      </c>
      <c r="FD615" s="77">
        <v>-1.4563766000000001E-2</v>
      </c>
      <c r="FE615" s="77">
        <v>-1.3989259E-2</v>
      </c>
      <c r="FF615" s="77">
        <v>-9.6109339999999998E-3</v>
      </c>
      <c r="FG615" s="77">
        <v>-6.058E-3</v>
      </c>
      <c r="FH615" s="77">
        <v>-3.5096620000000002E-3</v>
      </c>
      <c r="FI615" s="77">
        <v>-6.6524349999999999E-3</v>
      </c>
      <c r="FJ615" s="77">
        <v>-1.5101432999999999E-2</v>
      </c>
      <c r="FK615" s="77">
        <v>-1.2189220000000001E-2</v>
      </c>
      <c r="FL615" s="77">
        <v>-1.5043167E-2</v>
      </c>
      <c r="FM615" s="77">
        <v>-2.7481010000000002E-3</v>
      </c>
      <c r="FN615" s="77">
        <v>-2.2372112E-2</v>
      </c>
      <c r="FO615" s="77">
        <v>-1.7166638000000001E-2</v>
      </c>
      <c r="FP615" s="77">
        <v>-1.8504204E-2</v>
      </c>
      <c r="FQ615" s="77">
        <v>-9.9216670000000003E-3</v>
      </c>
      <c r="FR615" s="77">
        <v>-2.5114866999999999E-2</v>
      </c>
      <c r="FS615" s="77">
        <v>-7.6908300000000005E-4</v>
      </c>
      <c r="FT615" s="77">
        <v>-2.6525250000000002E-3</v>
      </c>
      <c r="FU615" s="77">
        <v>-2.9900640000000002E-3</v>
      </c>
      <c r="FV615" s="77">
        <v>-2.4842481E-2</v>
      </c>
      <c r="FW615" s="77">
        <v>-1.0766974E-2</v>
      </c>
      <c r="FX615" s="77">
        <v>-1.304137E-2</v>
      </c>
      <c r="FY615" s="77">
        <v>-1.2676652E-2</v>
      </c>
      <c r="FZ615" s="77">
        <v>0.76807698199999996</v>
      </c>
      <c r="GA615" s="77">
        <v>-1.4002610000000001E-3</v>
      </c>
      <c r="GB615" s="77">
        <v>-1.7722308999999999E-2</v>
      </c>
      <c r="GC615" s="77">
        <v>-1.7682564000000001E-2</v>
      </c>
      <c r="GD615" s="77">
        <v>-2.1436503999999999E-2</v>
      </c>
      <c r="GE615" s="77">
        <v>-5.5965490000000001E-3</v>
      </c>
      <c r="GF615" s="77">
        <v>-9.0988809999999996E-3</v>
      </c>
      <c r="GG615" s="77">
        <v>-1.2312620999999999E-2</v>
      </c>
      <c r="GH615" s="77">
        <v>-5.2027799999999997E-3</v>
      </c>
      <c r="GI615" s="77">
        <v>-2.2237713999999999E-2</v>
      </c>
      <c r="GJ615" s="77">
        <v>-3.9588660000000001E-3</v>
      </c>
      <c r="GK615" s="77">
        <v>-4.8223700000000003E-3</v>
      </c>
      <c r="GL615" s="77">
        <v>-7.7895389999999998E-3</v>
      </c>
      <c r="GM615" s="77">
        <v>-1.3979286E-2</v>
      </c>
      <c r="GN615" s="77">
        <v>-1.3618728E-2</v>
      </c>
      <c r="GO615" s="77">
        <v>-9.6024409999999998E-3</v>
      </c>
      <c r="GP615" s="77">
        <v>-5.9717859999999998E-3</v>
      </c>
      <c r="GQ615" s="77">
        <v>-3.1272679999999999E-3</v>
      </c>
      <c r="GR615" s="77">
        <v>-6.1870220000000004E-3</v>
      </c>
      <c r="GS615" s="77">
        <v>-1.3971999000000001E-2</v>
      </c>
      <c r="GT615" s="77">
        <v>-1.1867249999999999E-2</v>
      </c>
      <c r="GU615" s="77">
        <v>-1.4241495E-2</v>
      </c>
      <c r="GV615" s="77">
        <v>-2.5656400000000001E-3</v>
      </c>
      <c r="GW615" s="77">
        <v>-2.2525117000000001E-2</v>
      </c>
      <c r="GX615" s="77">
        <v>-1.6729541000000001E-2</v>
      </c>
      <c r="GY615" s="77">
        <v>-1.8203662999999998E-2</v>
      </c>
      <c r="GZ615" s="77">
        <v>-9.5218969999999997E-3</v>
      </c>
      <c r="HA615" s="77">
        <v>-2.5080444E-2</v>
      </c>
      <c r="HB615" s="77">
        <v>-3.0776600000000001E-4</v>
      </c>
      <c r="HC615" s="77">
        <v>-2.6175149999999999E-3</v>
      </c>
      <c r="HD615" s="77">
        <v>-2.9206670000000001E-3</v>
      </c>
      <c r="HE615" s="77">
        <v>-2.4458190000000001E-2</v>
      </c>
      <c r="HF615" s="77">
        <v>-1.0694158E-2</v>
      </c>
      <c r="HG615" s="77">
        <v>-1.2831759E-2</v>
      </c>
      <c r="HH615" s="77">
        <v>-1.2486336000000001E-2</v>
      </c>
      <c r="HI615" s="77">
        <v>0.77368017899999997</v>
      </c>
      <c r="HJ615" s="77">
        <v>-1.4013700000000001E-3</v>
      </c>
      <c r="HK615" s="77">
        <v>-1.7177409000000001E-2</v>
      </c>
      <c r="HL615" s="77">
        <v>-1.7323386E-2</v>
      </c>
      <c r="HM615" s="77">
        <v>-2.0378344999999999E-2</v>
      </c>
      <c r="HN615" s="77">
        <v>-5.4936949999999998E-3</v>
      </c>
      <c r="HO615" s="77">
        <v>-8.7971409999999996E-3</v>
      </c>
      <c r="HP615" s="77">
        <v>-1.2112747E-2</v>
      </c>
      <c r="HQ615" s="77">
        <v>-5.0147730000000001E-3</v>
      </c>
      <c r="HR615" s="77">
        <v>-2.1523677000000001E-2</v>
      </c>
      <c r="HS615" s="77">
        <v>-4.552866E-3</v>
      </c>
      <c r="HT615" s="77">
        <v>-4.58042E-3</v>
      </c>
      <c r="HU615" s="77">
        <v>-7.7348069999999998E-3</v>
      </c>
      <c r="HV615" s="77">
        <v>-1.3196077000000001E-2</v>
      </c>
      <c r="HW615" s="77">
        <v>-1.2673072000000001E-2</v>
      </c>
      <c r="HX615" s="77">
        <v>-8.6946109999999997E-3</v>
      </c>
      <c r="HY615" s="77">
        <v>-5.864279E-3</v>
      </c>
      <c r="HZ615" s="77">
        <v>-2.8263020000000002E-3</v>
      </c>
      <c r="IA615" s="77">
        <v>-5.9236610000000002E-3</v>
      </c>
      <c r="IB615" s="77">
        <v>-1.3767352E-2</v>
      </c>
      <c r="IC615" s="77">
        <v>-1.1884616000000001E-2</v>
      </c>
      <c r="ID615" s="77">
        <v>-1.341445E-2</v>
      </c>
      <c r="IE615" s="77">
        <v>-2.3559620000000001E-3</v>
      </c>
      <c r="IF615" s="77">
        <v>-2.165984E-2</v>
      </c>
      <c r="IG615" s="77">
        <v>-1.7252851999999999E-2</v>
      </c>
      <c r="IH615" s="77">
        <v>-1.8151513000000001E-2</v>
      </c>
      <c r="II615" s="77">
        <v>-9.0175199999999994E-3</v>
      </c>
      <c r="IJ615" s="77">
        <v>-2.5211721999999999E-2</v>
      </c>
      <c r="IK615" s="77">
        <v>-2.37953E-4</v>
      </c>
      <c r="IL615" s="77">
        <v>-2.5894720000000002E-3</v>
      </c>
      <c r="IM615" s="77">
        <v>-2.6473159999999998E-3</v>
      </c>
      <c r="IN615" s="77">
        <v>-2.4810946E-2</v>
      </c>
      <c r="IO615" s="77">
        <v>-1.0579562000000001E-2</v>
      </c>
      <c r="IP615" s="77">
        <v>-1.3304633E-2</v>
      </c>
      <c r="IQ615" s="77">
        <v>-1.2413578E-2</v>
      </c>
      <c r="IR615" s="77">
        <v>0.77166717299999998</v>
      </c>
      <c r="IS615" s="77">
        <v>-1.575063E-3</v>
      </c>
      <c r="IT615" s="77">
        <v>-1.6718117000000001E-2</v>
      </c>
      <c r="IU615" s="77">
        <v>-1.6799853E-2</v>
      </c>
      <c r="IV615" s="77">
        <v>-1.9601510999999999E-2</v>
      </c>
      <c r="IW615" s="77">
        <v>-5.4085419999999997E-3</v>
      </c>
      <c r="IX615" s="77">
        <v>-8.6886819999999997E-3</v>
      </c>
      <c r="IY615" s="77">
        <v>-1.1274008E-2</v>
      </c>
      <c r="IZ615" s="77">
        <v>-4.7959459999999997E-3</v>
      </c>
      <c r="JA615" s="77">
        <v>-2.0092213000000001E-2</v>
      </c>
      <c r="JB615" s="77">
        <v>-3.4875689999999998E-3</v>
      </c>
      <c r="JC615" s="77">
        <v>-4.2735430000000003E-3</v>
      </c>
      <c r="JD615" s="77">
        <v>-7.7001709999999996E-3</v>
      </c>
      <c r="JE615" s="77">
        <v>-1.3508198000000001E-2</v>
      </c>
      <c r="JF615" s="77">
        <v>-1.2545455E-2</v>
      </c>
      <c r="JG615" s="77">
        <v>-8.7260879999999999E-3</v>
      </c>
      <c r="JH615" s="77">
        <v>-5.9480490000000004E-3</v>
      </c>
      <c r="JI615" s="77">
        <v>-2.6480499999999999E-3</v>
      </c>
      <c r="JJ615" s="77">
        <v>-5.3363940000000004E-3</v>
      </c>
      <c r="JK615" s="77">
        <v>-1.3457586000000001E-2</v>
      </c>
      <c r="JL615" s="77">
        <v>-1.1521106E-2</v>
      </c>
      <c r="JM615" s="77">
        <v>-1.3253254000000001E-2</v>
      </c>
      <c r="JN615" s="77">
        <v>-2.2160970000000002E-3</v>
      </c>
      <c r="JO615" s="77">
        <v>-2.1337905000000001E-2</v>
      </c>
      <c r="JP615" s="77">
        <v>-1.8057439000000002E-2</v>
      </c>
      <c r="JQ615" s="77">
        <v>-1.7970806999999998E-2</v>
      </c>
      <c r="JR615" s="77">
        <v>-9.0954120000000006E-3</v>
      </c>
      <c r="JS615" s="77">
        <v>-2.5262104000000001E-2</v>
      </c>
      <c r="JT615" s="77">
        <v>-2.0730799999999999E-4</v>
      </c>
      <c r="JU615" s="77">
        <v>-2.5233759999999999E-3</v>
      </c>
      <c r="JV615" s="77">
        <v>-2.7327609999999998E-3</v>
      </c>
      <c r="JW615" s="77">
        <v>-2.4086258999999999E-2</v>
      </c>
      <c r="JX615" s="77">
        <v>-1.1069723E-2</v>
      </c>
      <c r="JY615" s="77">
        <v>-1.3868742999999999E-2</v>
      </c>
      <c r="JZ615" s="77">
        <v>-1.2996626000000001E-2</v>
      </c>
      <c r="KA615" s="77">
        <v>0.76741071100000002</v>
      </c>
      <c r="KB615" s="77">
        <v>-1.2631960000000001E-3</v>
      </c>
      <c r="KC615" s="77">
        <v>-1.6122286999999999E-2</v>
      </c>
      <c r="KD615" s="77">
        <v>-1.6568935E-2</v>
      </c>
      <c r="KE615" s="77">
        <v>-1.9518014E-2</v>
      </c>
      <c r="KF615" s="77">
        <v>-5.2879219999999996E-3</v>
      </c>
      <c r="KG615" s="77">
        <v>-8.1399049999999994E-3</v>
      </c>
      <c r="KH615" s="77">
        <v>-1.0479749E-2</v>
      </c>
      <c r="KI615" s="77">
        <v>-4.7047720000000003E-3</v>
      </c>
      <c r="KJ615" s="77">
        <v>-1.9933711999999999E-2</v>
      </c>
      <c r="KK615" s="77">
        <v>-3.1284960000000001E-3</v>
      </c>
      <c r="KL615" s="77">
        <v>-4.3330319999999997E-3</v>
      </c>
      <c r="KM615" s="77">
        <v>-7.5450839999999996E-3</v>
      </c>
      <c r="KN615" s="77">
        <v>-1.2949745E-2</v>
      </c>
      <c r="KO615" s="77">
        <v>-1.1981613E-2</v>
      </c>
      <c r="KP615" s="77">
        <v>-8.4145490000000003E-3</v>
      </c>
      <c r="KQ615" s="77">
        <v>-6.047874E-3</v>
      </c>
      <c r="KR615" s="77">
        <v>-2.9537610000000001E-3</v>
      </c>
      <c r="KS615" s="77">
        <v>-5.3073269999999997E-3</v>
      </c>
      <c r="KT615" s="77">
        <v>-1.3182838000000001E-2</v>
      </c>
      <c r="KU615" s="77">
        <v>-1.1138533000000001E-2</v>
      </c>
      <c r="KV615" s="77">
        <v>-1.3026447E-2</v>
      </c>
      <c r="KW615" s="77">
        <v>-2.1187010000000002E-3</v>
      </c>
      <c r="KX615" s="77">
        <v>-2.0701533000000001E-2</v>
      </c>
      <c r="KY615" s="77">
        <v>-1.8598170000000001E-2</v>
      </c>
      <c r="KZ615" s="77">
        <v>-1.7899793000000001E-2</v>
      </c>
      <c r="LA615" s="77">
        <v>-8.6884920000000008E-3</v>
      </c>
      <c r="LB615" s="77">
        <v>-2.4604833999999999E-2</v>
      </c>
      <c r="LC615" s="77">
        <v>-1.7388000000000001E-4</v>
      </c>
      <c r="LD615" s="77">
        <v>-2.541162E-3</v>
      </c>
      <c r="LE615" s="77">
        <v>-2.715439E-3</v>
      </c>
      <c r="LF615" s="77">
        <v>-2.4457268000000001E-2</v>
      </c>
      <c r="LG615" s="77">
        <v>-1.1441346999999999E-2</v>
      </c>
      <c r="LH615" s="77">
        <v>-1.5020156E-2</v>
      </c>
      <c r="LI615" s="77">
        <v>-1.3326228000000001E-2</v>
      </c>
      <c r="LJ615" s="77">
        <v>0.76032648000000003</v>
      </c>
      <c r="LK615" s="77">
        <v>-1.3590099999999999E-3</v>
      </c>
      <c r="LL615" s="77">
        <v>-1.5534743E-2</v>
      </c>
      <c r="LM615" s="77">
        <v>-1.6141678E-2</v>
      </c>
      <c r="LN615" s="77">
        <v>-1.9957518E-2</v>
      </c>
      <c r="LO615" s="77">
        <v>-4.9646650000000001E-3</v>
      </c>
      <c r="LP615" s="77">
        <v>-7.7393729999999999E-3</v>
      </c>
      <c r="LQ615" s="77">
        <v>-9.7231839999999993E-3</v>
      </c>
      <c r="LR615" s="77">
        <v>-4.5070199999999996E-3</v>
      </c>
      <c r="LS615" s="77">
        <v>-1.9273364000000001E-2</v>
      </c>
      <c r="LT615" s="77">
        <v>-3.0202100000000002E-3</v>
      </c>
      <c r="LU615" s="77">
        <v>-4.263747E-3</v>
      </c>
      <c r="LV615" s="77">
        <v>-8.2401000000000002E-3</v>
      </c>
      <c r="LW615" s="77">
        <v>-1.2548485999999999E-2</v>
      </c>
      <c r="LX615" s="77">
        <v>-1.1943324E-2</v>
      </c>
      <c r="LY615" s="77">
        <v>-8.4406510000000004E-3</v>
      </c>
      <c r="LZ615" s="77">
        <v>-6.1529330000000002E-3</v>
      </c>
      <c r="MA615" s="77">
        <v>-3.0872690000000001E-3</v>
      </c>
      <c r="MB615" s="77">
        <v>-5.1381150000000004E-3</v>
      </c>
      <c r="MC615" s="77">
        <v>-1.3547949E-2</v>
      </c>
      <c r="MD615" s="77">
        <v>-1.0791429E-2</v>
      </c>
      <c r="ME615" s="77">
        <v>-1.2975103E-2</v>
      </c>
      <c r="MF615" s="77">
        <v>-2.2371769999999999E-3</v>
      </c>
      <c r="MG615" s="77">
        <v>-2.0916258E-2</v>
      </c>
      <c r="MH615" s="77">
        <v>-1.8599600000000001E-2</v>
      </c>
      <c r="MI615" s="77">
        <v>-1.8189611000000001E-2</v>
      </c>
      <c r="MJ615" s="77">
        <v>-8.6040330000000005E-3</v>
      </c>
      <c r="MK615" s="77">
        <v>-2.4803221E-2</v>
      </c>
      <c r="ML615" s="77">
        <v>-1.85744E-4</v>
      </c>
      <c r="MM615" s="77">
        <v>-2.485134E-3</v>
      </c>
      <c r="MN615" s="77">
        <v>-2.7771990000000002E-3</v>
      </c>
      <c r="MO615" s="77">
        <v>-2.4640069000000001E-2</v>
      </c>
      <c r="MP615" s="77">
        <v>-1.1733946E-2</v>
      </c>
      <c r="MQ615" s="77">
        <v>-1.5208490999999999E-2</v>
      </c>
      <c r="MR615" s="77">
        <v>-1.3680784E-2</v>
      </c>
      <c r="MS615" s="77">
        <v>0.75884650799999998</v>
      </c>
      <c r="MT615" s="77">
        <v>-1.6227170000000001E-3</v>
      </c>
      <c r="MU615" s="77">
        <v>-1.5498448E-2</v>
      </c>
      <c r="MV615" s="77">
        <v>-1.6417141999999999E-2</v>
      </c>
      <c r="MW615" s="77">
        <v>-2.0986016E-2</v>
      </c>
      <c r="MX615" s="77">
        <v>-5.0890120000000004E-3</v>
      </c>
      <c r="MY615" s="77">
        <v>-7.4738000000000001E-3</v>
      </c>
      <c r="MZ615" s="77">
        <v>-9.2505750000000005E-3</v>
      </c>
      <c r="NA615" s="77">
        <v>-4.323103E-3</v>
      </c>
      <c r="NB615" s="77">
        <v>-1.9003229999999999E-2</v>
      </c>
      <c r="NC615" s="77">
        <v>-3.1564230000000002E-3</v>
      </c>
      <c r="ND615" s="77">
        <v>-4.2641770000000001E-3</v>
      </c>
      <c r="NE615" s="77">
        <v>-8.2126739999999997E-3</v>
      </c>
      <c r="NF615" s="77">
        <v>-1.1614958E-2</v>
      </c>
      <c r="NG615" s="77">
        <v>-1.2137881E-2</v>
      </c>
      <c r="NH615" s="77">
        <v>-8.4420880000000004E-3</v>
      </c>
      <c r="NI615" s="77">
        <v>-6.3113140000000002E-3</v>
      </c>
      <c r="NJ615" s="77">
        <v>-3.3629900000000002E-3</v>
      </c>
      <c r="NK615" s="77">
        <v>-4.9352129999999999E-3</v>
      </c>
      <c r="NL615" s="77">
        <v>-1.3308584E-2</v>
      </c>
      <c r="NM615" s="77">
        <v>-1.042477E-2</v>
      </c>
      <c r="NN615" s="77">
        <v>-1.3094679999999999E-2</v>
      </c>
      <c r="NO615" s="77">
        <v>-2.237279E-3</v>
      </c>
      <c r="NP615" s="77">
        <v>-2.0445682E-2</v>
      </c>
      <c r="NQ615" s="77">
        <v>-1.8823458000000001E-2</v>
      </c>
      <c r="NR615" s="77">
        <v>-1.8217811E-2</v>
      </c>
      <c r="NS615" s="77">
        <v>-9.0159739999999995E-3</v>
      </c>
      <c r="NT615" s="77">
        <v>-2.4551474E-2</v>
      </c>
      <c r="NU615" s="77">
        <v>-1.5856999999999999E-4</v>
      </c>
      <c r="NV615" s="77">
        <v>-2.4453779999999998E-3</v>
      </c>
      <c r="NW615" s="77">
        <v>-2.7718270000000001E-3</v>
      </c>
      <c r="NX615" s="77">
        <v>-2.4390170999999999E-2</v>
      </c>
      <c r="NY615" s="77">
        <v>-1.1672574E-2</v>
      </c>
      <c r="NZ615" s="77">
        <v>-1.4894388E-2</v>
      </c>
      <c r="OA615" s="77">
        <v>-1.3947968E-2</v>
      </c>
      <c r="OB615" s="77">
        <v>0.75433712399999997</v>
      </c>
      <c r="OC615" s="77">
        <v>-1.536014E-3</v>
      </c>
      <c r="OD615" s="77">
        <v>-1.5010130999999999E-2</v>
      </c>
      <c r="OE615" s="77">
        <v>-1.6360368E-2</v>
      </c>
      <c r="OF615" s="77">
        <v>-2.1076278E-2</v>
      </c>
      <c r="OG615" s="77">
        <v>-4.9686360000000002E-3</v>
      </c>
      <c r="OH615" s="77">
        <v>-6.9969689999999996E-3</v>
      </c>
      <c r="OI615" s="77">
        <v>-8.4474200000000006E-3</v>
      </c>
      <c r="OJ615" s="77">
        <v>-4.1518950000000001E-3</v>
      </c>
      <c r="OK615" s="77">
        <v>-1.8835227999999999E-2</v>
      </c>
      <c r="OL615" s="77">
        <v>-3.1505109999999999E-3</v>
      </c>
      <c r="OM615" s="77">
        <v>-4.1983309999999996E-3</v>
      </c>
      <c r="ON615" s="77">
        <v>-8.1398549999999997E-3</v>
      </c>
      <c r="OO615" s="77">
        <v>-1.1292063999999999E-2</v>
      </c>
      <c r="OP615" s="77">
        <v>-1.1487542999999999E-2</v>
      </c>
      <c r="OQ615" s="77">
        <v>-8.2964049999999998E-3</v>
      </c>
      <c r="OR615" s="77">
        <v>-6.3766760000000004E-3</v>
      </c>
      <c r="OS615" s="77">
        <v>-3.3329190000000002E-3</v>
      </c>
      <c r="OT615" s="77">
        <v>-5.0999260000000003E-3</v>
      </c>
      <c r="OU615" s="77">
        <v>-1.3357856E-2</v>
      </c>
      <c r="OV615" s="77">
        <v>-9.69479E-3</v>
      </c>
      <c r="OW615" s="77">
        <v>-1.2300274E-2</v>
      </c>
      <c r="OX615" s="77">
        <v>-2.147534E-3</v>
      </c>
      <c r="OY615" s="77">
        <v>-1.9902836E-2</v>
      </c>
      <c r="OZ615" s="77">
        <v>-1.8365682000000001E-2</v>
      </c>
      <c r="PA615" s="77">
        <v>-1.82563E-2</v>
      </c>
      <c r="PB615" s="77">
        <v>-8.9840749999999994E-3</v>
      </c>
      <c r="PC615" s="77">
        <v>-2.3450348999999999E-2</v>
      </c>
      <c r="PD615" s="77">
        <v>-1.7142000000000001E-4</v>
      </c>
      <c r="PE615" s="77">
        <v>-2.4050619999999999E-3</v>
      </c>
      <c r="PF615" s="77">
        <v>-2.9445510000000001E-3</v>
      </c>
      <c r="PG615" s="77">
        <v>-2.4648043000000001E-2</v>
      </c>
      <c r="PH615" s="77">
        <v>-1.20444E-2</v>
      </c>
      <c r="PI615" s="77">
        <v>-1.5124824E-2</v>
      </c>
      <c r="PJ615" s="77">
        <v>-1.4441215E-2</v>
      </c>
      <c r="PK615" s="77">
        <v>0.74978412699999997</v>
      </c>
      <c r="PL615" s="77">
        <v>-1.809326E-3</v>
      </c>
      <c r="PM615" s="77">
        <v>-1.4852934999999999E-2</v>
      </c>
      <c r="PN615" s="77">
        <v>-1.5997055999999999E-2</v>
      </c>
      <c r="PO615" s="77">
        <v>-2.1665426000000002E-2</v>
      </c>
      <c r="PP615" s="77">
        <v>-5.0683610000000004E-3</v>
      </c>
      <c r="PQ615" s="77">
        <v>-6.6600929999999997E-3</v>
      </c>
      <c r="PR615" s="77">
        <v>-8.105658E-3</v>
      </c>
      <c r="PS615" s="77">
        <v>-4.0914929999999999E-3</v>
      </c>
      <c r="PT615" s="77">
        <v>-1.9396460000000001E-2</v>
      </c>
      <c r="PU615" s="77">
        <v>-3.119925E-3</v>
      </c>
      <c r="PV615" s="77">
        <v>-4.2037849999999998E-3</v>
      </c>
      <c r="PW615" s="77">
        <v>-8.3153859999999993E-3</v>
      </c>
      <c r="PX615" s="77">
        <v>-1.1210954E-2</v>
      </c>
      <c r="PY615" s="77">
        <v>-1.0929731E-2</v>
      </c>
      <c r="PZ615" s="77">
        <v>-8.0989589999999993E-3</v>
      </c>
      <c r="QA615" s="77">
        <v>-6.5462510000000003E-3</v>
      </c>
      <c r="QB615" s="77">
        <v>-3.326959E-3</v>
      </c>
      <c r="QC615" s="77">
        <v>-4.6578729999999999E-3</v>
      </c>
      <c r="QD615" s="77">
        <v>-1.3315976E-2</v>
      </c>
      <c r="QE615" s="77">
        <v>-9.4150520000000001E-3</v>
      </c>
      <c r="QF615" s="77">
        <v>-1.2694426E-2</v>
      </c>
      <c r="QG615" s="77">
        <v>-2.047419E-3</v>
      </c>
      <c r="QH615" s="77">
        <v>-1.9983000000000001E-2</v>
      </c>
      <c r="QI615" s="77">
        <v>-1.8117461000000001E-2</v>
      </c>
      <c r="QJ615" s="77">
        <v>-1.8761265999999999E-2</v>
      </c>
      <c r="QK615" s="77">
        <v>-9.3017099999999995E-3</v>
      </c>
      <c r="QL615" s="77">
        <v>-2.3538107999999999E-2</v>
      </c>
      <c r="QM615" s="77">
        <v>-1.4938399999999999E-4</v>
      </c>
      <c r="QN615" s="77">
        <v>-2.3478969999999998E-3</v>
      </c>
      <c r="QO615" s="77">
        <v>-2.402983E-3</v>
      </c>
      <c r="QP615" s="77">
        <v>-2.4460869999999999E-2</v>
      </c>
      <c r="QQ615" s="77">
        <v>-1.2050243E-2</v>
      </c>
      <c r="QR615" s="77">
        <v>-1.493386E-2</v>
      </c>
      <c r="QS615" s="77">
        <v>-1.4655171999999999E-2</v>
      </c>
      <c r="QT615" s="77">
        <v>0.74731805699999998</v>
      </c>
      <c r="QU615" s="77">
        <v>-1.558614E-3</v>
      </c>
      <c r="QV615" s="77">
        <v>-1.4603231E-2</v>
      </c>
      <c r="QW615" s="77">
        <v>-1.6236792E-2</v>
      </c>
      <c r="QX615" s="77">
        <v>-2.169169E-2</v>
      </c>
      <c r="QY615" s="77">
        <v>-4.9621760000000004E-3</v>
      </c>
      <c r="QZ615" s="77">
        <v>-6.3550810000000003E-3</v>
      </c>
      <c r="RA615" s="77">
        <v>-7.9901469999999995E-3</v>
      </c>
      <c r="RB615" s="77">
        <v>-3.915717E-3</v>
      </c>
      <c r="RC615" s="77">
        <v>-2.0339282E-2</v>
      </c>
      <c r="RD615" s="77">
        <v>-2.8253169999999999E-3</v>
      </c>
      <c r="RE615" s="77">
        <v>-4.0784489999999996E-3</v>
      </c>
      <c r="RF615" s="77">
        <v>-8.2929969999999999E-3</v>
      </c>
      <c r="RG615" s="77">
        <v>-1.122629E-2</v>
      </c>
      <c r="RH615" s="77">
        <v>-1.0575063000000001E-2</v>
      </c>
      <c r="RI615" s="77">
        <v>-7.9049870000000005E-3</v>
      </c>
      <c r="RJ615" s="77">
        <v>-6.5626429999999999E-3</v>
      </c>
      <c r="RK615" s="77">
        <v>-3.2602379999999999E-3</v>
      </c>
      <c r="RL615" s="77">
        <v>-4.757781E-3</v>
      </c>
      <c r="RM615" s="77">
        <v>-1.2848332000000001E-2</v>
      </c>
      <c r="RN615" s="77">
        <v>-9.0471579999999996E-3</v>
      </c>
      <c r="RO615" s="77">
        <v>-1.2751039E-2</v>
      </c>
      <c r="RP615" s="77">
        <v>-1.783151E-3</v>
      </c>
      <c r="RQ615" s="77">
        <v>-1.9656590000000002E-2</v>
      </c>
      <c r="RR615" s="77">
        <v>-1.7656725000000002E-2</v>
      </c>
      <c r="RS615" s="77">
        <v>-1.8951624E-2</v>
      </c>
      <c r="RT615" s="77">
        <v>-8.9714979999999996E-3</v>
      </c>
      <c r="RU615" s="77">
        <v>-2.3180985000000001E-2</v>
      </c>
      <c r="RV615" s="77">
        <v>-1.05017E-4</v>
      </c>
      <c r="RW615" s="77">
        <v>-2.271173E-3</v>
      </c>
      <c r="RX615" s="77">
        <v>-2.0338610000000001E-3</v>
      </c>
      <c r="RY615" s="77">
        <v>-2.3955809000000002E-2</v>
      </c>
      <c r="RZ615" s="77">
        <v>-1.1521887E-2</v>
      </c>
      <c r="SA615" s="77">
        <v>-1.4846847999999999E-2</v>
      </c>
      <c r="SB615" s="77">
        <v>-1.4362371000000001E-2</v>
      </c>
      <c r="SC615" s="77">
        <v>0.74983748400000005</v>
      </c>
      <c r="SD615" s="77">
        <v>-2.1106779999999999E-3</v>
      </c>
      <c r="SE615" s="77">
        <v>-1.4283708000000001E-2</v>
      </c>
      <c r="SF615" s="77">
        <v>-1.5885531000000001E-2</v>
      </c>
      <c r="SG615" s="77">
        <v>-2.2236486999999999E-2</v>
      </c>
      <c r="SH615" s="77">
        <v>-4.8978520000000003E-3</v>
      </c>
      <c r="SI615" s="77">
        <v>-6.1621929999999998E-3</v>
      </c>
      <c r="SJ615" s="77">
        <v>-7.8275759999999993E-3</v>
      </c>
      <c r="SK615" s="77">
        <v>-3.900227E-3</v>
      </c>
      <c r="SL615" s="77">
        <v>-1.8865842000000001E-2</v>
      </c>
      <c r="SM615" s="77">
        <v>-2.8454959999999999E-3</v>
      </c>
      <c r="SN615" s="77">
        <v>-3.8384600000000001E-3</v>
      </c>
      <c r="SO615" s="77">
        <v>-7.4312040000000003E-3</v>
      </c>
      <c r="SP615" s="77">
        <v>-1.0693051E-2</v>
      </c>
      <c r="SQ615" s="77">
        <v>-9.9680629999999992E-3</v>
      </c>
      <c r="SR615" s="77">
        <v>-7.5236979999999997E-3</v>
      </c>
      <c r="SS615" s="77">
        <v>-6.5573580000000001E-3</v>
      </c>
      <c r="ST615" s="77">
        <v>-3.512257E-3</v>
      </c>
      <c r="SU615" s="77">
        <v>-4.7729410000000002E-3</v>
      </c>
      <c r="SV615" s="77">
        <v>-1.2646187E-2</v>
      </c>
      <c r="SW615" s="77">
        <v>-8.4649670000000003E-3</v>
      </c>
      <c r="SX615" s="77">
        <v>-1.1292241999999999E-2</v>
      </c>
      <c r="SY615" s="77">
        <v>-1.681255E-3</v>
      </c>
      <c r="SZ615" s="77">
        <v>-1.9197002000000001E-2</v>
      </c>
      <c r="TA615" s="77">
        <v>-1.6856023000000001E-2</v>
      </c>
      <c r="TB615" s="77">
        <v>-1.8197035E-2</v>
      </c>
      <c r="TC615" s="77">
        <v>-7.9777749999999995E-3</v>
      </c>
      <c r="TD615" s="77">
        <v>-2.2097123E-2</v>
      </c>
      <c r="TE615" s="77">
        <v>-1.0888800000000001E-4</v>
      </c>
    </row>
    <row r="616" spans="1:525" x14ac:dyDescent="0.25">
      <c r="A616" s="77">
        <v>-1.2888979E-2</v>
      </c>
      <c r="B616" s="77">
        <v>-1.3762998E-2</v>
      </c>
      <c r="C616" s="77">
        <v>-3.7269429999999999E-3</v>
      </c>
      <c r="D616" s="77">
        <v>-5.1179270000000004E-3</v>
      </c>
      <c r="E616" s="77">
        <v>-3.5250749999999999E-3</v>
      </c>
      <c r="F616" s="77">
        <v>-5.0766120000000003E-3</v>
      </c>
      <c r="G616" s="77">
        <v>-4.5892670000000002E-3</v>
      </c>
      <c r="H616" s="77">
        <v>0.95390442499999994</v>
      </c>
      <c r="I616" s="77">
        <v>-2.541595E-2</v>
      </c>
      <c r="J616" s="77">
        <v>-8.6637350000000005E-3</v>
      </c>
      <c r="K616" s="77">
        <v>-1.5680525000000001E-2</v>
      </c>
      <c r="L616" s="77">
        <v>-8.9521819999999995E-3</v>
      </c>
      <c r="M616" s="77">
        <v>-3.753396E-3</v>
      </c>
      <c r="N616" s="77">
        <v>-3.2604130000000002E-3</v>
      </c>
      <c r="O616" s="77">
        <v>-2.0657589999999999E-3</v>
      </c>
      <c r="P616" s="77">
        <v>-4.4541210000000001E-3</v>
      </c>
      <c r="Q616" s="77">
        <v>-2.0977464000000001E-2</v>
      </c>
      <c r="R616" s="77">
        <v>-1.246268E-2</v>
      </c>
      <c r="S616" s="77">
        <v>-4.4025899999999996E-3</v>
      </c>
      <c r="T616" s="77">
        <v>-6.4706449999999997E-3</v>
      </c>
      <c r="U616" s="77">
        <v>-5.5461460000000001E-3</v>
      </c>
      <c r="V616" s="77">
        <v>-4.7656460000000001E-3</v>
      </c>
      <c r="W616" s="77">
        <v>-5.1308650999999997E-2</v>
      </c>
      <c r="X616" s="77">
        <v>-4.9730818000000003E-2</v>
      </c>
      <c r="Y616" s="77">
        <v>-6.0966437999999998E-2</v>
      </c>
      <c r="Z616" s="77">
        <v>-1.4707458E-2</v>
      </c>
      <c r="AA616" s="77">
        <v>-3.7252280000000001E-3</v>
      </c>
      <c r="AB616" s="77">
        <v>-1.3884660000000001E-3</v>
      </c>
      <c r="AC616" s="77">
        <v>-1.1900509999999999E-3</v>
      </c>
      <c r="AD616" s="77">
        <v>-4.6509799999999999E-3</v>
      </c>
      <c r="AE616" s="77">
        <v>-7.3359310000000004E-3</v>
      </c>
      <c r="AF616" s="77">
        <v>-2.963448E-3</v>
      </c>
      <c r="AG616" s="77">
        <v>-3.4709419999999999E-3</v>
      </c>
      <c r="AH616" s="77">
        <v>-6.68675E-3</v>
      </c>
      <c r="AI616" s="78">
        <v>-8.6044400000000006E-5</v>
      </c>
      <c r="AJ616" s="77">
        <v>-1.2170818E-2</v>
      </c>
      <c r="AK616" s="77">
        <v>-1.3557568000000001E-2</v>
      </c>
      <c r="AL616" s="77">
        <v>-3.621048E-3</v>
      </c>
      <c r="AM616" s="77">
        <v>-4.8164109999999996E-3</v>
      </c>
      <c r="AN616" s="77">
        <v>-3.2397939999999998E-3</v>
      </c>
      <c r="AO616" s="77">
        <v>-4.7608659999999999E-3</v>
      </c>
      <c r="AP616" s="77">
        <v>-4.5706269999999998E-3</v>
      </c>
      <c r="AQ616" s="77">
        <v>0.95478982599999995</v>
      </c>
      <c r="AR616" s="77">
        <v>-2.6259444999999999E-2</v>
      </c>
      <c r="AS616" s="77">
        <v>-8.5889899999999995E-3</v>
      </c>
      <c r="AT616" s="77">
        <v>-1.6002130999999999E-2</v>
      </c>
      <c r="AU616" s="77">
        <v>-8.9297590000000007E-3</v>
      </c>
      <c r="AV616" s="77">
        <v>-3.6719320000000001E-3</v>
      </c>
      <c r="AW616" s="77">
        <v>-3.0636190000000001E-3</v>
      </c>
      <c r="AX616" s="77">
        <v>-2.0482970000000001E-3</v>
      </c>
      <c r="AY616" s="77">
        <v>-4.4454439999999998E-3</v>
      </c>
      <c r="AZ616" s="77">
        <v>-1.9498404E-2</v>
      </c>
      <c r="BA616" s="77">
        <v>-1.277302E-2</v>
      </c>
      <c r="BB616" s="77">
        <v>-4.4255299999999996E-3</v>
      </c>
      <c r="BC616" s="77">
        <v>-6.3937179999999996E-3</v>
      </c>
      <c r="BD616" s="77">
        <v>-5.4096810000000004E-3</v>
      </c>
      <c r="BE616" s="77">
        <v>-3.9368429999999998E-3</v>
      </c>
      <c r="BF616" s="77">
        <v>-5.1077611000000002E-2</v>
      </c>
      <c r="BG616" s="77">
        <v>-5.1253267999999998E-2</v>
      </c>
      <c r="BH616" s="77">
        <v>-5.6298440999999998E-2</v>
      </c>
      <c r="BI616" s="77">
        <v>-1.4720402E-2</v>
      </c>
      <c r="BJ616" s="77">
        <v>-3.4523599999999998E-3</v>
      </c>
      <c r="BK616" s="77">
        <v>-1.269984E-3</v>
      </c>
      <c r="BL616" s="77">
        <v>-1.17175E-3</v>
      </c>
      <c r="BM616" s="77">
        <v>-4.4889090000000001E-3</v>
      </c>
      <c r="BN616" s="77">
        <v>-7.4792840000000001E-3</v>
      </c>
      <c r="BO616" s="77">
        <v>-3.0030959999999998E-3</v>
      </c>
      <c r="BP616" s="77">
        <v>-3.410036E-3</v>
      </c>
      <c r="BQ616" s="77">
        <v>-6.2993449999999996E-3</v>
      </c>
      <c r="BR616" s="78">
        <v>-7.94193E-5</v>
      </c>
      <c r="BS616" s="77">
        <v>-1.2442409999999999E-2</v>
      </c>
      <c r="BT616" s="77">
        <v>-1.3149222E-2</v>
      </c>
      <c r="BU616" s="77">
        <v>-3.5601420000000001E-3</v>
      </c>
      <c r="BV616" s="77">
        <v>-4.6377329999999998E-3</v>
      </c>
      <c r="BW616" s="77">
        <v>-3.1368469999999999E-3</v>
      </c>
      <c r="BX616" s="77">
        <v>-4.6197190000000004E-3</v>
      </c>
      <c r="BY616" s="77">
        <v>-4.4578719999999999E-3</v>
      </c>
      <c r="BZ616" s="77">
        <v>0.95535020400000004</v>
      </c>
      <c r="CA616" s="77">
        <v>-2.7029859999999999E-2</v>
      </c>
      <c r="CB616" s="77">
        <v>-8.8055289999999994E-3</v>
      </c>
      <c r="CC616" s="77">
        <v>-1.6214625999999999E-2</v>
      </c>
      <c r="CD616" s="77">
        <v>-9.0121760000000002E-3</v>
      </c>
      <c r="CE616" s="77">
        <v>-3.7049069999999999E-3</v>
      </c>
      <c r="CF616" s="77">
        <v>-2.9403839999999999E-3</v>
      </c>
      <c r="CG616" s="77">
        <v>-1.9877789999999998E-3</v>
      </c>
      <c r="CH616" s="77">
        <v>-4.2870060000000003E-3</v>
      </c>
      <c r="CI616" s="77">
        <v>-1.9851968000000001E-2</v>
      </c>
      <c r="CJ616" s="77">
        <v>-1.2765195999999999E-2</v>
      </c>
      <c r="CK616" s="77">
        <v>-4.3786750000000003E-3</v>
      </c>
      <c r="CL616" s="77">
        <v>-5.936027E-3</v>
      </c>
      <c r="CM616" s="77">
        <v>-5.073976E-3</v>
      </c>
      <c r="CN616" s="77">
        <v>-3.7291970000000001E-3</v>
      </c>
      <c r="CO616" s="77">
        <v>-5.0632971999999998E-2</v>
      </c>
      <c r="CP616" s="77">
        <v>-5.0735035999999997E-2</v>
      </c>
      <c r="CQ616" s="77">
        <v>-5.5367906000000001E-2</v>
      </c>
      <c r="CR616" s="77">
        <v>-1.3851237000000001E-2</v>
      </c>
      <c r="CS616" s="77">
        <v>-3.5492100000000001E-3</v>
      </c>
      <c r="CT616" s="77">
        <v>-1.252782E-3</v>
      </c>
      <c r="CU616" s="77">
        <v>-1.213375E-3</v>
      </c>
      <c r="CV616" s="77">
        <v>-4.4640670000000004E-3</v>
      </c>
      <c r="CW616" s="77">
        <v>-7.5796839999999997E-3</v>
      </c>
      <c r="CX616" s="77">
        <v>-2.9721219999999998E-3</v>
      </c>
      <c r="CY616" s="77">
        <v>-3.5375519999999998E-3</v>
      </c>
      <c r="CZ616" s="77">
        <v>-6.6298570000000003E-3</v>
      </c>
      <c r="DA616" s="78">
        <v>-6.7948999999999996E-5</v>
      </c>
      <c r="DB616" s="77">
        <v>-1.1861662E-2</v>
      </c>
      <c r="DC616" s="77">
        <v>-1.3558624E-2</v>
      </c>
      <c r="DD616" s="77">
        <v>-3.5988249999999999E-3</v>
      </c>
      <c r="DE616" s="77">
        <v>-4.237167E-3</v>
      </c>
      <c r="DF616" s="77">
        <v>-2.99286E-3</v>
      </c>
      <c r="DG616" s="77">
        <v>-4.5683950000000003E-3</v>
      </c>
      <c r="DH616" s="77">
        <v>-4.3642919999999997E-3</v>
      </c>
      <c r="DI616" s="77">
        <v>0.95357070799999999</v>
      </c>
      <c r="DJ616" s="77">
        <v>-2.6103148E-2</v>
      </c>
      <c r="DK616" s="77">
        <v>-7.9694180000000007E-3</v>
      </c>
      <c r="DL616" s="77">
        <v>-1.5668379999999999E-2</v>
      </c>
      <c r="DM616" s="77">
        <v>-9.1501299999999994E-3</v>
      </c>
      <c r="DN616" s="77">
        <v>-3.6051830000000001E-3</v>
      </c>
      <c r="DO616" s="77">
        <v>-2.7448189999999999E-3</v>
      </c>
      <c r="DP616" s="77">
        <v>-1.9321360000000001E-3</v>
      </c>
      <c r="DQ616" s="77">
        <v>-4.2876939999999999E-3</v>
      </c>
      <c r="DR616" s="77">
        <v>-1.8666842999999999E-2</v>
      </c>
      <c r="DS616" s="77">
        <v>-1.2973966999999999E-2</v>
      </c>
      <c r="DT616" s="77">
        <v>-4.3381219999999998E-3</v>
      </c>
      <c r="DU616" s="77">
        <v>-5.732043E-3</v>
      </c>
      <c r="DV616" s="77">
        <v>-4.8503060000000004E-3</v>
      </c>
      <c r="DW616" s="77">
        <v>-3.4919E-3</v>
      </c>
      <c r="DX616" s="77">
        <v>-5.0745510000000001E-2</v>
      </c>
      <c r="DY616" s="77">
        <v>-5.3976846000000002E-2</v>
      </c>
      <c r="DZ616" s="77">
        <v>-5.4147506999999998E-2</v>
      </c>
      <c r="EA616" s="77">
        <v>-1.4539026E-2</v>
      </c>
      <c r="EB616" s="77">
        <v>-3.5620890000000001E-3</v>
      </c>
      <c r="EC616" s="77">
        <v>-1.271854E-3</v>
      </c>
      <c r="ED616" s="77">
        <v>-1.434467E-3</v>
      </c>
      <c r="EE616" s="77">
        <v>-4.3970169999999996E-3</v>
      </c>
      <c r="EF616" s="77">
        <v>-7.5451609999999999E-3</v>
      </c>
      <c r="EG616" s="77">
        <v>-2.9170939999999999E-3</v>
      </c>
      <c r="EH616" s="77">
        <v>-3.334198E-3</v>
      </c>
      <c r="EI616" s="77">
        <v>-6.371888E-3</v>
      </c>
      <c r="EJ616" s="78">
        <v>-8.3284399999999998E-5</v>
      </c>
      <c r="EK616" s="77">
        <v>-1.2371484E-2</v>
      </c>
      <c r="EL616" s="77">
        <v>-1.2807208E-2</v>
      </c>
      <c r="EM616" s="77">
        <v>-3.5765850000000002E-3</v>
      </c>
      <c r="EN616" s="77">
        <v>-4.9895920000000002E-3</v>
      </c>
      <c r="EO616" s="77">
        <v>-3.5490249999999999E-3</v>
      </c>
      <c r="EP616" s="77">
        <v>-4.5020470000000003E-3</v>
      </c>
      <c r="EQ616" s="77">
        <v>-4.3253399999999996E-3</v>
      </c>
      <c r="ER616" s="77">
        <v>0.95076594699999994</v>
      </c>
      <c r="ES616" s="77">
        <v>-2.6409004999999999E-2</v>
      </c>
      <c r="ET616" s="77">
        <v>-7.6102979999999997E-3</v>
      </c>
      <c r="EU616" s="77">
        <v>-1.6105739000000001E-2</v>
      </c>
      <c r="EV616" s="77">
        <v>-8.9431010000000002E-3</v>
      </c>
      <c r="EW616" s="77">
        <v>-3.5510419999999999E-3</v>
      </c>
      <c r="EX616" s="77">
        <v>-2.3713050000000002E-3</v>
      </c>
      <c r="EY616" s="77">
        <v>-1.8701060000000001E-3</v>
      </c>
      <c r="EZ616" s="77">
        <v>-3.9326830000000002E-3</v>
      </c>
      <c r="FA616" s="77">
        <v>-1.9089047000000001E-2</v>
      </c>
      <c r="FB616" s="77">
        <v>-1.2645191E-2</v>
      </c>
      <c r="FC616" s="77">
        <v>-4.3659969999999999E-3</v>
      </c>
      <c r="FD616" s="77">
        <v>-5.8048930000000002E-3</v>
      </c>
      <c r="FE616" s="77">
        <v>-4.7747659999999997E-3</v>
      </c>
      <c r="FF616" s="77">
        <v>-3.5672830000000001E-3</v>
      </c>
      <c r="FG616" s="77">
        <v>-5.1810652999999998E-2</v>
      </c>
      <c r="FH616" s="77">
        <v>-6.1323141999999997E-2</v>
      </c>
      <c r="FI616" s="77">
        <v>-6.1649505E-2</v>
      </c>
      <c r="FJ616" s="77">
        <v>-1.4807648E-2</v>
      </c>
      <c r="FK616" s="77">
        <v>-3.6896110000000002E-3</v>
      </c>
      <c r="FL616" s="77">
        <v>-1.2786570000000001E-3</v>
      </c>
      <c r="FM616" s="77">
        <v>-1.3618840000000001E-3</v>
      </c>
      <c r="FN616" s="77">
        <v>-4.4892279999999996E-3</v>
      </c>
      <c r="FO616" s="77">
        <v>-7.8172020000000005E-3</v>
      </c>
      <c r="FP616" s="77">
        <v>-2.8925829999999998E-3</v>
      </c>
      <c r="FQ616" s="77">
        <v>-3.1953870000000001E-3</v>
      </c>
      <c r="FR616" s="77">
        <v>-6.0039050000000004E-3</v>
      </c>
      <c r="FS616" s="78">
        <v>-8.7894599999999997E-5</v>
      </c>
      <c r="FT616" s="77">
        <v>-1.2511611000000001E-2</v>
      </c>
      <c r="FU616" s="77">
        <v>-1.1247900999999999E-2</v>
      </c>
      <c r="FV616" s="77">
        <v>-3.3433099999999999E-3</v>
      </c>
      <c r="FW616" s="77">
        <v>-5.175636E-3</v>
      </c>
      <c r="FX616" s="77">
        <v>-3.647384E-3</v>
      </c>
      <c r="FY616" s="77">
        <v>-4.8461299999999997E-3</v>
      </c>
      <c r="FZ616" s="77">
        <v>-4.1700030000000003E-3</v>
      </c>
      <c r="GA616" s="77">
        <v>0.95688789200000002</v>
      </c>
      <c r="GB616" s="77">
        <v>-2.854164E-2</v>
      </c>
      <c r="GC616" s="77">
        <v>-7.5867410000000001E-3</v>
      </c>
      <c r="GD616" s="77">
        <v>-1.568427E-2</v>
      </c>
      <c r="GE616" s="77">
        <v>-8.2969849999999998E-3</v>
      </c>
      <c r="GF616" s="77">
        <v>-3.3969709999999999E-3</v>
      </c>
      <c r="GG616" s="77">
        <v>-2.0622940000000001E-3</v>
      </c>
      <c r="GH616" s="77">
        <v>-1.7810199999999999E-3</v>
      </c>
      <c r="GI616" s="77">
        <v>-3.8410279999999998E-3</v>
      </c>
      <c r="GJ616" s="77">
        <v>-1.8576713000000002E-2</v>
      </c>
      <c r="GK616" s="77">
        <v>-1.2001052999999999E-2</v>
      </c>
      <c r="GL616" s="77">
        <v>-4.1569880000000003E-3</v>
      </c>
      <c r="GM616" s="77">
        <v>-5.6981799999999997E-3</v>
      </c>
      <c r="GN616" s="77">
        <v>-4.4360520000000002E-3</v>
      </c>
      <c r="GO616" s="77">
        <v>-3.5791569999999999E-3</v>
      </c>
      <c r="GP616" s="77">
        <v>-5.1071577999999999E-2</v>
      </c>
      <c r="GQ616" s="77">
        <v>-6.7531525999999995E-2</v>
      </c>
      <c r="GR616" s="77">
        <v>-6.4627684000000005E-2</v>
      </c>
      <c r="GS616" s="77">
        <v>-1.4017343999999999E-2</v>
      </c>
      <c r="GT616" s="77">
        <v>-3.2828950000000001E-3</v>
      </c>
      <c r="GU616" s="77">
        <v>-1.22427E-3</v>
      </c>
      <c r="GV616" s="77">
        <v>-1.0928559999999999E-3</v>
      </c>
      <c r="GW616" s="77">
        <v>-4.4082820000000003E-3</v>
      </c>
      <c r="GX616" s="77">
        <v>-7.5651859999999998E-3</v>
      </c>
      <c r="GY616" s="77">
        <v>-2.8045969999999998E-3</v>
      </c>
      <c r="GZ616" s="77">
        <v>-3.0617050000000001E-3</v>
      </c>
      <c r="HA616" s="77">
        <v>-5.3773409999999999E-3</v>
      </c>
      <c r="HB616" s="78">
        <v>-5.8382699999999999E-5</v>
      </c>
      <c r="HC616" s="77">
        <v>-1.2669351000000001E-2</v>
      </c>
      <c r="HD616" s="77">
        <v>-1.0987212999999999E-2</v>
      </c>
      <c r="HE616" s="77">
        <v>-3.3391179999999999E-3</v>
      </c>
      <c r="HF616" s="77">
        <v>-5.3887149999999997E-3</v>
      </c>
      <c r="HG616" s="77">
        <v>-3.6966220000000001E-3</v>
      </c>
      <c r="HH616" s="77">
        <v>-5.0248280000000003E-3</v>
      </c>
      <c r="HI616" s="77">
        <v>-4.3272409999999999E-3</v>
      </c>
      <c r="HJ616" s="77">
        <v>0.95425956300000003</v>
      </c>
      <c r="HK616" s="77">
        <v>-2.9946909000000001E-2</v>
      </c>
      <c r="HL616" s="77">
        <v>-8.0161199999999998E-3</v>
      </c>
      <c r="HM616" s="77">
        <v>-1.68267E-2</v>
      </c>
      <c r="HN616" s="77">
        <v>-8.9580739999999999E-3</v>
      </c>
      <c r="HO616" s="77">
        <v>-3.6183180000000001E-3</v>
      </c>
      <c r="HP616" s="77">
        <v>-2.2529429999999999E-3</v>
      </c>
      <c r="HQ616" s="77">
        <v>-1.9065250000000001E-3</v>
      </c>
      <c r="HR616" s="77">
        <v>-4.0329129999999999E-3</v>
      </c>
      <c r="HS616" s="77">
        <v>-2.0358186E-2</v>
      </c>
      <c r="HT616" s="77">
        <v>-1.248846E-2</v>
      </c>
      <c r="HU616" s="77">
        <v>-4.2265460000000003E-3</v>
      </c>
      <c r="HV616" s="77">
        <v>-5.7760870000000001E-3</v>
      </c>
      <c r="HW616" s="77">
        <v>-4.3041340000000003E-3</v>
      </c>
      <c r="HX616" s="77">
        <v>-3.5413850000000002E-3</v>
      </c>
      <c r="HY616" s="77">
        <v>-5.1205819E-2</v>
      </c>
      <c r="HZ616" s="77">
        <v>-6.9479215999999996E-2</v>
      </c>
      <c r="IA616" s="77">
        <v>-6.3962234000000007E-2</v>
      </c>
      <c r="IB616" s="77">
        <v>-1.3950300000000001E-2</v>
      </c>
      <c r="IC616" s="77">
        <v>-3.2976820000000001E-3</v>
      </c>
      <c r="ID616" s="77">
        <v>-1.2109810000000001E-3</v>
      </c>
      <c r="IE616" s="77">
        <v>-1.122056E-3</v>
      </c>
      <c r="IF616" s="77">
        <v>-4.3816790000000003E-3</v>
      </c>
      <c r="IG616" s="77">
        <v>-7.8870590000000001E-3</v>
      </c>
      <c r="IH616" s="77">
        <v>-2.7879559999999999E-3</v>
      </c>
      <c r="II616" s="77">
        <v>-2.991292E-3</v>
      </c>
      <c r="IJ616" s="77">
        <v>-5.263668E-3</v>
      </c>
      <c r="IK616" s="78">
        <v>-5.2338900000000001E-5</v>
      </c>
      <c r="IL616" s="77">
        <v>-1.3188805E-2</v>
      </c>
      <c r="IM616" s="77">
        <v>-1.0337618E-2</v>
      </c>
      <c r="IN616" s="77">
        <v>-3.3803489999999999E-3</v>
      </c>
      <c r="IO616" s="77">
        <v>-5.3180859999999996E-3</v>
      </c>
      <c r="IP616" s="77">
        <v>-3.6957650000000002E-3</v>
      </c>
      <c r="IQ616" s="77">
        <v>-5.1356179999999998E-3</v>
      </c>
      <c r="IR616" s="77">
        <v>-4.4699149999999997E-3</v>
      </c>
      <c r="IS616" s="77">
        <v>0.95135494700000001</v>
      </c>
      <c r="IT616" s="77">
        <v>-3.1818904000000002E-2</v>
      </c>
      <c r="IU616" s="77">
        <v>-8.3386889999999998E-3</v>
      </c>
      <c r="IV616" s="77">
        <v>-1.7995636999999998E-2</v>
      </c>
      <c r="IW616" s="77">
        <v>-9.8271139999999996E-3</v>
      </c>
      <c r="IX616" s="77">
        <v>-3.7982910000000001E-3</v>
      </c>
      <c r="IY616" s="77">
        <v>-2.2781870000000001E-3</v>
      </c>
      <c r="IZ616" s="77">
        <v>-1.9424069999999999E-3</v>
      </c>
      <c r="JA616" s="77">
        <v>-3.9761700000000002E-3</v>
      </c>
      <c r="JB616" s="77">
        <v>-1.9513334E-2</v>
      </c>
      <c r="JC616" s="77">
        <v>-1.3115523E-2</v>
      </c>
      <c r="JD616" s="77">
        <v>-4.1274379999999998E-3</v>
      </c>
      <c r="JE616" s="77">
        <v>-5.7215130000000001E-3</v>
      </c>
      <c r="JF616" s="77">
        <v>-4.1392360000000001E-3</v>
      </c>
      <c r="JG616" s="77">
        <v>-3.609597E-3</v>
      </c>
      <c r="JH616" s="77">
        <v>-5.1707005E-2</v>
      </c>
      <c r="JI616" s="77">
        <v>-7.9859624000000004E-2</v>
      </c>
      <c r="JJ616" s="77">
        <v>-6.2432525000000003E-2</v>
      </c>
      <c r="JK616" s="77">
        <v>-1.4097637999999999E-2</v>
      </c>
      <c r="JL616" s="77">
        <v>-3.2129070000000001E-3</v>
      </c>
      <c r="JM616" s="77">
        <v>-1.171542E-3</v>
      </c>
      <c r="JN616" s="77">
        <v>-1.028213E-3</v>
      </c>
      <c r="JO616" s="77">
        <v>-4.4340380000000004E-3</v>
      </c>
      <c r="JP616" s="77">
        <v>-8.7833159999999993E-3</v>
      </c>
      <c r="JQ616" s="77">
        <v>-2.709726E-3</v>
      </c>
      <c r="JR616" s="77">
        <v>-2.9900719999999999E-3</v>
      </c>
      <c r="JS616" s="77">
        <v>-5.0282419999999996E-3</v>
      </c>
      <c r="JT616" s="78">
        <v>-4.72208E-5</v>
      </c>
      <c r="JU616" s="77">
        <v>-1.2157304000000001E-2</v>
      </c>
      <c r="JV616" s="77">
        <v>-9.1053139999999998E-3</v>
      </c>
      <c r="JW616" s="77">
        <v>-3.0469780000000001E-3</v>
      </c>
      <c r="JX616" s="77">
        <v>-5.0756129999999997E-3</v>
      </c>
      <c r="JY616" s="77">
        <v>-3.7442500000000002E-3</v>
      </c>
      <c r="JZ616" s="77">
        <v>-4.769227E-3</v>
      </c>
      <c r="KA616" s="77">
        <v>-4.3579719999999999E-3</v>
      </c>
      <c r="KB616" s="77">
        <v>0.96179847299999999</v>
      </c>
      <c r="KC616" s="77">
        <v>-3.3984056999999998E-2</v>
      </c>
      <c r="KD616" s="77">
        <v>-8.1794139999999994E-3</v>
      </c>
      <c r="KE616" s="77">
        <v>-1.7138403E-2</v>
      </c>
      <c r="KF616" s="77">
        <v>-1.0282934000000001E-2</v>
      </c>
      <c r="KG616" s="77">
        <v>-3.71982E-3</v>
      </c>
      <c r="KH616" s="77">
        <v>-2.0722219999999999E-3</v>
      </c>
      <c r="KI616" s="77">
        <v>-1.8141100000000001E-3</v>
      </c>
      <c r="KJ616" s="77">
        <v>-3.5566510000000001E-3</v>
      </c>
      <c r="KK616" s="77">
        <v>-1.8548894999999999E-2</v>
      </c>
      <c r="KL616" s="77">
        <v>-1.2068389000000001E-2</v>
      </c>
      <c r="KM616" s="77">
        <v>-3.9680009999999996E-3</v>
      </c>
      <c r="KN616" s="77">
        <v>-4.9957739999999997E-3</v>
      </c>
      <c r="KO616" s="77">
        <v>-3.7805690000000001E-3</v>
      </c>
      <c r="KP616" s="77">
        <v>-3.3554909999999999E-3</v>
      </c>
      <c r="KQ616" s="77">
        <v>-4.9210486999999997E-2</v>
      </c>
      <c r="KR616" s="77">
        <v>-7.2476588999999994E-2</v>
      </c>
      <c r="KS616" s="77">
        <v>-6.3956523000000001E-2</v>
      </c>
      <c r="KT616" s="77">
        <v>-1.5786418E-2</v>
      </c>
      <c r="KU616" s="77">
        <v>-3.179908E-3</v>
      </c>
      <c r="KV616" s="77">
        <v>-1.114105E-3</v>
      </c>
      <c r="KW616" s="77">
        <v>-9.2176400000000005E-4</v>
      </c>
      <c r="KX616" s="77">
        <v>-4.4149469999999998E-3</v>
      </c>
      <c r="KY616" s="77">
        <v>-8.3506429999999996E-3</v>
      </c>
      <c r="KZ616" s="77">
        <v>-2.943738E-3</v>
      </c>
      <c r="LA616" s="77">
        <v>-2.8166519999999998E-3</v>
      </c>
      <c r="LB616" s="77">
        <v>-5.0743990000000003E-3</v>
      </c>
      <c r="LC616" s="78">
        <v>-3.4891100000000002E-5</v>
      </c>
      <c r="LD616" s="77">
        <v>-1.2506041000000001E-2</v>
      </c>
      <c r="LE616" s="77">
        <v>-8.368225E-3</v>
      </c>
      <c r="LF616" s="77">
        <v>-3.1136290000000001E-3</v>
      </c>
      <c r="LG616" s="77">
        <v>-5.608643E-3</v>
      </c>
      <c r="LH616" s="77">
        <v>-4.3748650000000004E-3</v>
      </c>
      <c r="LI616" s="77">
        <v>-4.9434459999999998E-3</v>
      </c>
      <c r="LJ616" s="77">
        <v>-4.3425240000000004E-3</v>
      </c>
      <c r="LK616" s="77">
        <v>0.95767638899999996</v>
      </c>
      <c r="LL616" s="77">
        <v>-3.7454135999999999E-2</v>
      </c>
      <c r="LM616" s="77">
        <v>-8.9522349999999994E-3</v>
      </c>
      <c r="LN616" s="77">
        <v>-1.7866928000000001E-2</v>
      </c>
      <c r="LO616" s="77">
        <v>-1.1682576E-2</v>
      </c>
      <c r="LP616" s="77">
        <v>-4.1016469999999999E-3</v>
      </c>
      <c r="LQ616" s="77">
        <v>-2.1816750000000001E-3</v>
      </c>
      <c r="LR616" s="77">
        <v>-1.9448250000000001E-3</v>
      </c>
      <c r="LS616" s="77">
        <v>-3.574706E-3</v>
      </c>
      <c r="LT616" s="77">
        <v>-1.9687548999999999E-2</v>
      </c>
      <c r="LU616" s="77">
        <v>-1.1824954E-2</v>
      </c>
      <c r="LV616" s="77">
        <v>-4.5340889999999998E-3</v>
      </c>
      <c r="LW616" s="77">
        <v>-4.8993960000000003E-3</v>
      </c>
      <c r="LX616" s="77">
        <v>-3.7821109999999999E-3</v>
      </c>
      <c r="LY616" s="77">
        <v>-3.505087E-3</v>
      </c>
      <c r="LZ616" s="77">
        <v>-5.0840905999999998E-2</v>
      </c>
      <c r="MA616" s="77">
        <v>-7.2493435999999994E-2</v>
      </c>
      <c r="MB616" s="77">
        <v>-7.2619932999999998E-2</v>
      </c>
      <c r="MC616" s="77">
        <v>-1.8462388E-2</v>
      </c>
      <c r="MD616" s="77">
        <v>-3.1467299999999999E-3</v>
      </c>
      <c r="ME616" s="77">
        <v>-1.158037E-3</v>
      </c>
      <c r="MF616" s="77">
        <v>-1.1013399999999999E-3</v>
      </c>
      <c r="MG616" s="77">
        <v>-4.6131929999999998E-3</v>
      </c>
      <c r="MH616" s="77">
        <v>-8.5216119999999996E-3</v>
      </c>
      <c r="MI616" s="77">
        <v>-3.1482120000000001E-3</v>
      </c>
      <c r="MJ616" s="77">
        <v>-2.880161E-3</v>
      </c>
      <c r="MK616" s="77">
        <v>-5.1749789999999997E-3</v>
      </c>
      <c r="ML616" s="78">
        <v>-2.9050299999999999E-5</v>
      </c>
      <c r="MM616" s="77">
        <v>-1.1958710000000001E-2</v>
      </c>
      <c r="MN616" s="77">
        <v>-6.858945E-3</v>
      </c>
      <c r="MO616" s="77">
        <v>-3.0521020000000001E-3</v>
      </c>
      <c r="MP616" s="77">
        <v>-5.2502829999999997E-3</v>
      </c>
      <c r="MQ616" s="77">
        <v>-4.2258080000000002E-3</v>
      </c>
      <c r="MR616" s="77">
        <v>-4.7327669999999997E-3</v>
      </c>
      <c r="MS616" s="77">
        <v>-4.3294750000000002E-3</v>
      </c>
      <c r="MT616" s="77">
        <v>0.93315862900000002</v>
      </c>
      <c r="MU616" s="77">
        <v>-3.9968608000000003E-2</v>
      </c>
      <c r="MV616" s="77">
        <v>-8.7369219999999994E-3</v>
      </c>
      <c r="MW616" s="77">
        <v>-1.8058230000000002E-2</v>
      </c>
      <c r="MX616" s="77">
        <v>-1.1680830999999999E-2</v>
      </c>
      <c r="MY616" s="77">
        <v>-3.8818360000000001E-3</v>
      </c>
      <c r="MZ616" s="77">
        <v>-1.9912100000000002E-3</v>
      </c>
      <c r="NA616" s="77">
        <v>-1.8871789999999999E-3</v>
      </c>
      <c r="NB616" s="77">
        <v>-3.4993189999999999E-3</v>
      </c>
      <c r="NC616" s="77">
        <v>-2.1126394E-2</v>
      </c>
      <c r="ND616" s="77">
        <v>-1.1118151E-2</v>
      </c>
      <c r="NE616" s="77">
        <v>-4.593705E-3</v>
      </c>
      <c r="NF616" s="77">
        <v>-4.8327889999999997E-3</v>
      </c>
      <c r="NG616" s="77">
        <v>-3.6476740000000001E-3</v>
      </c>
      <c r="NH616" s="77">
        <v>-3.4816769999999999E-3</v>
      </c>
      <c r="NI616" s="77">
        <v>-5.0220687999999999E-2</v>
      </c>
      <c r="NJ616" s="77">
        <v>-6.7572962E-2</v>
      </c>
      <c r="NK616" s="77">
        <v>-8.3563197000000006E-2</v>
      </c>
      <c r="NL616" s="77">
        <v>-1.9560937E-2</v>
      </c>
      <c r="NM616" s="77">
        <v>-3.1475079999999998E-3</v>
      </c>
      <c r="NN616" s="77">
        <v>-1.128488E-3</v>
      </c>
      <c r="NO616" s="77">
        <v>-1.0746390000000001E-3</v>
      </c>
      <c r="NP616" s="77">
        <v>-4.5050999999999997E-3</v>
      </c>
      <c r="NQ616" s="77">
        <v>-8.7993129999999996E-3</v>
      </c>
      <c r="NR616" s="77">
        <v>-2.9525950000000001E-3</v>
      </c>
      <c r="NS616" s="77">
        <v>-2.8222439999999998E-3</v>
      </c>
      <c r="NT616" s="77">
        <v>-5.0083330000000002E-3</v>
      </c>
      <c r="NU616" s="78">
        <v>-2.6406300000000002E-5</v>
      </c>
      <c r="NV616" s="77">
        <v>-1.2296689E-2</v>
      </c>
      <c r="NW616" s="77">
        <v>-6.1975140000000003E-3</v>
      </c>
      <c r="NX616" s="77">
        <v>-3.1897359999999999E-3</v>
      </c>
      <c r="NY616" s="77">
        <v>-5.2466240000000001E-3</v>
      </c>
      <c r="NZ616" s="77">
        <v>-4.1064439999999999E-3</v>
      </c>
      <c r="OA616" s="77">
        <v>-4.7287040000000002E-3</v>
      </c>
      <c r="OB616" s="77">
        <v>-4.425816E-3</v>
      </c>
      <c r="OC616" s="77">
        <v>0.88953777000000001</v>
      </c>
      <c r="OD616" s="77">
        <v>-4.6348720000000003E-2</v>
      </c>
      <c r="OE616" s="77">
        <v>-8.8880020000000007E-3</v>
      </c>
      <c r="OF616" s="77">
        <v>-1.9029249000000002E-2</v>
      </c>
      <c r="OG616" s="77">
        <v>-1.2473151E-2</v>
      </c>
      <c r="OH616" s="77">
        <v>-3.6150869999999999E-3</v>
      </c>
      <c r="OI616" s="77">
        <v>-1.8925820000000001E-3</v>
      </c>
      <c r="OJ616" s="77">
        <v>-1.8471900000000001E-3</v>
      </c>
      <c r="OK616" s="77">
        <v>-3.7879010000000002E-3</v>
      </c>
      <c r="OL616" s="77">
        <v>-2.4448984E-2</v>
      </c>
      <c r="OM616" s="77">
        <v>-1.1062565E-2</v>
      </c>
      <c r="ON616" s="77">
        <v>-4.6565030000000002E-3</v>
      </c>
      <c r="OO616" s="77">
        <v>-5.2511880000000004E-3</v>
      </c>
      <c r="OP616" s="77">
        <v>-3.5100719999999999E-3</v>
      </c>
      <c r="OQ616" s="77">
        <v>-3.5183319999999999E-3</v>
      </c>
      <c r="OR616" s="77">
        <v>-5.3029793999999998E-2</v>
      </c>
      <c r="OS616" s="77">
        <v>-7.0701163999999997E-2</v>
      </c>
      <c r="OT616" s="77">
        <v>-9.1970686999999995E-2</v>
      </c>
      <c r="OU616" s="77">
        <v>-2.0130834E-2</v>
      </c>
      <c r="OV616" s="77">
        <v>-3.1698070000000002E-3</v>
      </c>
      <c r="OW616" s="77">
        <v>-1.1262539999999999E-3</v>
      </c>
      <c r="OX616" s="77">
        <v>-1.097387E-3</v>
      </c>
      <c r="OY616" s="77">
        <v>-4.4554820000000002E-3</v>
      </c>
      <c r="OZ616" s="77">
        <v>-8.2339779999999994E-3</v>
      </c>
      <c r="PA616" s="77">
        <v>-3.079025E-3</v>
      </c>
      <c r="PB616" s="77">
        <v>-2.7839200000000001E-3</v>
      </c>
      <c r="PC616" s="77">
        <v>-5.0786319999999996E-3</v>
      </c>
      <c r="PD616" s="78">
        <v>-4.1433300000000002E-5</v>
      </c>
      <c r="PE616" s="77">
        <v>-1.1996286E-2</v>
      </c>
      <c r="PF616" s="77">
        <v>-6.2724759999999999E-3</v>
      </c>
      <c r="PG616" s="77">
        <v>-3.0944100000000001E-3</v>
      </c>
      <c r="PH616" s="77">
        <v>-5.0158039999999996E-3</v>
      </c>
      <c r="PI616" s="77">
        <v>-4.0736230000000002E-3</v>
      </c>
      <c r="PJ616" s="77">
        <v>-4.4375760000000004E-3</v>
      </c>
      <c r="PK616" s="77">
        <v>-4.2705499999999997E-3</v>
      </c>
      <c r="PL616" s="77">
        <v>0.90190930599999997</v>
      </c>
      <c r="PM616" s="77">
        <v>-4.2756120000000002E-2</v>
      </c>
      <c r="PN616" s="77">
        <v>-8.5224800000000007E-3</v>
      </c>
      <c r="PO616" s="77">
        <v>-1.8518099E-2</v>
      </c>
      <c r="PP616" s="77">
        <v>-1.2249103000000001E-2</v>
      </c>
      <c r="PQ616" s="77">
        <v>-3.473786E-3</v>
      </c>
      <c r="PR616" s="77">
        <v>-1.7751920000000001E-3</v>
      </c>
      <c r="PS616" s="77">
        <v>-1.734584E-3</v>
      </c>
      <c r="PT616" s="77">
        <v>-3.75568E-3</v>
      </c>
      <c r="PU616" s="77">
        <v>-2.6610577999999999E-2</v>
      </c>
      <c r="PV616" s="77">
        <v>-1.0249672E-2</v>
      </c>
      <c r="PW616" s="77">
        <v>-5.0493860000000003E-3</v>
      </c>
      <c r="PX616" s="77">
        <v>-4.5258939999999999E-3</v>
      </c>
      <c r="PY616" s="77">
        <v>-3.4895149999999999E-3</v>
      </c>
      <c r="PZ616" s="77">
        <v>-3.3688009999999998E-3</v>
      </c>
      <c r="QA616" s="77">
        <v>-5.3960518999999998E-2</v>
      </c>
      <c r="QB616" s="77">
        <v>-5.8361063999999997E-2</v>
      </c>
      <c r="QC616" s="77">
        <v>-9.1847557999999996E-2</v>
      </c>
      <c r="QD616" s="77">
        <v>-2.0969707000000001E-2</v>
      </c>
      <c r="QE616" s="77">
        <v>-3.2208860000000001E-3</v>
      </c>
      <c r="QF616" s="77">
        <v>-1.1650339999999999E-3</v>
      </c>
      <c r="QG616" s="77">
        <v>-1.0613160000000001E-3</v>
      </c>
      <c r="QH616" s="77">
        <v>-4.4266970000000003E-3</v>
      </c>
      <c r="QI616" s="77">
        <v>-8.2046589999999996E-3</v>
      </c>
      <c r="QJ616" s="77">
        <v>-2.933321E-3</v>
      </c>
      <c r="QK616" s="77">
        <v>-2.6786510000000002E-3</v>
      </c>
      <c r="QL616" s="77">
        <v>-4.8223399999999996E-3</v>
      </c>
      <c r="QM616" s="78">
        <v>-2.8019100000000001E-5</v>
      </c>
      <c r="QN616" s="77">
        <v>-1.2903025E-2</v>
      </c>
      <c r="QO616" s="77">
        <v>-5.1686689999999999E-3</v>
      </c>
      <c r="QP616" s="77">
        <v>-3.3804799999999999E-3</v>
      </c>
      <c r="QQ616" s="77">
        <v>-5.0796050000000001E-3</v>
      </c>
      <c r="QR616" s="77">
        <v>-4.4030370000000003E-3</v>
      </c>
      <c r="QS616" s="77">
        <v>-4.7032860000000001E-3</v>
      </c>
      <c r="QT616" s="77">
        <v>-4.7057970000000003E-3</v>
      </c>
      <c r="QU616" s="77">
        <v>0.82524423000000002</v>
      </c>
      <c r="QV616" s="77">
        <v>-5.385856E-2</v>
      </c>
      <c r="QW616" s="77">
        <v>-9.5212279999999996E-3</v>
      </c>
      <c r="QX616" s="77">
        <v>-2.1596016999999999E-2</v>
      </c>
      <c r="QY616" s="77">
        <v>-1.4852987E-2</v>
      </c>
      <c r="QZ616" s="77">
        <v>-4.0466369999999996E-3</v>
      </c>
      <c r="RA616" s="77">
        <v>-2.0603729999999999E-3</v>
      </c>
      <c r="RB616" s="77">
        <v>-2.0090989999999999E-3</v>
      </c>
      <c r="RC616" s="77">
        <v>-4.1629409999999999E-3</v>
      </c>
      <c r="RD616" s="77">
        <v>-3.5675995000000002E-2</v>
      </c>
      <c r="RE616" s="77">
        <v>-1.0414130000000001E-2</v>
      </c>
      <c r="RF616" s="77">
        <v>-5.5690729999999999E-3</v>
      </c>
      <c r="RG616" s="77">
        <v>-4.6903309999999998E-3</v>
      </c>
      <c r="RH616" s="77">
        <v>-3.707433E-3</v>
      </c>
      <c r="RI616" s="77">
        <v>-3.558388E-3</v>
      </c>
      <c r="RJ616" s="77">
        <v>-5.5232112E-2</v>
      </c>
      <c r="RK616" s="77">
        <v>-6.3627507E-2</v>
      </c>
      <c r="RL616" s="77">
        <v>-0.111863795</v>
      </c>
      <c r="RM616" s="77">
        <v>-2.3204190999999999E-2</v>
      </c>
      <c r="RN616" s="77">
        <v>-3.4655200000000001E-3</v>
      </c>
      <c r="RO616" s="77">
        <v>-1.219765E-3</v>
      </c>
      <c r="RP616" s="77">
        <v>-1.1095230000000001E-3</v>
      </c>
      <c r="RQ616" s="77">
        <v>-4.6633899999999999E-3</v>
      </c>
      <c r="RR616" s="77">
        <v>-8.4068530000000006E-3</v>
      </c>
      <c r="RS616" s="77">
        <v>-3.131539E-3</v>
      </c>
      <c r="RT616" s="77">
        <v>-2.7238269999999998E-3</v>
      </c>
      <c r="RU616" s="77">
        <v>-5.2530820000000001E-3</v>
      </c>
      <c r="RV616" s="78">
        <v>-1.9964000000000001E-5</v>
      </c>
      <c r="RW616" s="77">
        <v>-1.2816823999999999E-2</v>
      </c>
      <c r="RX616" s="77">
        <v>-6.0379350000000004E-3</v>
      </c>
      <c r="RY616" s="77">
        <v>-3.4303490000000001E-3</v>
      </c>
      <c r="RZ616" s="77">
        <v>-4.8381329999999997E-3</v>
      </c>
      <c r="SA616" s="77">
        <v>-4.1550429999999998E-3</v>
      </c>
      <c r="SB616" s="77">
        <v>-4.6193809999999997E-3</v>
      </c>
      <c r="SC616" s="77">
        <v>-4.5697649999999999E-3</v>
      </c>
      <c r="SD616" s="77">
        <v>0.89489315000000003</v>
      </c>
      <c r="SE616" s="77">
        <v>-4.3522310000000002E-2</v>
      </c>
      <c r="SF616" s="77">
        <v>-9.2327929999999996E-3</v>
      </c>
      <c r="SG616" s="77">
        <v>-1.9742004E-2</v>
      </c>
      <c r="SH616" s="77">
        <v>-1.3998609E-2</v>
      </c>
      <c r="SI616" s="77">
        <v>-3.9725849999999998E-3</v>
      </c>
      <c r="SJ616" s="77">
        <v>-1.9502790000000001E-3</v>
      </c>
      <c r="SK616" s="77">
        <v>-2.0899220000000001E-3</v>
      </c>
      <c r="SL616" s="77">
        <v>-4.1332690000000002E-3</v>
      </c>
      <c r="SM616" s="77">
        <v>-2.5513918E-2</v>
      </c>
      <c r="SN616" s="77">
        <v>-1.0766549E-2</v>
      </c>
      <c r="SO616" s="77">
        <v>-5.5050450000000001E-3</v>
      </c>
      <c r="SP616" s="77">
        <v>-4.9126789999999997E-3</v>
      </c>
      <c r="SQ616" s="77">
        <v>-3.7012619999999999E-3</v>
      </c>
      <c r="SR616" s="77">
        <v>-3.5322180000000002E-3</v>
      </c>
      <c r="SS616" s="77">
        <v>-5.6491763E-2</v>
      </c>
      <c r="ST616" s="77">
        <v>-6.5836371000000005E-2</v>
      </c>
      <c r="SU616" s="77">
        <v>-9.0560826999999997E-2</v>
      </c>
      <c r="SV616" s="77">
        <v>-2.5468383000000001E-2</v>
      </c>
      <c r="SW616" s="77">
        <v>-3.3042549999999999E-3</v>
      </c>
      <c r="SX616" s="77">
        <v>-1.233687E-3</v>
      </c>
      <c r="SY616" s="77">
        <v>-1.1614049999999999E-3</v>
      </c>
      <c r="SZ616" s="77">
        <v>-4.7735829999999996E-3</v>
      </c>
      <c r="TA616" s="77">
        <v>-8.8516350000000001E-3</v>
      </c>
      <c r="TB616" s="77">
        <v>-3.1667280000000002E-3</v>
      </c>
      <c r="TC616" s="77">
        <v>-2.6602269999999998E-3</v>
      </c>
      <c r="TD616" s="77">
        <v>-5.2901609999999998E-3</v>
      </c>
      <c r="TE616" s="78">
        <v>-2.1873299999999999E-5</v>
      </c>
    </row>
    <row r="617" spans="1:525" x14ac:dyDescent="0.25">
      <c r="A617" s="77">
        <v>-4.1441193000000001E-2</v>
      </c>
      <c r="B617" s="77">
        <v>-1.3741621000000001E-2</v>
      </c>
      <c r="C617" s="77">
        <v>-1.04493E-2</v>
      </c>
      <c r="D617" s="77">
        <v>-6.9953140999999996E-2</v>
      </c>
      <c r="E617" s="77">
        <v>-3.5489122999999997E-2</v>
      </c>
      <c r="F617" s="77">
        <v>-2.5268362999999999E-2</v>
      </c>
      <c r="G617" s="77">
        <v>-3.4205663999999997E-2</v>
      </c>
      <c r="H617" s="77">
        <v>-1.5073879E-2</v>
      </c>
      <c r="I617" s="77">
        <v>0.76983215800000004</v>
      </c>
      <c r="J617" s="77">
        <v>-0.20519335899999999</v>
      </c>
      <c r="K617" s="77">
        <v>-2.8911691999999999E-2</v>
      </c>
      <c r="L617" s="77">
        <v>-1.5003274E-2</v>
      </c>
      <c r="M617" s="77">
        <v>-1.2510929E-2</v>
      </c>
      <c r="N617" s="77">
        <v>-1.9132898999999998E-2</v>
      </c>
      <c r="O617" s="77">
        <v>-1.2583759999999999E-2</v>
      </c>
      <c r="P617" s="77">
        <v>-3.2681715E-2</v>
      </c>
      <c r="Q617" s="77">
        <v>-5.7763880000000004E-3</v>
      </c>
      <c r="R617" s="77">
        <v>-9.701744E-3</v>
      </c>
      <c r="S617" s="77">
        <v>-7.1497890000000001E-3</v>
      </c>
      <c r="T617" s="77">
        <v>-3.3884079999999999E-3</v>
      </c>
      <c r="U617" s="77">
        <v>-2.4298380000000001E-3</v>
      </c>
      <c r="V617" s="77">
        <v>-4.6111470000000003E-3</v>
      </c>
      <c r="W617" s="77">
        <v>-3.1629000000000002E-3</v>
      </c>
      <c r="X617" s="77">
        <v>-2.7945050000000001E-3</v>
      </c>
      <c r="Y617" s="77">
        <v>-2.1698329999999999E-3</v>
      </c>
      <c r="Z617" s="77">
        <v>-3.3944209999999999E-3</v>
      </c>
      <c r="AA617" s="77">
        <v>-1.3908709999999999E-3</v>
      </c>
      <c r="AB617" s="77">
        <v>-9.14331E-4</v>
      </c>
      <c r="AC617" s="77">
        <v>-1.49026E-3</v>
      </c>
      <c r="AD617" s="77">
        <v>-4.489364E-3</v>
      </c>
      <c r="AE617" s="77">
        <v>-7.9046919999999996E-3</v>
      </c>
      <c r="AF617" s="77">
        <v>-3.3340900000000001E-3</v>
      </c>
      <c r="AG617" s="77">
        <v>-6.2114469999999998E-2</v>
      </c>
      <c r="AH617" s="77">
        <v>-9.0389509999999999E-3</v>
      </c>
      <c r="AI617" s="77">
        <v>-1.4087400000000001E-4</v>
      </c>
      <c r="AJ617" s="77">
        <v>-4.0208978999999999E-2</v>
      </c>
      <c r="AK617" s="77">
        <v>-1.3823937E-2</v>
      </c>
      <c r="AL617" s="77">
        <v>-1.0654472E-2</v>
      </c>
      <c r="AM617" s="77">
        <v>-7.0872245E-2</v>
      </c>
      <c r="AN617" s="77">
        <v>-3.4149838000000002E-2</v>
      </c>
      <c r="AO617" s="77">
        <v>-2.6394382000000001E-2</v>
      </c>
      <c r="AP617" s="77">
        <v>-3.3956304E-2</v>
      </c>
      <c r="AQ617" s="77">
        <v>-1.4171110000000001E-2</v>
      </c>
      <c r="AR617" s="77">
        <v>0.76951265000000002</v>
      </c>
      <c r="AS617" s="77">
        <v>-0.199881221</v>
      </c>
      <c r="AT617" s="77">
        <v>-3.078287E-2</v>
      </c>
      <c r="AU617" s="77">
        <v>-1.5411630000000001E-2</v>
      </c>
      <c r="AV617" s="77">
        <v>-1.2646484E-2</v>
      </c>
      <c r="AW617" s="77">
        <v>-1.9220020000000001E-2</v>
      </c>
      <c r="AX617" s="77">
        <v>-1.2851326E-2</v>
      </c>
      <c r="AY617" s="77">
        <v>-3.3005512000000001E-2</v>
      </c>
      <c r="AZ617" s="77">
        <v>-5.8364530000000001E-3</v>
      </c>
      <c r="BA617" s="77">
        <v>-9.8444640000000007E-3</v>
      </c>
      <c r="BB617" s="77">
        <v>-7.0556430000000003E-3</v>
      </c>
      <c r="BC617" s="77">
        <v>-3.4572740000000002E-3</v>
      </c>
      <c r="BD617" s="77">
        <v>-2.5376629999999999E-3</v>
      </c>
      <c r="BE617" s="77">
        <v>-4.534092E-3</v>
      </c>
      <c r="BF617" s="77">
        <v>-3.35039E-3</v>
      </c>
      <c r="BG617" s="77">
        <v>-3.0600509999999998E-3</v>
      </c>
      <c r="BH617" s="77">
        <v>-2.1849080000000002E-3</v>
      </c>
      <c r="BI617" s="77">
        <v>-3.4552179999999999E-3</v>
      </c>
      <c r="BJ617" s="77">
        <v>-1.4208910000000001E-3</v>
      </c>
      <c r="BK617" s="77">
        <v>-8.8515700000000002E-4</v>
      </c>
      <c r="BL617" s="77">
        <v>-1.533712E-3</v>
      </c>
      <c r="BM617" s="77">
        <v>-4.41479E-3</v>
      </c>
      <c r="BN617" s="77">
        <v>-8.2377530000000004E-3</v>
      </c>
      <c r="BO617" s="77">
        <v>-3.670525E-3</v>
      </c>
      <c r="BP617" s="77">
        <v>-6.1457856999999998E-2</v>
      </c>
      <c r="BQ617" s="77">
        <v>-9.124386E-3</v>
      </c>
      <c r="BR617" s="77">
        <v>-1.4061499999999999E-4</v>
      </c>
      <c r="BS617" s="77">
        <v>-4.0764549999999997E-2</v>
      </c>
      <c r="BT617" s="77">
        <v>-1.4035824000000001E-2</v>
      </c>
      <c r="BU617" s="77">
        <v>-1.0941391999999999E-2</v>
      </c>
      <c r="BV617" s="77">
        <v>-7.0927562E-2</v>
      </c>
      <c r="BW617" s="77">
        <v>-3.3314252000000003E-2</v>
      </c>
      <c r="BX617" s="77">
        <v>-2.5977799999999999E-2</v>
      </c>
      <c r="BY617" s="77">
        <v>-3.4081477999999998E-2</v>
      </c>
      <c r="BZ617" s="77">
        <v>-1.4377292E-2</v>
      </c>
      <c r="CA617" s="77">
        <v>0.76714499400000002</v>
      </c>
      <c r="CB617" s="77">
        <v>-0.20156022000000001</v>
      </c>
      <c r="CC617" s="77">
        <v>-3.0228669999999999E-2</v>
      </c>
      <c r="CD617" s="77">
        <v>-1.5575275E-2</v>
      </c>
      <c r="CE617" s="77">
        <v>-1.2770109999999999E-2</v>
      </c>
      <c r="CF617" s="77">
        <v>-1.9134101000000001E-2</v>
      </c>
      <c r="CG617" s="77">
        <v>-1.2837533999999999E-2</v>
      </c>
      <c r="CH617" s="77">
        <v>-3.2099737000000003E-2</v>
      </c>
      <c r="CI617" s="77">
        <v>-5.876455E-3</v>
      </c>
      <c r="CJ617" s="77">
        <v>-1.0093958E-2</v>
      </c>
      <c r="CK617" s="77">
        <v>-6.9296569999999997E-3</v>
      </c>
      <c r="CL617" s="77">
        <v>-3.4298060000000001E-3</v>
      </c>
      <c r="CM617" s="77">
        <v>-2.5218699999999998E-3</v>
      </c>
      <c r="CN617" s="77">
        <v>-4.3865340000000001E-3</v>
      </c>
      <c r="CO617" s="77">
        <v>-3.251196E-3</v>
      </c>
      <c r="CP617" s="77">
        <v>-2.6207510000000002E-3</v>
      </c>
      <c r="CQ617" s="77">
        <v>-2.1549630000000002E-3</v>
      </c>
      <c r="CR617" s="77">
        <v>-3.478068E-3</v>
      </c>
      <c r="CS617" s="77">
        <v>-1.4721059999999999E-3</v>
      </c>
      <c r="CT617" s="77">
        <v>-9.0652199999999999E-4</v>
      </c>
      <c r="CU617" s="77">
        <v>-1.5441610000000001E-3</v>
      </c>
      <c r="CV617" s="77">
        <v>-4.3098030000000001E-3</v>
      </c>
      <c r="CW617" s="77">
        <v>-8.2344310000000004E-3</v>
      </c>
      <c r="CX617" s="77">
        <v>-3.7599180000000001E-3</v>
      </c>
      <c r="CY617" s="77">
        <v>-6.3957849999999997E-2</v>
      </c>
      <c r="CZ617" s="77">
        <v>-9.2672090000000002E-3</v>
      </c>
      <c r="DA617" s="77">
        <v>-1.20306E-4</v>
      </c>
      <c r="DB617" s="77">
        <v>-4.0480085999999998E-2</v>
      </c>
      <c r="DC617" s="77">
        <v>-1.3988896000000001E-2</v>
      </c>
      <c r="DD617" s="77">
        <v>-1.1109749E-2</v>
      </c>
      <c r="DE617" s="77">
        <v>-6.9891720000000004E-2</v>
      </c>
      <c r="DF617" s="77">
        <v>-3.4040611999999998E-2</v>
      </c>
      <c r="DG617" s="77">
        <v>-2.6885317999999998E-2</v>
      </c>
      <c r="DH617" s="77">
        <v>-3.4502249999999998E-2</v>
      </c>
      <c r="DI617" s="77">
        <v>-1.5756109000000001E-2</v>
      </c>
      <c r="DJ617" s="77">
        <v>0.77143556199999996</v>
      </c>
      <c r="DK617" s="77">
        <v>-0.199015311</v>
      </c>
      <c r="DL617" s="77">
        <v>-3.0525523999999998E-2</v>
      </c>
      <c r="DM617" s="77">
        <v>-1.5757549999999999E-2</v>
      </c>
      <c r="DN617" s="77">
        <v>-1.2816434999999999E-2</v>
      </c>
      <c r="DO617" s="77">
        <v>-1.8672579000000002E-2</v>
      </c>
      <c r="DP617" s="77">
        <v>-1.3089615000000001E-2</v>
      </c>
      <c r="DQ617" s="77">
        <v>-3.3706710000000001E-2</v>
      </c>
      <c r="DR617" s="77">
        <v>-6.2567530000000003E-3</v>
      </c>
      <c r="DS617" s="77">
        <v>-1.0582359E-2</v>
      </c>
      <c r="DT617" s="77">
        <v>-6.9871830000000001E-3</v>
      </c>
      <c r="DU617" s="77">
        <v>-3.5639420000000001E-3</v>
      </c>
      <c r="DV617" s="77">
        <v>-2.6020769999999999E-3</v>
      </c>
      <c r="DW617" s="77">
        <v>-4.4066729999999998E-3</v>
      </c>
      <c r="DX617" s="77">
        <v>-3.415609E-3</v>
      </c>
      <c r="DY617" s="77">
        <v>-2.8018600000000002E-3</v>
      </c>
      <c r="DZ617" s="77">
        <v>-2.3113840000000001E-3</v>
      </c>
      <c r="EA617" s="77">
        <v>-3.7793570000000001E-3</v>
      </c>
      <c r="EB617" s="77">
        <v>-1.495084E-3</v>
      </c>
      <c r="EC617" s="77">
        <v>-9.5448099999999997E-4</v>
      </c>
      <c r="ED617" s="77">
        <v>-1.805514E-3</v>
      </c>
      <c r="EE617" s="77">
        <v>-4.4612180000000003E-3</v>
      </c>
      <c r="EF617" s="77">
        <v>-8.5781529999999998E-3</v>
      </c>
      <c r="EG617" s="77">
        <v>-3.6827800000000001E-3</v>
      </c>
      <c r="EH617" s="77">
        <v>-6.4307352999999998E-2</v>
      </c>
      <c r="EI617" s="77">
        <v>-9.4279670000000006E-3</v>
      </c>
      <c r="EJ617" s="77">
        <v>-1.47458E-4</v>
      </c>
      <c r="EK617" s="77">
        <v>-3.9345205000000001E-2</v>
      </c>
      <c r="EL617" s="77">
        <v>-1.2600573E-2</v>
      </c>
      <c r="EM617" s="77">
        <v>-1.0674637000000001E-2</v>
      </c>
      <c r="EN617" s="77">
        <v>-7.0592943000000005E-2</v>
      </c>
      <c r="EO617" s="77">
        <v>-3.5429934000000003E-2</v>
      </c>
      <c r="EP617" s="77">
        <v>-2.6377276000000002E-2</v>
      </c>
      <c r="EQ617" s="77">
        <v>-3.4172806999999999E-2</v>
      </c>
      <c r="ER617" s="77">
        <v>-1.4428689999999999E-2</v>
      </c>
      <c r="ES617" s="77">
        <v>0.77231442500000003</v>
      </c>
      <c r="ET617" s="77">
        <v>-0.199714635</v>
      </c>
      <c r="EU617" s="77">
        <v>-3.0490888000000001E-2</v>
      </c>
      <c r="EV617" s="77">
        <v>-1.5388657E-2</v>
      </c>
      <c r="EW617" s="77">
        <v>-1.2974845E-2</v>
      </c>
      <c r="EX617" s="77">
        <v>-1.7871987999999998E-2</v>
      </c>
      <c r="EY617" s="77">
        <v>-1.3212768E-2</v>
      </c>
      <c r="EZ617" s="77">
        <v>-2.8578263999999999E-2</v>
      </c>
      <c r="FA617" s="77">
        <v>-6.4682309999999996E-3</v>
      </c>
      <c r="FB617" s="77">
        <v>-1.0241988E-2</v>
      </c>
      <c r="FC617" s="77">
        <v>-6.8170720000000004E-3</v>
      </c>
      <c r="FD617" s="77">
        <v>-3.5075060000000001E-3</v>
      </c>
      <c r="FE617" s="77">
        <v>-2.5968570000000002E-3</v>
      </c>
      <c r="FF617" s="77">
        <v>-4.3584909999999999E-3</v>
      </c>
      <c r="FG617" s="77">
        <v>-3.2904729999999999E-3</v>
      </c>
      <c r="FH617" s="77">
        <v>-3.2138259999999999E-3</v>
      </c>
      <c r="FI617" s="77">
        <v>-2.6119820000000001E-3</v>
      </c>
      <c r="FJ617" s="77">
        <v>-3.7662809999999998E-3</v>
      </c>
      <c r="FK617" s="77">
        <v>-1.4943630000000001E-3</v>
      </c>
      <c r="FL617" s="77">
        <v>-9.6508499999999997E-4</v>
      </c>
      <c r="FM617" s="77">
        <v>-1.693054E-3</v>
      </c>
      <c r="FN617" s="77">
        <v>-4.6375130000000002E-3</v>
      </c>
      <c r="FO617" s="77">
        <v>-8.4964459999999995E-3</v>
      </c>
      <c r="FP617" s="77">
        <v>-3.6839400000000001E-3</v>
      </c>
      <c r="FQ617" s="77">
        <v>-6.4482401999999994E-2</v>
      </c>
      <c r="FR617" s="77">
        <v>-9.7512919999999999E-3</v>
      </c>
      <c r="FS617" s="77">
        <v>-1.5562099999999999E-4</v>
      </c>
      <c r="FT617" s="77">
        <v>-3.8559691E-2</v>
      </c>
      <c r="FU617" s="77">
        <v>-1.1291836E-2</v>
      </c>
      <c r="FV617" s="77">
        <v>-1.0590941E-2</v>
      </c>
      <c r="FW617" s="77">
        <v>-6.9946445999999995E-2</v>
      </c>
      <c r="FX617" s="77">
        <v>-3.5516250999999999E-2</v>
      </c>
      <c r="FY617" s="77">
        <v>-3.0424705999999999E-2</v>
      </c>
      <c r="FZ617" s="77">
        <v>-3.3662153E-2</v>
      </c>
      <c r="GA617" s="77">
        <v>-1.3380215000000001E-2</v>
      </c>
      <c r="GB617" s="77">
        <v>0.76857449899999997</v>
      </c>
      <c r="GC617" s="77">
        <v>-0.20030040700000001</v>
      </c>
      <c r="GD617" s="77">
        <v>-3.0831600000000001E-2</v>
      </c>
      <c r="GE617" s="77">
        <v>-1.4989967999999999E-2</v>
      </c>
      <c r="GF617" s="77">
        <v>-1.1476785999999999E-2</v>
      </c>
      <c r="GG617" s="77">
        <v>-1.6690757000000001E-2</v>
      </c>
      <c r="GH617" s="77">
        <v>-1.1901170000000001E-2</v>
      </c>
      <c r="GI617" s="77">
        <v>-2.9492529E-2</v>
      </c>
      <c r="GJ617" s="77">
        <v>-6.3923549999999997E-3</v>
      </c>
      <c r="GK617" s="77">
        <v>-1.0236565E-2</v>
      </c>
      <c r="GL617" s="77">
        <v>-6.069428E-3</v>
      </c>
      <c r="GM617" s="77">
        <v>-3.2736219999999999E-3</v>
      </c>
      <c r="GN617" s="77">
        <v>-2.4236800000000001E-3</v>
      </c>
      <c r="GO617" s="77">
        <v>-4.675139E-3</v>
      </c>
      <c r="GP617" s="77">
        <v>-3.4181160000000001E-3</v>
      </c>
      <c r="GQ617" s="77">
        <v>-3.705959E-3</v>
      </c>
      <c r="GR617" s="77">
        <v>-3.7883880000000002E-3</v>
      </c>
      <c r="GS617" s="77">
        <v>-3.7284670000000001E-3</v>
      </c>
      <c r="GT617" s="77">
        <v>-1.496481E-3</v>
      </c>
      <c r="GU617" s="77">
        <v>-9.2253500000000004E-4</v>
      </c>
      <c r="GV617" s="77">
        <v>-1.7050730000000001E-3</v>
      </c>
      <c r="GW617" s="77">
        <v>-4.7414240000000002E-3</v>
      </c>
      <c r="GX617" s="77">
        <v>-8.9821789999999999E-3</v>
      </c>
      <c r="GY617" s="77">
        <v>-3.7031339999999999E-3</v>
      </c>
      <c r="GZ617" s="77">
        <v>-6.2229314000000001E-2</v>
      </c>
      <c r="HA617" s="77">
        <v>-9.7718379999999997E-3</v>
      </c>
      <c r="HB617" s="77">
        <v>-1.48825E-4</v>
      </c>
      <c r="HC617" s="77">
        <v>-3.8459614000000003E-2</v>
      </c>
      <c r="HD617" s="77">
        <v>-1.1203503E-2</v>
      </c>
      <c r="HE617" s="77">
        <v>-1.0411666E-2</v>
      </c>
      <c r="HF617" s="77">
        <v>-6.8915471000000006E-2</v>
      </c>
      <c r="HG617" s="77">
        <v>-3.562473E-2</v>
      </c>
      <c r="HH617" s="77">
        <v>-3.1295854999999997E-2</v>
      </c>
      <c r="HI617" s="77">
        <v>-3.4100637000000003E-2</v>
      </c>
      <c r="HJ617" s="77">
        <v>-1.4178596E-2</v>
      </c>
      <c r="HK617" s="77">
        <v>0.77254875599999995</v>
      </c>
      <c r="HL617" s="77">
        <v>-0.19843401499999999</v>
      </c>
      <c r="HM617" s="77">
        <v>-3.1565318000000002E-2</v>
      </c>
      <c r="HN617" s="77">
        <v>-1.5238936999999999E-2</v>
      </c>
      <c r="HO617" s="77">
        <v>-1.153714E-2</v>
      </c>
      <c r="HP617" s="77">
        <v>-1.6871170000000001E-2</v>
      </c>
      <c r="HQ617" s="77">
        <v>-1.1963407000000001E-2</v>
      </c>
      <c r="HR617" s="77">
        <v>-2.8616763E-2</v>
      </c>
      <c r="HS617" s="77">
        <v>-6.2039850000000004E-3</v>
      </c>
      <c r="HT617" s="77">
        <v>-1.0302070999999999E-2</v>
      </c>
      <c r="HU617" s="77">
        <v>-6.2581060000000003E-3</v>
      </c>
      <c r="HV617" s="77">
        <v>-3.19812E-3</v>
      </c>
      <c r="HW617" s="77">
        <v>-2.416044E-3</v>
      </c>
      <c r="HX617" s="77">
        <v>-4.7360170000000004E-3</v>
      </c>
      <c r="HY617" s="77">
        <v>-3.1559740000000002E-3</v>
      </c>
      <c r="HZ617" s="77">
        <v>-3.4836630000000001E-3</v>
      </c>
      <c r="IA617" s="77">
        <v>-3.2187829999999998E-3</v>
      </c>
      <c r="IB617" s="77">
        <v>-3.6136240000000002E-3</v>
      </c>
      <c r="IC617" s="77">
        <v>-1.479944E-3</v>
      </c>
      <c r="ID617" s="77">
        <v>-8.9554999999999995E-4</v>
      </c>
      <c r="IE617" s="77">
        <v>-1.93523E-3</v>
      </c>
      <c r="IF617" s="77">
        <v>-4.7185960000000002E-3</v>
      </c>
      <c r="IG617" s="77">
        <v>-9.2386110000000007E-3</v>
      </c>
      <c r="IH617" s="77">
        <v>-3.7652269999999999E-3</v>
      </c>
      <c r="II617" s="77">
        <v>-6.2981982000000006E-2</v>
      </c>
      <c r="IJ617" s="77">
        <v>-1.0024668E-2</v>
      </c>
      <c r="IK617" s="77">
        <v>-1.4463599999999999E-4</v>
      </c>
      <c r="IL617" s="77">
        <v>-3.8038786999999998E-2</v>
      </c>
      <c r="IM617" s="77">
        <v>-1.0494326E-2</v>
      </c>
      <c r="IN617" s="77">
        <v>-1.0542373000000001E-2</v>
      </c>
      <c r="IO617" s="77">
        <v>-6.9201062999999993E-2</v>
      </c>
      <c r="IP617" s="77">
        <v>-3.7512199000000003E-2</v>
      </c>
      <c r="IQ617" s="77">
        <v>-3.2441715000000003E-2</v>
      </c>
      <c r="IR617" s="77">
        <v>-3.5154802999999998E-2</v>
      </c>
      <c r="IS617" s="77">
        <v>-1.5084121000000001E-2</v>
      </c>
      <c r="IT617" s="77">
        <v>0.76913633199999998</v>
      </c>
      <c r="IU617" s="77">
        <v>-0.201669822</v>
      </c>
      <c r="IV617" s="77">
        <v>-3.3013468999999997E-2</v>
      </c>
      <c r="IW617" s="77">
        <v>-1.5696103999999999E-2</v>
      </c>
      <c r="IX617" s="77">
        <v>-1.1875281E-2</v>
      </c>
      <c r="IY617" s="77">
        <v>-1.7289655000000001E-2</v>
      </c>
      <c r="IZ617" s="77">
        <v>-1.2014637E-2</v>
      </c>
      <c r="JA617" s="77">
        <v>-2.5783088999999999E-2</v>
      </c>
      <c r="JB617" s="77">
        <v>-6.3040140000000001E-3</v>
      </c>
      <c r="JC617" s="77">
        <v>-1.0539087000000001E-2</v>
      </c>
      <c r="JD617" s="77">
        <v>-6.3209729999999997E-3</v>
      </c>
      <c r="JE617" s="77">
        <v>-3.150346E-3</v>
      </c>
      <c r="JF617" s="77">
        <v>-2.3279440000000002E-3</v>
      </c>
      <c r="JG617" s="77">
        <v>-4.5253790000000004E-3</v>
      </c>
      <c r="JH617" s="77">
        <v>-2.9672879999999998E-3</v>
      </c>
      <c r="JI617" s="77">
        <v>-3.5520769999999998E-3</v>
      </c>
      <c r="JJ617" s="77">
        <v>-2.456911E-3</v>
      </c>
      <c r="JK617" s="77">
        <v>-3.427711E-3</v>
      </c>
      <c r="JL617" s="77">
        <v>-1.4146670000000001E-3</v>
      </c>
      <c r="JM617" s="77">
        <v>-8.5327799999999996E-4</v>
      </c>
      <c r="JN617" s="77">
        <v>-1.2956860000000001E-3</v>
      </c>
      <c r="JO617" s="77">
        <v>-4.7434419999999996E-3</v>
      </c>
      <c r="JP617" s="77">
        <v>-9.9446840000000005E-3</v>
      </c>
      <c r="JQ617" s="77">
        <v>-3.799831E-3</v>
      </c>
      <c r="JR617" s="77">
        <v>-6.4560953000000004E-2</v>
      </c>
      <c r="JS617" s="77">
        <v>-1.0008993000000001E-2</v>
      </c>
      <c r="JT617" s="77">
        <v>-1.5580600000000001E-4</v>
      </c>
      <c r="JU617" s="77">
        <v>-3.8336424000000001E-2</v>
      </c>
      <c r="JV617" s="77">
        <v>-1.0522534E-2</v>
      </c>
      <c r="JW617" s="77">
        <v>-9.9935500000000003E-3</v>
      </c>
      <c r="JX617" s="77">
        <v>-6.989513E-2</v>
      </c>
      <c r="JY617" s="77">
        <v>-3.7562489999999997E-2</v>
      </c>
      <c r="JZ617" s="77">
        <v>-3.3392860000000003E-2</v>
      </c>
      <c r="KA617" s="77">
        <v>-3.5411889000000002E-2</v>
      </c>
      <c r="KB617" s="77">
        <v>-1.3367075000000001E-2</v>
      </c>
      <c r="KC617" s="77">
        <v>0.76256852799999997</v>
      </c>
      <c r="KD617" s="77">
        <v>-0.20515566800000001</v>
      </c>
      <c r="KE617" s="77">
        <v>-3.4899926999999997E-2</v>
      </c>
      <c r="KF617" s="77">
        <v>-1.593319E-2</v>
      </c>
      <c r="KG617" s="77">
        <v>-1.1440306000000001E-2</v>
      </c>
      <c r="KH617" s="77">
        <v>-1.7295443000000001E-2</v>
      </c>
      <c r="KI617" s="77">
        <v>-1.1889591999999999E-2</v>
      </c>
      <c r="KJ617" s="77">
        <v>-2.5687380999999999E-2</v>
      </c>
      <c r="KK617" s="77">
        <v>-6.4631330000000002E-3</v>
      </c>
      <c r="KL617" s="77">
        <v>-1.082411E-2</v>
      </c>
      <c r="KM617" s="77">
        <v>-6.2825470000000003E-3</v>
      </c>
      <c r="KN617" s="77">
        <v>-3.1663910000000002E-3</v>
      </c>
      <c r="KO617" s="77">
        <v>-2.2232699999999998E-3</v>
      </c>
      <c r="KP617" s="77">
        <v>-4.5025760000000003E-3</v>
      </c>
      <c r="KQ617" s="77">
        <v>-3.2330900000000001E-3</v>
      </c>
      <c r="KR617" s="77">
        <v>-4.4082619999999996E-3</v>
      </c>
      <c r="KS617" s="77">
        <v>-3.2809269999999999E-3</v>
      </c>
      <c r="KT617" s="77">
        <v>-3.832926E-3</v>
      </c>
      <c r="KU617" s="77">
        <v>-1.4019950000000001E-3</v>
      </c>
      <c r="KV617" s="77">
        <v>-8.0765800000000005E-4</v>
      </c>
      <c r="KW617" s="77">
        <v>-1.3035880000000001E-3</v>
      </c>
      <c r="KX617" s="77">
        <v>-4.7506400000000004E-3</v>
      </c>
      <c r="KY617" s="77">
        <v>-1.0008909999999999E-2</v>
      </c>
      <c r="KZ617" s="77">
        <v>-3.8005420000000001E-3</v>
      </c>
      <c r="LA617" s="77">
        <v>-6.3292691999999998E-2</v>
      </c>
      <c r="LB617" s="77">
        <v>-9.9481829999999993E-3</v>
      </c>
      <c r="LC617" s="77">
        <v>-1.4327599999999999E-4</v>
      </c>
      <c r="LD617" s="77">
        <v>-3.8681445000000002E-2</v>
      </c>
      <c r="LE617" s="77">
        <v>-1.0151798E-2</v>
      </c>
      <c r="LF617" s="77">
        <v>-9.6099410000000003E-3</v>
      </c>
      <c r="LG617" s="77">
        <v>-6.9929538999999999E-2</v>
      </c>
      <c r="LH617" s="77">
        <v>-3.9537267000000001E-2</v>
      </c>
      <c r="LI617" s="77">
        <v>-3.2838517999999997E-2</v>
      </c>
      <c r="LJ617" s="77">
        <v>-3.4942814000000003E-2</v>
      </c>
      <c r="LK617" s="77">
        <v>-1.3518979E-2</v>
      </c>
      <c r="LL617" s="77">
        <v>0.761344036</v>
      </c>
      <c r="LM617" s="77">
        <v>-0.20607921000000001</v>
      </c>
      <c r="LN617" s="77">
        <v>-3.4835779999999997E-2</v>
      </c>
      <c r="LO617" s="77">
        <v>-1.5470734E-2</v>
      </c>
      <c r="LP617" s="77">
        <v>-1.1108043999999999E-2</v>
      </c>
      <c r="LQ617" s="77">
        <v>-1.7583471E-2</v>
      </c>
      <c r="LR617" s="77">
        <v>-1.1595540999999999E-2</v>
      </c>
      <c r="LS617" s="77">
        <v>-2.4743037999999998E-2</v>
      </c>
      <c r="LT617" s="77">
        <v>-6.5156470000000003E-3</v>
      </c>
      <c r="LU617" s="77">
        <v>-1.0674283E-2</v>
      </c>
      <c r="LV617" s="77">
        <v>-6.3580049999999999E-3</v>
      </c>
      <c r="LW617" s="77">
        <v>-3.146102E-3</v>
      </c>
      <c r="LX617" s="77">
        <v>-2.3149149999999999E-3</v>
      </c>
      <c r="LY617" s="77">
        <v>-4.4307399999999999E-3</v>
      </c>
      <c r="LZ617" s="77">
        <v>-3.3421079999999999E-3</v>
      </c>
      <c r="MA617" s="77">
        <v>-4.3998960000000004E-3</v>
      </c>
      <c r="MB617" s="77">
        <v>-3.6334449999999999E-3</v>
      </c>
      <c r="MC617" s="77">
        <v>-4.1019369999999999E-3</v>
      </c>
      <c r="MD617" s="77">
        <v>-1.3998529999999999E-3</v>
      </c>
      <c r="ME617" s="77">
        <v>-7.5689300000000002E-4</v>
      </c>
      <c r="MF617" s="77">
        <v>-1.5736700000000001E-3</v>
      </c>
      <c r="MG617" s="77">
        <v>-4.838083E-3</v>
      </c>
      <c r="MH617" s="77">
        <v>-9.6212789999999999E-3</v>
      </c>
      <c r="MI617" s="77">
        <v>-3.826033E-3</v>
      </c>
      <c r="MJ617" s="77">
        <v>-6.1918883000000001E-2</v>
      </c>
      <c r="MK617" s="77">
        <v>-9.9518160000000005E-3</v>
      </c>
      <c r="ML617" s="77">
        <v>-1.5960900000000001E-4</v>
      </c>
      <c r="MM617" s="77">
        <v>-3.6713986999999997E-2</v>
      </c>
      <c r="MN617" s="77">
        <v>-9.568343E-3</v>
      </c>
      <c r="MO617" s="77">
        <v>-9.2382999999999996E-3</v>
      </c>
      <c r="MP617" s="77">
        <v>-6.7289477E-2</v>
      </c>
      <c r="MQ617" s="77">
        <v>-3.7478879999999999E-2</v>
      </c>
      <c r="MR617" s="77">
        <v>-3.2121128999999998E-2</v>
      </c>
      <c r="MS617" s="77">
        <v>-3.3997278999999998E-2</v>
      </c>
      <c r="MT617" s="77">
        <v>-1.5856932000000001E-2</v>
      </c>
      <c r="MU617" s="77">
        <v>0.761785304</v>
      </c>
      <c r="MV617" s="77">
        <v>-0.20810104900000001</v>
      </c>
      <c r="MW617" s="77">
        <v>-3.4991816000000002E-2</v>
      </c>
      <c r="MX617" s="77">
        <v>-1.5218858E-2</v>
      </c>
      <c r="MY617" s="77">
        <v>-1.0570919E-2</v>
      </c>
      <c r="MZ617" s="77">
        <v>-1.7043193000000002E-2</v>
      </c>
      <c r="NA617" s="77">
        <v>-1.0840196E-2</v>
      </c>
      <c r="NB617" s="77">
        <v>-2.4095928999999999E-2</v>
      </c>
      <c r="NC617" s="77">
        <v>-6.3024179999999997E-3</v>
      </c>
      <c r="ND617" s="77">
        <v>-1.0443617000000001E-2</v>
      </c>
      <c r="NE617" s="77">
        <v>-5.7814880000000004E-3</v>
      </c>
      <c r="NF617" s="77">
        <v>-2.7340120000000001E-3</v>
      </c>
      <c r="NG617" s="77">
        <v>-2.1378579999999999E-3</v>
      </c>
      <c r="NH617" s="77">
        <v>-4.383812E-3</v>
      </c>
      <c r="NI617" s="77">
        <v>-3.4006230000000002E-3</v>
      </c>
      <c r="NJ617" s="77">
        <v>-4.4571480000000002E-3</v>
      </c>
      <c r="NK617" s="77">
        <v>-4.0943209999999997E-3</v>
      </c>
      <c r="NL617" s="77">
        <v>-4.2137119999999997E-3</v>
      </c>
      <c r="NM617" s="77">
        <v>-1.3011310000000001E-3</v>
      </c>
      <c r="NN617" s="77">
        <v>-6.9577799999999998E-4</v>
      </c>
      <c r="NO617" s="77">
        <v>-1.6919459999999999E-3</v>
      </c>
      <c r="NP617" s="77">
        <v>-4.6786379999999997E-3</v>
      </c>
      <c r="NQ617" s="77">
        <v>-9.8089969999999999E-3</v>
      </c>
      <c r="NR617" s="77">
        <v>-3.682126E-3</v>
      </c>
      <c r="NS617" s="77">
        <v>-6.1315019999999998E-2</v>
      </c>
      <c r="NT617" s="77">
        <v>-9.5540969999999992E-3</v>
      </c>
      <c r="NU617" s="77">
        <v>-1.6551200000000001E-4</v>
      </c>
      <c r="NV617" s="77">
        <v>-3.6025330000000001E-2</v>
      </c>
      <c r="NW617" s="77">
        <v>-9.2734870000000004E-3</v>
      </c>
      <c r="NX617" s="77">
        <v>-9.1887410000000003E-3</v>
      </c>
      <c r="NY617" s="77">
        <v>-6.7188261999999999E-2</v>
      </c>
      <c r="NZ617" s="77">
        <v>-3.7316061999999997E-2</v>
      </c>
      <c r="OA617" s="77">
        <v>-3.356572E-2</v>
      </c>
      <c r="OB617" s="77">
        <v>-3.4323852000000002E-2</v>
      </c>
      <c r="OC617" s="77">
        <v>-1.6677758000000001E-2</v>
      </c>
      <c r="OD617" s="77">
        <v>0.75482044400000003</v>
      </c>
      <c r="OE617" s="77">
        <v>-0.21522914400000001</v>
      </c>
      <c r="OF617" s="77">
        <v>-3.6547373000000001E-2</v>
      </c>
      <c r="OG617" s="77">
        <v>-1.5005920000000001E-2</v>
      </c>
      <c r="OH617" s="77">
        <v>-1.0218115E-2</v>
      </c>
      <c r="OI617" s="77">
        <v>-1.7176344999999999E-2</v>
      </c>
      <c r="OJ617" s="77">
        <v>-1.0607277999999999E-2</v>
      </c>
      <c r="OK617" s="77">
        <v>-2.5662562999999999E-2</v>
      </c>
      <c r="OL617" s="77">
        <v>-6.4415039999999998E-3</v>
      </c>
      <c r="OM617" s="77">
        <v>-1.063748E-2</v>
      </c>
      <c r="ON617" s="77">
        <v>-5.5013739999999998E-3</v>
      </c>
      <c r="OO617" s="77">
        <v>-2.6738259999999998E-3</v>
      </c>
      <c r="OP617" s="77">
        <v>-2.1143469999999999E-3</v>
      </c>
      <c r="OQ617" s="77">
        <v>-4.4509689999999999E-3</v>
      </c>
      <c r="OR617" s="77">
        <v>-3.4719669999999998E-3</v>
      </c>
      <c r="OS617" s="77">
        <v>-4.7673790000000004E-3</v>
      </c>
      <c r="OT617" s="77">
        <v>-4.1038769999999997E-3</v>
      </c>
      <c r="OU617" s="77">
        <v>-4.3569689999999996E-3</v>
      </c>
      <c r="OV617" s="77">
        <v>-1.2335689999999999E-3</v>
      </c>
      <c r="OW617" s="77">
        <v>-6.4690600000000004E-4</v>
      </c>
      <c r="OX617" s="77">
        <v>-1.872376E-3</v>
      </c>
      <c r="OY617" s="77">
        <v>-4.6792700000000001E-3</v>
      </c>
      <c r="OZ617" s="77">
        <v>-9.9121509999999993E-3</v>
      </c>
      <c r="PA617" s="77">
        <v>-3.7407730000000002E-3</v>
      </c>
      <c r="PB617" s="77">
        <v>-6.2186173999999997E-2</v>
      </c>
      <c r="PC617" s="77">
        <v>-9.7719369999999996E-3</v>
      </c>
      <c r="PD617" s="77">
        <v>-1.9747100000000001E-4</v>
      </c>
      <c r="PE617" s="77">
        <v>-3.7577704000000003E-2</v>
      </c>
      <c r="PF617" s="77">
        <v>-1.0466514E-2</v>
      </c>
      <c r="PG617" s="77">
        <v>-9.4616189999999992E-3</v>
      </c>
      <c r="PH617" s="77">
        <v>-6.7317109E-2</v>
      </c>
      <c r="PI617" s="77">
        <v>-3.8327549000000002E-2</v>
      </c>
      <c r="PJ617" s="77">
        <v>-3.5531610999999998E-2</v>
      </c>
      <c r="PK617" s="77">
        <v>-3.6057024999999999E-2</v>
      </c>
      <c r="PL617" s="77">
        <v>-1.8543612000000001E-2</v>
      </c>
      <c r="PM617" s="77">
        <v>0.74877699600000003</v>
      </c>
      <c r="PN617" s="77">
        <v>-0.221470999</v>
      </c>
      <c r="PO617" s="77">
        <v>-3.8545378999999998E-2</v>
      </c>
      <c r="PP617" s="77">
        <v>-1.5513545E-2</v>
      </c>
      <c r="PQ617" s="77">
        <v>-1.0267434000000001E-2</v>
      </c>
      <c r="PR617" s="77">
        <v>-1.7697860999999999E-2</v>
      </c>
      <c r="PS617" s="77">
        <v>-1.0606290000000001E-2</v>
      </c>
      <c r="PT617" s="77">
        <v>-2.6704110999999999E-2</v>
      </c>
      <c r="PU617" s="77">
        <v>-6.829969E-3</v>
      </c>
      <c r="PV617" s="77">
        <v>-1.0900191E-2</v>
      </c>
      <c r="PW617" s="77">
        <v>-5.7600619999999998E-3</v>
      </c>
      <c r="PX617" s="77">
        <v>-2.7844300000000001E-3</v>
      </c>
      <c r="PY617" s="77">
        <v>-2.1903159999999999E-3</v>
      </c>
      <c r="PZ617" s="77">
        <v>-4.6770900000000001E-3</v>
      </c>
      <c r="QA617" s="77">
        <v>-3.39193E-3</v>
      </c>
      <c r="QB617" s="77">
        <v>-4.5434689999999996E-3</v>
      </c>
      <c r="QC617" s="77">
        <v>-3.830403E-3</v>
      </c>
      <c r="QD617" s="77">
        <v>-4.5050239999999998E-3</v>
      </c>
      <c r="QE617" s="77">
        <v>-1.2227099999999999E-3</v>
      </c>
      <c r="QF617" s="77">
        <v>-6.9251299999999996E-4</v>
      </c>
      <c r="QG617" s="77">
        <v>-2.0856080000000001E-3</v>
      </c>
      <c r="QH617" s="77">
        <v>-4.8510380000000002E-3</v>
      </c>
      <c r="QI617" s="77">
        <v>-9.6690649999999993E-3</v>
      </c>
      <c r="QJ617" s="77">
        <v>-3.9774290000000002E-3</v>
      </c>
      <c r="QK617" s="77">
        <v>-6.4078931000000006E-2</v>
      </c>
      <c r="QL617" s="77">
        <v>-1.0477861999999999E-2</v>
      </c>
      <c r="QM617" s="77">
        <v>-1.6014800000000001E-4</v>
      </c>
      <c r="QN617" s="77">
        <v>-3.8093078000000002E-2</v>
      </c>
      <c r="QO617" s="77">
        <v>-8.8028789999999996E-3</v>
      </c>
      <c r="QP617" s="77">
        <v>-9.4208989999999999E-3</v>
      </c>
      <c r="QQ617" s="77">
        <v>-6.1406787999999997E-2</v>
      </c>
      <c r="QR617" s="77">
        <v>-3.6750124000000002E-2</v>
      </c>
      <c r="QS617" s="77">
        <v>-3.6041073E-2</v>
      </c>
      <c r="QT617" s="77">
        <v>-3.6078105999999999E-2</v>
      </c>
      <c r="QU617" s="77">
        <v>-1.634648E-2</v>
      </c>
      <c r="QV617" s="77">
        <v>0.74793517600000003</v>
      </c>
      <c r="QW617" s="77">
        <v>-0.219871974</v>
      </c>
      <c r="QX617" s="77">
        <v>-3.8229431000000001E-2</v>
      </c>
      <c r="QY617" s="77">
        <v>-1.5168373000000001E-2</v>
      </c>
      <c r="QZ617" s="77">
        <v>-9.8501419999999992E-3</v>
      </c>
      <c r="RA617" s="77">
        <v>-1.7548455000000001E-2</v>
      </c>
      <c r="RB617" s="77">
        <v>-1.0529052000000001E-2</v>
      </c>
      <c r="RC617" s="77">
        <v>-2.6733045E-2</v>
      </c>
      <c r="RD617" s="77">
        <v>-6.6452350000000002E-3</v>
      </c>
      <c r="RE617" s="77">
        <v>-1.0768078E-2</v>
      </c>
      <c r="RF617" s="77">
        <v>-5.6994059999999997E-3</v>
      </c>
      <c r="RG617" s="77">
        <v>-2.710839E-3</v>
      </c>
      <c r="RH617" s="77">
        <v>-2.057522E-3</v>
      </c>
      <c r="RI617" s="77">
        <v>-4.6311099999999999E-3</v>
      </c>
      <c r="RJ617" s="77">
        <v>-3.3288329999999998E-3</v>
      </c>
      <c r="RK617" s="77">
        <v>-4.2817920000000004E-3</v>
      </c>
      <c r="RL617" s="77">
        <v>-3.9316919999999997E-3</v>
      </c>
      <c r="RM617" s="77">
        <v>-4.5144759999999999E-3</v>
      </c>
      <c r="RN617" s="77">
        <v>-1.1679839999999999E-3</v>
      </c>
      <c r="RO617" s="77">
        <v>-6.9645500000000001E-4</v>
      </c>
      <c r="RP617" s="77">
        <v>-1.718561E-3</v>
      </c>
      <c r="RQ617" s="77">
        <v>-4.7385029999999998E-3</v>
      </c>
      <c r="RR617" s="77">
        <v>-9.0466839999999993E-3</v>
      </c>
      <c r="RS617" s="77">
        <v>-3.9257850000000002E-3</v>
      </c>
      <c r="RT617" s="77">
        <v>-6.1532646000000003E-2</v>
      </c>
      <c r="RU617" s="77">
        <v>-1.0279086E-2</v>
      </c>
      <c r="RV617" s="77">
        <v>-1.4539199999999999E-4</v>
      </c>
      <c r="RW617" s="77">
        <v>-3.6903223999999998E-2</v>
      </c>
      <c r="RX617" s="77">
        <v>-8.4941610000000001E-3</v>
      </c>
      <c r="RY617" s="77">
        <v>-9.3202949999999993E-3</v>
      </c>
      <c r="RZ617" s="77">
        <v>-5.9667026999999997E-2</v>
      </c>
      <c r="SA617" s="77">
        <v>-3.6023876000000003E-2</v>
      </c>
      <c r="SB617" s="77">
        <v>-3.6887745999999999E-2</v>
      </c>
      <c r="SC617" s="77">
        <v>-3.6539066000000002E-2</v>
      </c>
      <c r="SD617" s="77">
        <v>-1.9519659000000002E-2</v>
      </c>
      <c r="SE617" s="77">
        <v>0.75621787100000004</v>
      </c>
      <c r="SF617" s="77">
        <v>-0.22197629399999999</v>
      </c>
      <c r="SG617" s="77">
        <v>-3.9574173999999997E-2</v>
      </c>
      <c r="SH617" s="77">
        <v>-1.5313869000000001E-2</v>
      </c>
      <c r="SI617" s="77">
        <v>-1.0066712E-2</v>
      </c>
      <c r="SJ617" s="77">
        <v>-1.8262832999999999E-2</v>
      </c>
      <c r="SK617" s="77">
        <v>-1.0760263000000001E-2</v>
      </c>
      <c r="SL617" s="77">
        <v>-2.6779904E-2</v>
      </c>
      <c r="SM617" s="77">
        <v>-6.3945290000000004E-3</v>
      </c>
      <c r="SN617" s="77">
        <v>-1.1257586E-2</v>
      </c>
      <c r="SO617" s="77">
        <v>-5.5786489999999998E-3</v>
      </c>
      <c r="SP617" s="77">
        <v>-2.627866E-3</v>
      </c>
      <c r="SQ617" s="77">
        <v>-1.890423E-3</v>
      </c>
      <c r="SR617" s="77">
        <v>-4.3673380000000001E-3</v>
      </c>
      <c r="SS617" s="77">
        <v>-3.4455079999999999E-3</v>
      </c>
      <c r="ST617" s="77">
        <v>-4.7384740000000003E-3</v>
      </c>
      <c r="SU617" s="77">
        <v>-4.0342609999999999E-3</v>
      </c>
      <c r="SV617" s="77">
        <v>-5.0261749999999999E-3</v>
      </c>
      <c r="SW617" s="77">
        <v>-1.086994E-3</v>
      </c>
      <c r="SX617" s="77">
        <v>-6.5948000000000005E-4</v>
      </c>
      <c r="SY617" s="77">
        <v>-1.604313E-3</v>
      </c>
      <c r="SZ617" s="77">
        <v>-4.7166609999999996E-3</v>
      </c>
      <c r="TA617" s="77">
        <v>-7.5919500000000001E-3</v>
      </c>
      <c r="TB617" s="77">
        <v>-3.8447080000000001E-3</v>
      </c>
      <c r="TC617" s="77">
        <v>-5.9385414999999997E-2</v>
      </c>
      <c r="TD617" s="77">
        <v>-1.0139810000000001E-2</v>
      </c>
      <c r="TE617" s="77">
        <v>-1.50674E-4</v>
      </c>
    </row>
    <row r="618" spans="1:525" x14ac:dyDescent="0.25">
      <c r="A618" s="77">
        <v>-4.4121769999999998E-3</v>
      </c>
      <c r="B618" s="77">
        <v>-8.1024990000000009E-3</v>
      </c>
      <c r="C618" s="77">
        <v>-1.4321997E-2</v>
      </c>
      <c r="D618" s="77">
        <v>-8.2242400000000007E-3</v>
      </c>
      <c r="E618" s="77">
        <v>-3.2064838999999998E-2</v>
      </c>
      <c r="F618" s="77">
        <v>-9.5153700000000004E-3</v>
      </c>
      <c r="G618" s="77">
        <v>-1.3600865E-2</v>
      </c>
      <c r="H618" s="77">
        <v>-1.845946E-3</v>
      </c>
      <c r="I618" s="77">
        <v>-1.7849802000000001E-2</v>
      </c>
      <c r="J618" s="77">
        <v>0.89586601700000001</v>
      </c>
      <c r="K618" s="77">
        <v>-9.8427959999999991E-3</v>
      </c>
      <c r="L618" s="77">
        <v>-7.1974630000000003E-3</v>
      </c>
      <c r="M618" s="77">
        <v>-2.5960397E-2</v>
      </c>
      <c r="N618" s="77">
        <v>-2.5689808000000001E-2</v>
      </c>
      <c r="O618" s="77">
        <v>-3.5011553000000001E-2</v>
      </c>
      <c r="P618" s="77">
        <v>-4.0115087000000001E-2</v>
      </c>
      <c r="Q618" s="77">
        <v>-2.3593149999999998E-3</v>
      </c>
      <c r="R618" s="77">
        <v>-1.7663282999999998E-2</v>
      </c>
      <c r="S618" s="77">
        <v>-1.9871472000000001E-2</v>
      </c>
      <c r="T618" s="77">
        <v>-4.9066839999999997E-3</v>
      </c>
      <c r="U618" s="77">
        <v>-5.4688159999999996E-3</v>
      </c>
      <c r="V618" s="77">
        <v>-4.3472750000000003E-3</v>
      </c>
      <c r="W618" s="77">
        <v>-1.0839934000000001E-2</v>
      </c>
      <c r="X618" s="77">
        <v>-2.2857590000000001E-3</v>
      </c>
      <c r="Y618" s="77">
        <v>-2.5214840000000001E-3</v>
      </c>
      <c r="Z618" s="77">
        <v>-6.2573910000000002E-3</v>
      </c>
      <c r="AA618" s="77">
        <v>-3.759938E-3</v>
      </c>
      <c r="AB618" s="77">
        <v>-7.8845E-4</v>
      </c>
      <c r="AC618" s="77">
        <v>-9.3906199999999995E-4</v>
      </c>
      <c r="AD618" s="77">
        <v>-2.5035270000000002E-3</v>
      </c>
      <c r="AE618" s="77">
        <v>-3.0106680000000002E-3</v>
      </c>
      <c r="AF618" s="77">
        <v>-7.9877599999999996E-4</v>
      </c>
      <c r="AG618" s="77">
        <v>-5.3894620000000002E-3</v>
      </c>
      <c r="AH618" s="77">
        <v>-3.7912150000000001E-3</v>
      </c>
      <c r="AI618" s="78">
        <v>-9.2390000000000001E-5</v>
      </c>
      <c r="AJ618" s="77">
        <v>-4.386203E-3</v>
      </c>
      <c r="AK618" s="77">
        <v>-8.6420690000000005E-3</v>
      </c>
      <c r="AL618" s="77">
        <v>-1.4669629999999999E-2</v>
      </c>
      <c r="AM618" s="77">
        <v>-8.2164000000000004E-3</v>
      </c>
      <c r="AN618" s="77">
        <v>-3.3516618999999997E-2</v>
      </c>
      <c r="AO618" s="77">
        <v>-9.5796040000000002E-3</v>
      </c>
      <c r="AP618" s="77">
        <v>-1.4228549E-2</v>
      </c>
      <c r="AQ618" s="77">
        <v>-1.7651050000000001E-3</v>
      </c>
      <c r="AR618" s="77">
        <v>-1.8004024E-2</v>
      </c>
      <c r="AS618" s="77">
        <v>0.89069556900000002</v>
      </c>
      <c r="AT618" s="77">
        <v>-1.0713306000000001E-2</v>
      </c>
      <c r="AU618" s="77">
        <v>-7.4933880000000001E-3</v>
      </c>
      <c r="AV618" s="77">
        <v>-2.6082133E-2</v>
      </c>
      <c r="AW618" s="77">
        <v>-2.6243117999999999E-2</v>
      </c>
      <c r="AX618" s="77">
        <v>-3.5030356999999998E-2</v>
      </c>
      <c r="AY618" s="77">
        <v>-3.8208723E-2</v>
      </c>
      <c r="AZ618" s="77">
        <v>-2.2788679999999999E-3</v>
      </c>
      <c r="BA618" s="77">
        <v>-1.7770297000000001E-2</v>
      </c>
      <c r="BB618" s="77">
        <v>-1.8572636999999999E-2</v>
      </c>
      <c r="BC618" s="77">
        <v>-4.7205989999999998E-3</v>
      </c>
      <c r="BD618" s="77">
        <v>-5.3034730000000004E-3</v>
      </c>
      <c r="BE618" s="77">
        <v>-4.225894E-3</v>
      </c>
      <c r="BF618" s="77">
        <v>-1.1501880000000001E-2</v>
      </c>
      <c r="BG618" s="77">
        <v>-2.2846379999999999E-3</v>
      </c>
      <c r="BH618" s="77">
        <v>-2.4301269999999998E-3</v>
      </c>
      <c r="BI618" s="77">
        <v>-6.2179039999999998E-3</v>
      </c>
      <c r="BJ618" s="77">
        <v>-3.771197E-3</v>
      </c>
      <c r="BK618" s="77">
        <v>-7.9328899999999997E-4</v>
      </c>
      <c r="BL618" s="77">
        <v>-9.775579999999999E-4</v>
      </c>
      <c r="BM618" s="77">
        <v>-2.5607469999999999E-3</v>
      </c>
      <c r="BN618" s="77">
        <v>-3.0012979999999999E-3</v>
      </c>
      <c r="BO618" s="77">
        <v>-8.6365200000000002E-4</v>
      </c>
      <c r="BP618" s="77">
        <v>-5.3861250000000003E-3</v>
      </c>
      <c r="BQ618" s="77">
        <v>-3.3876660000000001E-3</v>
      </c>
      <c r="BR618" s="78">
        <v>-9.7740199999999996E-5</v>
      </c>
      <c r="BS618" s="77">
        <v>-4.5358849999999999E-3</v>
      </c>
      <c r="BT618" s="77">
        <v>-9.0818040000000006E-3</v>
      </c>
      <c r="BU618" s="77">
        <v>-1.4974628E-2</v>
      </c>
      <c r="BV618" s="77">
        <v>-8.3716750000000003E-3</v>
      </c>
      <c r="BW618" s="77">
        <v>-3.4825962000000002E-2</v>
      </c>
      <c r="BX618" s="77">
        <v>-9.5336840000000006E-3</v>
      </c>
      <c r="BY618" s="77">
        <v>-1.4009274E-2</v>
      </c>
      <c r="BZ618" s="77">
        <v>-1.899495E-3</v>
      </c>
      <c r="CA618" s="77">
        <v>-1.8186269000000001E-2</v>
      </c>
      <c r="CB618" s="77">
        <v>0.88924968100000001</v>
      </c>
      <c r="CC618" s="77">
        <v>-1.084037E-2</v>
      </c>
      <c r="CD618" s="77">
        <v>-7.5396710000000004E-3</v>
      </c>
      <c r="CE618" s="77">
        <v>-2.6360725000000002E-2</v>
      </c>
      <c r="CF618" s="77">
        <v>-2.5993117999999999E-2</v>
      </c>
      <c r="CG618" s="77">
        <v>-3.6109616999999997E-2</v>
      </c>
      <c r="CH618" s="77">
        <v>-3.8337318000000002E-2</v>
      </c>
      <c r="CI618" s="77">
        <v>-2.2879620000000002E-3</v>
      </c>
      <c r="CJ618" s="77">
        <v>-1.8123184000000001E-2</v>
      </c>
      <c r="CK618" s="77">
        <v>-1.8976729000000001E-2</v>
      </c>
      <c r="CL618" s="77">
        <v>-4.6044739999999999E-3</v>
      </c>
      <c r="CM618" s="77">
        <v>-5.1576520000000004E-3</v>
      </c>
      <c r="CN618" s="77">
        <v>-4.1751490000000004E-3</v>
      </c>
      <c r="CO618" s="77">
        <v>-1.1206529E-2</v>
      </c>
      <c r="CP618" s="77">
        <v>-2.2451390000000002E-3</v>
      </c>
      <c r="CQ618" s="77">
        <v>-2.443335E-3</v>
      </c>
      <c r="CR618" s="77">
        <v>-6.1338729999999998E-3</v>
      </c>
      <c r="CS618" s="77">
        <v>-3.7751289999999999E-3</v>
      </c>
      <c r="CT618" s="77">
        <v>-7.4147700000000004E-4</v>
      </c>
      <c r="CU618" s="77">
        <v>-9.8789800000000007E-4</v>
      </c>
      <c r="CV618" s="77">
        <v>-2.5147110000000002E-3</v>
      </c>
      <c r="CW618" s="77">
        <v>-3.0456649999999999E-3</v>
      </c>
      <c r="CX618" s="77">
        <v>-9.1491499999999998E-4</v>
      </c>
      <c r="CY618" s="77">
        <v>-5.5555650000000002E-3</v>
      </c>
      <c r="CZ618" s="77">
        <v>-3.5872040000000001E-3</v>
      </c>
      <c r="DA618" s="78">
        <v>-8.3623900000000004E-5</v>
      </c>
      <c r="DB618" s="77">
        <v>-4.6793590000000001E-3</v>
      </c>
      <c r="DC618" s="77">
        <v>-8.9911990000000001E-3</v>
      </c>
      <c r="DD618" s="77">
        <v>-1.5223745E-2</v>
      </c>
      <c r="DE618" s="77">
        <v>-8.5687809999999993E-3</v>
      </c>
      <c r="DF618" s="77">
        <v>-3.3845040999999999E-2</v>
      </c>
      <c r="DG618" s="77">
        <v>-9.7303579999999997E-3</v>
      </c>
      <c r="DH618" s="77">
        <v>-1.4457338E-2</v>
      </c>
      <c r="DI618" s="77">
        <v>-2.134146E-3</v>
      </c>
      <c r="DJ618" s="77">
        <v>-1.8497946000000001E-2</v>
      </c>
      <c r="DK618" s="77">
        <v>0.88767583400000005</v>
      </c>
      <c r="DL618" s="77">
        <v>-1.118561E-2</v>
      </c>
      <c r="DM618" s="77">
        <v>-7.70515E-3</v>
      </c>
      <c r="DN618" s="77">
        <v>-2.6642186000000002E-2</v>
      </c>
      <c r="DO618" s="77">
        <v>-2.6184420999999999E-2</v>
      </c>
      <c r="DP618" s="77">
        <v>-3.5878184E-2</v>
      </c>
      <c r="DQ618" s="77">
        <v>-4.1267396999999997E-2</v>
      </c>
      <c r="DR618" s="77">
        <v>-2.3781190000000002E-3</v>
      </c>
      <c r="DS618" s="77">
        <v>-1.8287715E-2</v>
      </c>
      <c r="DT618" s="77">
        <v>-1.8149360999999999E-2</v>
      </c>
      <c r="DU618" s="77">
        <v>-4.6284350000000002E-3</v>
      </c>
      <c r="DV618" s="77">
        <v>-5.2362659999999998E-3</v>
      </c>
      <c r="DW618" s="77">
        <v>-4.1743290000000001E-3</v>
      </c>
      <c r="DX618" s="77">
        <v>-1.1229932999999999E-2</v>
      </c>
      <c r="DY618" s="77">
        <v>-2.7013839999999998E-3</v>
      </c>
      <c r="DZ618" s="77">
        <v>-2.599334E-3</v>
      </c>
      <c r="EA618" s="77">
        <v>-6.3503409999999998E-3</v>
      </c>
      <c r="EB618" s="77">
        <v>-3.7756679999999998E-3</v>
      </c>
      <c r="EC618" s="77">
        <v>-7.2851299999999997E-4</v>
      </c>
      <c r="ED618" s="77">
        <v>-1.1325090000000001E-3</v>
      </c>
      <c r="EE618" s="77">
        <v>-2.5425619999999999E-3</v>
      </c>
      <c r="EF618" s="77">
        <v>-3.1382039999999999E-3</v>
      </c>
      <c r="EG618" s="77">
        <v>-9.2455300000000005E-4</v>
      </c>
      <c r="EH618" s="77">
        <v>-5.8315249999999997E-3</v>
      </c>
      <c r="EI618" s="77">
        <v>-3.40814E-3</v>
      </c>
      <c r="EJ618" s="77">
        <v>-1.02497E-4</v>
      </c>
      <c r="EK618" s="77">
        <v>-4.6965109999999996E-3</v>
      </c>
      <c r="EL618" s="77">
        <v>-8.5683530000000008E-3</v>
      </c>
      <c r="EM618" s="77">
        <v>-1.5902069000000001E-2</v>
      </c>
      <c r="EN618" s="77">
        <v>-9.1802970000000005E-3</v>
      </c>
      <c r="EO618" s="77">
        <v>-3.6553969999999998E-2</v>
      </c>
      <c r="EP618" s="77">
        <v>-9.0157129999999999E-3</v>
      </c>
      <c r="EQ618" s="77">
        <v>-1.4611493999999999E-2</v>
      </c>
      <c r="ER618" s="77">
        <v>-2.0786989999999998E-3</v>
      </c>
      <c r="ES618" s="77">
        <v>-1.8889754000000002E-2</v>
      </c>
      <c r="ET618" s="77">
        <v>0.88493504000000001</v>
      </c>
      <c r="EU618" s="77">
        <v>-1.0744919E-2</v>
      </c>
      <c r="EV618" s="77">
        <v>-7.4337170000000003E-3</v>
      </c>
      <c r="EW618" s="77">
        <v>-2.7270611E-2</v>
      </c>
      <c r="EX618" s="77">
        <v>-2.4831733000000002E-2</v>
      </c>
      <c r="EY618" s="77">
        <v>-3.6476198000000001E-2</v>
      </c>
      <c r="EZ618" s="77">
        <v>-3.5583807000000002E-2</v>
      </c>
      <c r="FA618" s="77">
        <v>-2.5544769999999999E-3</v>
      </c>
      <c r="FB618" s="77">
        <v>-1.8051293E-2</v>
      </c>
      <c r="FC618" s="77">
        <v>-1.8162192000000001E-2</v>
      </c>
      <c r="FD618" s="77">
        <v>-4.7728149999999997E-3</v>
      </c>
      <c r="FE618" s="77">
        <v>-5.3520520000000004E-3</v>
      </c>
      <c r="FF618" s="77">
        <v>-4.1583369999999998E-3</v>
      </c>
      <c r="FG618" s="77">
        <v>-1.0595833000000001E-2</v>
      </c>
      <c r="FH618" s="77">
        <v>-2.7646260000000001E-3</v>
      </c>
      <c r="FI618" s="77">
        <v>-2.8015449999999999E-3</v>
      </c>
      <c r="FJ618" s="77">
        <v>-6.1645149999999998E-3</v>
      </c>
      <c r="FK618" s="77">
        <v>-3.496706E-3</v>
      </c>
      <c r="FL618" s="77">
        <v>-7.0361100000000004E-4</v>
      </c>
      <c r="FM618" s="77">
        <v>-1.1921810000000001E-3</v>
      </c>
      <c r="FN618" s="77">
        <v>-2.6179599999999999E-3</v>
      </c>
      <c r="FO618" s="77">
        <v>-3.2610370000000001E-3</v>
      </c>
      <c r="FP618" s="77">
        <v>-9.4367300000000002E-4</v>
      </c>
      <c r="FQ618" s="77">
        <v>-5.8124259999999999E-3</v>
      </c>
      <c r="FR618" s="77">
        <v>-3.4408559999999999E-3</v>
      </c>
      <c r="FS618" s="77">
        <v>-1.08171E-4</v>
      </c>
      <c r="FT618" s="77">
        <v>-4.891556E-3</v>
      </c>
      <c r="FU618" s="77">
        <v>-7.6815750000000004E-3</v>
      </c>
      <c r="FV618" s="77">
        <v>-1.6546700000000001E-2</v>
      </c>
      <c r="FW618" s="77">
        <v>-9.4750010000000003E-3</v>
      </c>
      <c r="FX618" s="77">
        <v>-3.6322913999999998E-2</v>
      </c>
      <c r="FY618" s="77">
        <v>-9.5110430000000003E-3</v>
      </c>
      <c r="FZ618" s="77">
        <v>-1.4633932000000001E-2</v>
      </c>
      <c r="GA618" s="77">
        <v>-2.2542999999999999E-3</v>
      </c>
      <c r="GB618" s="77">
        <v>-1.8479948999999999E-2</v>
      </c>
      <c r="GC618" s="77">
        <v>0.88290581199999996</v>
      </c>
      <c r="GD618" s="77">
        <v>-1.0593190000000001E-2</v>
      </c>
      <c r="GE618" s="77">
        <v>-7.3118530000000001E-3</v>
      </c>
      <c r="GF618" s="77">
        <v>-2.6680166000000002E-2</v>
      </c>
      <c r="GG618" s="77">
        <v>-2.3187933000000001E-2</v>
      </c>
      <c r="GH618" s="77">
        <v>-3.4912694000000001E-2</v>
      </c>
      <c r="GI618" s="77">
        <v>-3.7332995000000001E-2</v>
      </c>
      <c r="GJ618" s="77">
        <v>-2.58391E-3</v>
      </c>
      <c r="GK618" s="77">
        <v>-1.8335766E-2</v>
      </c>
      <c r="GL618" s="77">
        <v>-1.7311777E-2</v>
      </c>
      <c r="GM618" s="77">
        <v>-4.7265639999999999E-3</v>
      </c>
      <c r="GN618" s="77">
        <v>-5.2264659999999999E-3</v>
      </c>
      <c r="GO618" s="77">
        <v>-4.164549E-3</v>
      </c>
      <c r="GP618" s="77">
        <v>-1.0168908000000001E-2</v>
      </c>
      <c r="GQ618" s="77">
        <v>-2.6478420000000001E-3</v>
      </c>
      <c r="GR618" s="77">
        <v>-2.7590919999999999E-3</v>
      </c>
      <c r="GS618" s="77">
        <v>-6.0793890000000001E-3</v>
      </c>
      <c r="GT618" s="77">
        <v>-3.4213070000000002E-3</v>
      </c>
      <c r="GU618" s="77">
        <v>-6.4864899999999995E-4</v>
      </c>
      <c r="GV618" s="77">
        <v>-1.1471229999999999E-3</v>
      </c>
      <c r="GW618" s="77">
        <v>-2.6037579999999999E-3</v>
      </c>
      <c r="GX618" s="77">
        <v>-3.1850379999999998E-3</v>
      </c>
      <c r="GY618" s="77">
        <v>-8.9142099999999999E-4</v>
      </c>
      <c r="GZ618" s="77">
        <v>-5.5698229999999998E-3</v>
      </c>
      <c r="HA618" s="77">
        <v>-3.4244229999999998E-3</v>
      </c>
      <c r="HB618" s="78">
        <v>-6.0489799999999998E-5</v>
      </c>
      <c r="HC618" s="77">
        <v>-4.9567489999999999E-3</v>
      </c>
      <c r="HD618" s="77">
        <v>-7.2098750000000001E-3</v>
      </c>
      <c r="HE618" s="77">
        <v>-1.6514787E-2</v>
      </c>
      <c r="HF618" s="77">
        <v>-9.67522E-3</v>
      </c>
      <c r="HG618" s="77">
        <v>-3.4941631000000001E-2</v>
      </c>
      <c r="HH618" s="77">
        <v>-9.2507820000000008E-3</v>
      </c>
      <c r="HI618" s="77">
        <v>-1.4906878E-2</v>
      </c>
      <c r="HJ618" s="77">
        <v>-2.8350850000000002E-3</v>
      </c>
      <c r="HK618" s="77">
        <v>-1.8275062000000002E-2</v>
      </c>
      <c r="HL618" s="77">
        <v>0.87683959899999997</v>
      </c>
      <c r="HM618" s="77">
        <v>-1.0618957E-2</v>
      </c>
      <c r="HN618" s="77">
        <v>-7.2750590000000004E-3</v>
      </c>
      <c r="HO618" s="77">
        <v>-2.6960095E-2</v>
      </c>
      <c r="HP618" s="77">
        <v>-2.424074E-2</v>
      </c>
      <c r="HQ618" s="77">
        <v>-3.4731550999999999E-2</v>
      </c>
      <c r="HR618" s="77">
        <v>-3.5530798000000002E-2</v>
      </c>
      <c r="HS618" s="77">
        <v>-2.756742E-3</v>
      </c>
      <c r="HT618" s="77">
        <v>-1.7779924999999999E-2</v>
      </c>
      <c r="HU618" s="77">
        <v>-1.6513829000000001E-2</v>
      </c>
      <c r="HV618" s="77">
        <v>-4.5626979999999996E-3</v>
      </c>
      <c r="HW618" s="77">
        <v>-4.9876319999999997E-3</v>
      </c>
      <c r="HX618" s="77">
        <v>-4.0463850000000004E-3</v>
      </c>
      <c r="HY618" s="77">
        <v>-9.8679260000000008E-3</v>
      </c>
      <c r="HZ618" s="77">
        <v>-2.875949E-3</v>
      </c>
      <c r="IA618" s="77">
        <v>-2.9358819999999999E-3</v>
      </c>
      <c r="IB618" s="77">
        <v>-5.8680809999999998E-3</v>
      </c>
      <c r="IC618" s="77">
        <v>-3.4127179999999999E-3</v>
      </c>
      <c r="ID618" s="77">
        <v>-6.1019000000000004E-4</v>
      </c>
      <c r="IE618" s="77">
        <v>-1.06058E-3</v>
      </c>
      <c r="IF618" s="77">
        <v>-2.6471189999999999E-3</v>
      </c>
      <c r="IG618" s="77">
        <v>-3.1127099999999999E-3</v>
      </c>
      <c r="IH618" s="77">
        <v>-9.0511200000000002E-4</v>
      </c>
      <c r="II618" s="77">
        <v>-5.2259960000000001E-3</v>
      </c>
      <c r="IJ618" s="77">
        <v>-3.5883389999999999E-3</v>
      </c>
      <c r="IK618" s="78">
        <v>-4.3213700000000003E-5</v>
      </c>
      <c r="IL618" s="77">
        <v>-5.155392E-3</v>
      </c>
      <c r="IM618" s="77">
        <v>-6.6976229999999998E-3</v>
      </c>
      <c r="IN618" s="77">
        <v>-1.7206738999999999E-2</v>
      </c>
      <c r="IO618" s="77">
        <v>-1.0084882999999999E-2</v>
      </c>
      <c r="IP618" s="77">
        <v>-3.4818905999999997E-2</v>
      </c>
      <c r="IQ618" s="77">
        <v>-9.3433790000000006E-3</v>
      </c>
      <c r="IR618" s="77">
        <v>-1.5614151999999999E-2</v>
      </c>
      <c r="IS618" s="77">
        <v>-2.8864920000000001E-3</v>
      </c>
      <c r="IT618" s="77">
        <v>-1.8411757000000001E-2</v>
      </c>
      <c r="IU618" s="77">
        <v>0.87235598000000003</v>
      </c>
      <c r="IV618" s="77">
        <v>-1.0722736E-2</v>
      </c>
      <c r="IW618" s="77">
        <v>-7.2222099999999997E-3</v>
      </c>
      <c r="IX618" s="77">
        <v>-2.828255E-2</v>
      </c>
      <c r="IY618" s="77">
        <v>-2.5412126E-2</v>
      </c>
      <c r="IZ618" s="77">
        <v>-3.5398338000000001E-2</v>
      </c>
      <c r="JA618" s="77">
        <v>-3.1084568E-2</v>
      </c>
      <c r="JB618" s="77">
        <v>-2.4931559999999998E-3</v>
      </c>
      <c r="JC618" s="77">
        <v>-1.8120906999999999E-2</v>
      </c>
      <c r="JD618" s="77">
        <v>-1.6526315999999999E-2</v>
      </c>
      <c r="JE618" s="77">
        <v>-4.779719E-3</v>
      </c>
      <c r="JF618" s="77">
        <v>-5.1590029999999997E-3</v>
      </c>
      <c r="JG618" s="77">
        <v>-4.1922219999999998E-3</v>
      </c>
      <c r="JH618" s="77">
        <v>-9.9473410000000002E-3</v>
      </c>
      <c r="JI618" s="77">
        <v>-3.0454050000000002E-3</v>
      </c>
      <c r="JJ618" s="77">
        <v>-2.9772219999999999E-3</v>
      </c>
      <c r="JK618" s="77">
        <v>-5.9321920000000002E-3</v>
      </c>
      <c r="JL618" s="77">
        <v>-3.3756099999999998E-3</v>
      </c>
      <c r="JM618" s="77">
        <v>-6.02723E-4</v>
      </c>
      <c r="JN618" s="77">
        <v>-1.006119E-3</v>
      </c>
      <c r="JO618" s="77">
        <v>-2.764542E-3</v>
      </c>
      <c r="JP618" s="77">
        <v>-3.2819949999999998E-3</v>
      </c>
      <c r="JQ618" s="77">
        <v>-9.4934800000000003E-4</v>
      </c>
      <c r="JR618" s="77">
        <v>-5.0726800000000004E-3</v>
      </c>
      <c r="JS618" s="77">
        <v>-3.7625219999999999E-3</v>
      </c>
      <c r="JT618" s="78">
        <v>-3.2923999999999999E-5</v>
      </c>
      <c r="JU618" s="77">
        <v>-5.042721E-3</v>
      </c>
      <c r="JV618" s="77">
        <v>-6.3401689999999997E-3</v>
      </c>
      <c r="JW618" s="77">
        <v>-1.7682937999999999E-2</v>
      </c>
      <c r="JX618" s="77">
        <v>-1.0367540999999999E-2</v>
      </c>
      <c r="JY618" s="77">
        <v>-3.6074210000000002E-2</v>
      </c>
      <c r="JZ618" s="77">
        <v>-9.0981689999999997E-3</v>
      </c>
      <c r="KA618" s="77">
        <v>-1.5880439E-2</v>
      </c>
      <c r="KB618" s="77">
        <v>-2.5797580000000001E-3</v>
      </c>
      <c r="KC618" s="77">
        <v>-1.8146468999999998E-2</v>
      </c>
      <c r="KD618" s="77">
        <v>0.86711140600000003</v>
      </c>
      <c r="KE618" s="77">
        <v>-1.0518357000000001E-2</v>
      </c>
      <c r="KF618" s="77">
        <v>-7.1105020000000003E-3</v>
      </c>
      <c r="KG618" s="77">
        <v>-2.6991326E-2</v>
      </c>
      <c r="KH618" s="77">
        <v>-2.4544322E-2</v>
      </c>
      <c r="KI618" s="77">
        <v>-3.6219078000000002E-2</v>
      </c>
      <c r="KJ618" s="77">
        <v>-3.2803921E-2</v>
      </c>
      <c r="KK618" s="77">
        <v>-2.419652E-3</v>
      </c>
      <c r="KL618" s="77">
        <v>-1.8433674000000001E-2</v>
      </c>
      <c r="KM618" s="77">
        <v>-1.6572821000000001E-2</v>
      </c>
      <c r="KN618" s="77">
        <v>-4.543999E-3</v>
      </c>
      <c r="KO618" s="77">
        <v>-5.117875E-3</v>
      </c>
      <c r="KP618" s="77">
        <v>-4.0052179999999996E-3</v>
      </c>
      <c r="KQ618" s="77">
        <v>-1.0238811E-2</v>
      </c>
      <c r="KR618" s="77">
        <v>-3.0599160000000002E-3</v>
      </c>
      <c r="KS618" s="77">
        <v>-3.14877E-3</v>
      </c>
      <c r="KT618" s="77">
        <v>-6.0617379999999997E-3</v>
      </c>
      <c r="KU618" s="77">
        <v>-3.4025240000000001E-3</v>
      </c>
      <c r="KV618" s="77">
        <v>-5.9815300000000003E-4</v>
      </c>
      <c r="KW618" s="77">
        <v>-9.9405999999999995E-4</v>
      </c>
      <c r="KX618" s="77">
        <v>-2.789733E-3</v>
      </c>
      <c r="KY618" s="77">
        <v>-3.2923330000000002E-3</v>
      </c>
      <c r="KZ618" s="77">
        <v>-1.0511229999999999E-3</v>
      </c>
      <c r="LA618" s="77">
        <v>-5.0544759999999996E-3</v>
      </c>
      <c r="LB618" s="77">
        <v>-3.8192170000000002E-3</v>
      </c>
      <c r="LC618" s="78">
        <v>-2.64243E-5</v>
      </c>
      <c r="LD618" s="77">
        <v>-4.9184850000000002E-3</v>
      </c>
      <c r="LE618" s="77">
        <v>-6.3001259999999996E-3</v>
      </c>
      <c r="LF618" s="77">
        <v>-1.7685304999999998E-2</v>
      </c>
      <c r="LG618" s="77">
        <v>-1.0393988E-2</v>
      </c>
      <c r="LH618" s="77">
        <v>-3.8043564000000002E-2</v>
      </c>
      <c r="LI618" s="77">
        <v>-9.1133350000000002E-3</v>
      </c>
      <c r="LJ618" s="77">
        <v>-1.5877425000000001E-2</v>
      </c>
      <c r="LK618" s="77">
        <v>-2.3910450000000001E-3</v>
      </c>
      <c r="LL618" s="77">
        <v>-1.7149573000000001E-2</v>
      </c>
      <c r="LM618" s="77">
        <v>0.86606724400000001</v>
      </c>
      <c r="LN618" s="77">
        <v>-1.015247E-2</v>
      </c>
      <c r="LO618" s="77">
        <v>-6.7189069999999997E-3</v>
      </c>
      <c r="LP618" s="77">
        <v>-2.539514E-2</v>
      </c>
      <c r="LQ618" s="77">
        <v>-2.3684611000000001E-2</v>
      </c>
      <c r="LR618" s="77">
        <v>-3.5612379E-2</v>
      </c>
      <c r="LS618" s="77">
        <v>-3.1716214E-2</v>
      </c>
      <c r="LT618" s="77">
        <v>-2.3042589999999999E-3</v>
      </c>
      <c r="LU618" s="77">
        <v>-1.8406544E-2</v>
      </c>
      <c r="LV618" s="77">
        <v>-1.671564E-2</v>
      </c>
      <c r="LW618" s="77">
        <v>-4.506754E-3</v>
      </c>
      <c r="LX618" s="77">
        <v>-5.3382680000000002E-3</v>
      </c>
      <c r="LY618" s="77">
        <v>-4.0517050000000001E-3</v>
      </c>
      <c r="LZ618" s="77">
        <v>-1.0261790999999999E-2</v>
      </c>
      <c r="MA618" s="77">
        <v>-2.7674969999999998E-3</v>
      </c>
      <c r="MB618" s="77">
        <v>-3.296251E-3</v>
      </c>
      <c r="MC618" s="77">
        <v>-6.370878E-3</v>
      </c>
      <c r="MD618" s="77">
        <v>-3.3550110000000002E-3</v>
      </c>
      <c r="ME618" s="77">
        <v>-6.1446299999999999E-4</v>
      </c>
      <c r="MF618" s="77">
        <v>-1.216974E-3</v>
      </c>
      <c r="MG618" s="77">
        <v>-2.909605E-3</v>
      </c>
      <c r="MH618" s="77">
        <v>-3.3887470000000001E-3</v>
      </c>
      <c r="MI618" s="77">
        <v>-1.123733E-3</v>
      </c>
      <c r="MJ618" s="77">
        <v>-5.3907249999999999E-3</v>
      </c>
      <c r="MK618" s="77">
        <v>-4.3294680000000004E-3</v>
      </c>
      <c r="ML618" s="78">
        <v>-3.9419899999999998E-5</v>
      </c>
      <c r="MM618" s="77">
        <v>-4.6806169999999998E-3</v>
      </c>
      <c r="MN618" s="77">
        <v>-5.6575059999999996E-3</v>
      </c>
      <c r="MO618" s="77">
        <v>-1.8239521000000002E-2</v>
      </c>
      <c r="MP618" s="77">
        <v>-1.0710911E-2</v>
      </c>
      <c r="MQ618" s="77">
        <v>-3.7484486999999997E-2</v>
      </c>
      <c r="MR618" s="77">
        <v>-8.7085870000000003E-3</v>
      </c>
      <c r="MS618" s="77">
        <v>-1.5914837000000001E-2</v>
      </c>
      <c r="MT618" s="77">
        <v>-2.5371389999999999E-3</v>
      </c>
      <c r="MU618" s="77">
        <v>-1.7460021999999999E-2</v>
      </c>
      <c r="MV618" s="77">
        <v>0.86040095699999997</v>
      </c>
      <c r="MW618" s="77">
        <v>-1.0688006E-2</v>
      </c>
      <c r="MX618" s="77">
        <v>-6.8200159999999999E-3</v>
      </c>
      <c r="MY618" s="77">
        <v>-2.4635428000000001E-2</v>
      </c>
      <c r="MZ618" s="77">
        <v>-2.3416767000000002E-2</v>
      </c>
      <c r="NA618" s="77">
        <v>-3.4788563000000002E-2</v>
      </c>
      <c r="NB618" s="77">
        <v>-3.2043921000000003E-2</v>
      </c>
      <c r="NC618" s="77">
        <v>-2.3213930000000002E-3</v>
      </c>
      <c r="ND618" s="77">
        <v>-1.8583004E-2</v>
      </c>
      <c r="NE618" s="77">
        <v>-1.6366331000000001E-2</v>
      </c>
      <c r="NF618" s="77">
        <v>-4.2945279999999997E-3</v>
      </c>
      <c r="NG618" s="77">
        <v>-5.2197520000000002E-3</v>
      </c>
      <c r="NH618" s="77">
        <v>-4.1248810000000004E-3</v>
      </c>
      <c r="NI618" s="77">
        <v>-1.0682756999999999E-2</v>
      </c>
      <c r="NJ618" s="77">
        <v>-2.7543720000000002E-3</v>
      </c>
      <c r="NK618" s="77">
        <v>-3.4245669999999999E-3</v>
      </c>
      <c r="NL618" s="77">
        <v>-6.286069E-3</v>
      </c>
      <c r="NM618" s="77">
        <v>-3.2955649999999999E-3</v>
      </c>
      <c r="NN618" s="77">
        <v>-6.1240000000000003E-4</v>
      </c>
      <c r="NO618" s="77">
        <v>-1.3239339999999999E-3</v>
      </c>
      <c r="NP618" s="77">
        <v>-2.8429900000000001E-3</v>
      </c>
      <c r="NQ618" s="77">
        <v>-3.316317E-3</v>
      </c>
      <c r="NR618" s="77">
        <v>-1.1772950000000001E-3</v>
      </c>
      <c r="NS618" s="77">
        <v>-5.2365700000000003E-3</v>
      </c>
      <c r="NT618" s="77">
        <v>-4.3908899999999997E-3</v>
      </c>
      <c r="NU618" s="78">
        <v>-6.1904500000000003E-5</v>
      </c>
      <c r="NV618" s="77">
        <v>-4.644235E-3</v>
      </c>
      <c r="NW618" s="77">
        <v>-5.4800780000000002E-3</v>
      </c>
      <c r="NX618" s="77">
        <v>-1.8536192E-2</v>
      </c>
      <c r="NY618" s="77">
        <v>-1.0864814E-2</v>
      </c>
      <c r="NZ618" s="77">
        <v>-3.8709975000000001E-2</v>
      </c>
      <c r="OA618" s="77">
        <v>-8.5620499999999999E-3</v>
      </c>
      <c r="OB618" s="77">
        <v>-1.6297987999999999E-2</v>
      </c>
      <c r="OC618" s="77">
        <v>-3.0679990000000001E-3</v>
      </c>
      <c r="OD618" s="77">
        <v>-1.7542598E-2</v>
      </c>
      <c r="OE618" s="77">
        <v>0.85256975000000002</v>
      </c>
      <c r="OF618" s="77">
        <v>-1.1448122999999999E-2</v>
      </c>
      <c r="OG618" s="77">
        <v>-6.9193900000000001E-3</v>
      </c>
      <c r="OH618" s="77">
        <v>-2.3621230999999999E-2</v>
      </c>
      <c r="OI618" s="77">
        <v>-2.3009403000000001E-2</v>
      </c>
      <c r="OJ618" s="77">
        <v>-3.4019137999999997E-2</v>
      </c>
      <c r="OK618" s="77">
        <v>-3.295762E-2</v>
      </c>
      <c r="OL618" s="77">
        <v>-2.3833389999999999E-3</v>
      </c>
      <c r="OM618" s="77">
        <v>-1.8656820000000001E-2</v>
      </c>
      <c r="ON618" s="77">
        <v>-1.5705707999999999E-2</v>
      </c>
      <c r="OO618" s="77">
        <v>-4.3356109999999996E-3</v>
      </c>
      <c r="OP618" s="77">
        <v>-5.0035710000000001E-3</v>
      </c>
      <c r="OQ618" s="77">
        <v>-4.1431009999999997E-3</v>
      </c>
      <c r="OR618" s="77">
        <v>-1.0780879E-2</v>
      </c>
      <c r="OS618" s="77">
        <v>-2.9779049999999999E-3</v>
      </c>
      <c r="OT618" s="77">
        <v>-3.6819650000000002E-3</v>
      </c>
      <c r="OU618" s="77">
        <v>-6.3380390000000002E-3</v>
      </c>
      <c r="OV618" s="77">
        <v>-3.1757529999999999E-3</v>
      </c>
      <c r="OW618" s="77">
        <v>-5.88139E-4</v>
      </c>
      <c r="OX618" s="77">
        <v>-1.346187E-3</v>
      </c>
      <c r="OY618" s="77">
        <v>-2.8365899999999999E-3</v>
      </c>
      <c r="OZ618" s="77">
        <v>-3.3387999999999998E-3</v>
      </c>
      <c r="PA618" s="77">
        <v>-1.3137299999999999E-3</v>
      </c>
      <c r="PB618" s="77">
        <v>-5.3128009999999998E-3</v>
      </c>
      <c r="PC618" s="77">
        <v>-4.5821170000000001E-3</v>
      </c>
      <c r="PD618" s="78">
        <v>-6.2478700000000002E-5</v>
      </c>
      <c r="PE618" s="77">
        <v>-4.6705719999999996E-3</v>
      </c>
      <c r="PF618" s="77">
        <v>-5.8622320000000002E-3</v>
      </c>
      <c r="PG618" s="77">
        <v>-1.9216049999999998E-2</v>
      </c>
      <c r="PH618" s="77">
        <v>-1.1109047E-2</v>
      </c>
      <c r="PI618" s="77">
        <v>-3.9382703999999998E-2</v>
      </c>
      <c r="PJ618" s="77">
        <v>-8.3546079999999995E-3</v>
      </c>
      <c r="PK618" s="77">
        <v>-1.6948607000000001E-2</v>
      </c>
      <c r="PL618" s="77">
        <v>-3.2305020000000001E-3</v>
      </c>
      <c r="PM618" s="77">
        <v>-1.7616236E-2</v>
      </c>
      <c r="PN618" s="77">
        <v>0.84784130199999996</v>
      </c>
      <c r="PO618" s="77">
        <v>-1.2113034999999999E-2</v>
      </c>
      <c r="PP618" s="77">
        <v>-6.912985E-3</v>
      </c>
      <c r="PQ618" s="77">
        <v>-2.2978318000000001E-2</v>
      </c>
      <c r="PR618" s="77">
        <v>-2.2951401999999999E-2</v>
      </c>
      <c r="PS618" s="77">
        <v>-3.3311250000000001E-2</v>
      </c>
      <c r="PT618" s="77">
        <v>-3.3419047E-2</v>
      </c>
      <c r="PU618" s="77">
        <v>-2.441716E-3</v>
      </c>
      <c r="PV618" s="77">
        <v>-1.8619429999999999E-2</v>
      </c>
      <c r="PW618" s="77">
        <v>-1.5614810999999999E-2</v>
      </c>
      <c r="PX618" s="77">
        <v>-4.3414480000000004E-3</v>
      </c>
      <c r="PY618" s="77">
        <v>-4.9138150000000002E-3</v>
      </c>
      <c r="PZ618" s="77">
        <v>-4.2033230000000001E-3</v>
      </c>
      <c r="QA618" s="77">
        <v>-1.1373599E-2</v>
      </c>
      <c r="QB618" s="77">
        <v>-2.772077E-3</v>
      </c>
      <c r="QC618" s="77">
        <v>-3.8695520000000001E-3</v>
      </c>
      <c r="QD618" s="77">
        <v>-6.4904560000000004E-3</v>
      </c>
      <c r="QE618" s="77">
        <v>-3.0774270000000002E-3</v>
      </c>
      <c r="QF618" s="77">
        <v>-6.2439400000000001E-4</v>
      </c>
      <c r="QG618" s="77">
        <v>-1.3048000000000001E-3</v>
      </c>
      <c r="QH618" s="77">
        <v>-2.8605969999999999E-3</v>
      </c>
      <c r="QI618" s="77">
        <v>-3.31687E-3</v>
      </c>
      <c r="QJ618" s="77">
        <v>-1.4643270000000001E-3</v>
      </c>
      <c r="QK618" s="77">
        <v>-5.1920179999999996E-3</v>
      </c>
      <c r="QL618" s="77">
        <v>-4.586962E-3</v>
      </c>
      <c r="QM618" s="78">
        <v>-5.3515099999999999E-5</v>
      </c>
      <c r="QN618" s="77">
        <v>-4.5838169999999996E-3</v>
      </c>
      <c r="QO618" s="77">
        <v>-4.7340500000000001E-3</v>
      </c>
      <c r="QP618" s="77">
        <v>-1.9002238000000001E-2</v>
      </c>
      <c r="QQ618" s="77">
        <v>-1.105915E-2</v>
      </c>
      <c r="QR618" s="77">
        <v>-3.9783461999999999E-2</v>
      </c>
      <c r="QS618" s="77">
        <v>-7.9460520000000003E-3</v>
      </c>
      <c r="QT618" s="77">
        <v>-1.6913454000000001E-2</v>
      </c>
      <c r="QU618" s="77">
        <v>-3.1242879999999998E-3</v>
      </c>
      <c r="QV618" s="77">
        <v>-1.7716408999999999E-2</v>
      </c>
      <c r="QW618" s="77">
        <v>0.84430979299999998</v>
      </c>
      <c r="QX618" s="77">
        <v>-1.2146957999999999E-2</v>
      </c>
      <c r="QY618" s="77">
        <v>-6.7787109999999998E-3</v>
      </c>
      <c r="QZ618" s="77">
        <v>-2.1940416000000001E-2</v>
      </c>
      <c r="RA618" s="77">
        <v>-2.2981666000000001E-2</v>
      </c>
      <c r="RB618" s="77">
        <v>-3.3163141E-2</v>
      </c>
      <c r="RC618" s="77">
        <v>-3.4265609000000002E-2</v>
      </c>
      <c r="RD618" s="77">
        <v>-2.2927440000000002E-3</v>
      </c>
      <c r="RE618" s="77">
        <v>-1.8162986999999998E-2</v>
      </c>
      <c r="RF618" s="77">
        <v>-1.4806300999999999E-2</v>
      </c>
      <c r="RG618" s="77">
        <v>-4.3994739999999996E-3</v>
      </c>
      <c r="RH618" s="77">
        <v>-4.790636E-3</v>
      </c>
      <c r="RI618" s="77">
        <v>-4.2193639999999998E-3</v>
      </c>
      <c r="RJ618" s="77">
        <v>-1.1196807E-2</v>
      </c>
      <c r="RK618" s="77">
        <v>-2.7157040000000002E-3</v>
      </c>
      <c r="RL618" s="77">
        <v>-3.8601519999999999E-3</v>
      </c>
      <c r="RM618" s="77">
        <v>-6.5867139999999996E-3</v>
      </c>
      <c r="RN618" s="77">
        <v>-3.0925390000000001E-3</v>
      </c>
      <c r="RO618" s="77">
        <v>-6.2768299999999997E-4</v>
      </c>
      <c r="RP618" s="77">
        <v>-1.170567E-3</v>
      </c>
      <c r="RQ618" s="77">
        <v>-2.8049070000000001E-3</v>
      </c>
      <c r="RR618" s="77">
        <v>-3.0763069999999999E-3</v>
      </c>
      <c r="RS618" s="77">
        <v>-1.4691299999999999E-3</v>
      </c>
      <c r="RT618" s="77">
        <v>-5.0798010000000001E-3</v>
      </c>
      <c r="RU618" s="77">
        <v>-4.5353470000000003E-3</v>
      </c>
      <c r="RV618" s="78">
        <v>-6.2322400000000005E-5</v>
      </c>
      <c r="RW618" s="77">
        <v>-4.5867809999999998E-3</v>
      </c>
      <c r="RX618" s="77">
        <v>-4.8010179999999998E-3</v>
      </c>
      <c r="RY618" s="77">
        <v>-1.9109114E-2</v>
      </c>
      <c r="RZ618" s="77">
        <v>-1.0798406999999999E-2</v>
      </c>
      <c r="SA618" s="77">
        <v>-3.9539044000000002E-2</v>
      </c>
      <c r="SB618" s="77">
        <v>-7.530765E-3</v>
      </c>
      <c r="SC618" s="77">
        <v>-1.7182389999999999E-2</v>
      </c>
      <c r="SD618" s="77">
        <v>-6.099653E-3</v>
      </c>
      <c r="SE618" s="77">
        <v>-1.8241932999999998E-2</v>
      </c>
      <c r="SF618" s="77">
        <v>0.83387480400000003</v>
      </c>
      <c r="SG618" s="77">
        <v>-1.269518E-2</v>
      </c>
      <c r="SH618" s="77">
        <v>-6.9996670000000002E-3</v>
      </c>
      <c r="SI618" s="77">
        <v>-2.2803574E-2</v>
      </c>
      <c r="SJ618" s="77">
        <v>-2.4334941999999998E-2</v>
      </c>
      <c r="SK618" s="77">
        <v>-3.4033007999999997E-2</v>
      </c>
      <c r="SL618" s="77">
        <v>-3.3804263000000001E-2</v>
      </c>
      <c r="SM618" s="77">
        <v>-2.4379200000000001E-3</v>
      </c>
      <c r="SN618" s="77">
        <v>-1.7601911000000001E-2</v>
      </c>
      <c r="SO618" s="77">
        <v>-1.4606404E-2</v>
      </c>
      <c r="SP618" s="77">
        <v>-4.1096450000000003E-3</v>
      </c>
      <c r="SQ618" s="77">
        <v>-4.5036449999999997E-3</v>
      </c>
      <c r="SR618" s="77">
        <v>-4.1652130000000001E-3</v>
      </c>
      <c r="SS618" s="77">
        <v>-1.1512128999999999E-2</v>
      </c>
      <c r="ST618" s="77">
        <v>-3.0446900000000001E-3</v>
      </c>
      <c r="SU618" s="77">
        <v>-3.9693310000000004E-3</v>
      </c>
      <c r="SV618" s="77">
        <v>-6.8685939999999996E-3</v>
      </c>
      <c r="SW618" s="77">
        <v>-2.9276189999999998E-3</v>
      </c>
      <c r="SX618" s="77">
        <v>-5.7503199999999995E-4</v>
      </c>
      <c r="SY618" s="77">
        <v>-1.1273749999999999E-3</v>
      </c>
      <c r="SZ618" s="77">
        <v>-2.8179479999999998E-3</v>
      </c>
      <c r="TA618" s="77">
        <v>-2.8251449999999998E-3</v>
      </c>
      <c r="TB618" s="77">
        <v>-1.421755E-3</v>
      </c>
      <c r="TC618" s="77">
        <v>-4.6784950000000004E-3</v>
      </c>
      <c r="TD618" s="77">
        <v>-4.6677070000000001E-3</v>
      </c>
      <c r="TE618" s="78">
        <v>-7.3828199999999999E-5</v>
      </c>
    </row>
    <row r="619" spans="1:525" x14ac:dyDescent="0.25">
      <c r="A619" s="77">
        <v>-1.9993120000000001E-3</v>
      </c>
      <c r="B619" s="77">
        <v>-5.2681120000000001E-3</v>
      </c>
      <c r="C619" s="77">
        <v>-5.6074369999999998E-3</v>
      </c>
      <c r="D619" s="77">
        <v>-1.8690779999999999E-3</v>
      </c>
      <c r="E619" s="77">
        <v>-1.4818170000000001E-3</v>
      </c>
      <c r="F619" s="77">
        <v>-8.7449569999999994E-3</v>
      </c>
      <c r="G619" s="77">
        <v>-1.3305089999999999E-3</v>
      </c>
      <c r="H619" s="77">
        <v>-2.165035E-3</v>
      </c>
      <c r="I619" s="77">
        <v>-6.3375180000000003E-3</v>
      </c>
      <c r="J619" s="77">
        <v>-5.9747300000000001E-3</v>
      </c>
      <c r="K619" s="77">
        <v>0.89376187200000001</v>
      </c>
      <c r="L619" s="77">
        <v>-8.9204920000000004E-3</v>
      </c>
      <c r="M619" s="77">
        <v>-5.5156049999999998E-3</v>
      </c>
      <c r="N619" s="77">
        <v>-1.1861662E-2</v>
      </c>
      <c r="O619" s="77">
        <v>-6.7870300000000003E-3</v>
      </c>
      <c r="P619" s="77">
        <v>-6.9380450000000003E-3</v>
      </c>
      <c r="Q619" s="77">
        <v>-1.934753E-3</v>
      </c>
      <c r="R619" s="77">
        <v>-7.9392006000000001E-2</v>
      </c>
      <c r="S619" s="77">
        <v>-2.8896579999999998E-3</v>
      </c>
      <c r="T619" s="77">
        <v>-1.6592499999999999E-3</v>
      </c>
      <c r="U619" s="77">
        <v>-1.0908280000000001E-3</v>
      </c>
      <c r="V619" s="77">
        <v>-3.5427029999999999E-3</v>
      </c>
      <c r="W619" s="77">
        <v>-1.666867E-3</v>
      </c>
      <c r="X619" s="77">
        <v>-6.6884400000000004E-4</v>
      </c>
      <c r="Y619" s="77">
        <v>-5.58392E-4</v>
      </c>
      <c r="Z619" s="77">
        <v>-1.5976860000000001E-3</v>
      </c>
      <c r="AA619" s="77">
        <v>-1.071238E-3</v>
      </c>
      <c r="AB619" s="77">
        <v>-3.2186900000000002E-4</v>
      </c>
      <c r="AC619" s="77">
        <v>-2.0871399999999999E-3</v>
      </c>
      <c r="AD619" s="77">
        <v>-9.3100300000000002E-4</v>
      </c>
      <c r="AE619" s="77">
        <v>-1.467126E-3</v>
      </c>
      <c r="AF619" s="77">
        <v>-1.514212E-3</v>
      </c>
      <c r="AG619" s="77">
        <v>-2.068889E-3</v>
      </c>
      <c r="AH619" s="77">
        <v>-2.1478489999999999E-3</v>
      </c>
      <c r="AI619" s="78">
        <v>-6.8093600000000001E-5</v>
      </c>
      <c r="AJ619" s="77">
        <v>-1.8791470000000001E-3</v>
      </c>
      <c r="AK619" s="77">
        <v>-5.1106980000000003E-3</v>
      </c>
      <c r="AL619" s="77">
        <v>-5.4133799999999998E-3</v>
      </c>
      <c r="AM619" s="77">
        <v>-1.9352869999999999E-3</v>
      </c>
      <c r="AN619" s="77">
        <v>-1.606484E-3</v>
      </c>
      <c r="AO619" s="77">
        <v>-9.3680529999999995E-3</v>
      </c>
      <c r="AP619" s="77">
        <v>-1.3970569999999999E-3</v>
      </c>
      <c r="AQ619" s="77">
        <v>-1.983846E-3</v>
      </c>
      <c r="AR619" s="77">
        <v>-6.5272250000000002E-3</v>
      </c>
      <c r="AS619" s="77">
        <v>-6.064084E-3</v>
      </c>
      <c r="AT619" s="77">
        <v>0.89424564699999998</v>
      </c>
      <c r="AU619" s="77">
        <v>-9.4409699999999999E-3</v>
      </c>
      <c r="AV619" s="77">
        <v>-5.6193559999999998E-3</v>
      </c>
      <c r="AW619" s="77">
        <v>-1.2020797999999999E-2</v>
      </c>
      <c r="AX619" s="77">
        <v>-6.9176530000000002E-3</v>
      </c>
      <c r="AY619" s="77">
        <v>-6.8999619999999999E-3</v>
      </c>
      <c r="AZ619" s="77">
        <v>-1.806799E-3</v>
      </c>
      <c r="BA619" s="77">
        <v>-7.9809575999999993E-2</v>
      </c>
      <c r="BB619" s="77">
        <v>-2.8689879999999998E-3</v>
      </c>
      <c r="BC619" s="77">
        <v>-1.554843E-3</v>
      </c>
      <c r="BD619" s="77">
        <v>-1.05188E-3</v>
      </c>
      <c r="BE619" s="77">
        <v>-3.5889810000000002E-3</v>
      </c>
      <c r="BF619" s="77">
        <v>-1.4417189999999999E-3</v>
      </c>
      <c r="BG619" s="77">
        <v>-5.42678E-4</v>
      </c>
      <c r="BH619" s="77">
        <v>-5.2772799999999999E-4</v>
      </c>
      <c r="BI619" s="77">
        <v>-1.3645879999999999E-3</v>
      </c>
      <c r="BJ619" s="77">
        <v>-1.0756819999999999E-3</v>
      </c>
      <c r="BK619" s="77">
        <v>-2.5374600000000001E-4</v>
      </c>
      <c r="BL619" s="77">
        <v>-2.1218159999999999E-3</v>
      </c>
      <c r="BM619" s="77">
        <v>-9.6768600000000005E-4</v>
      </c>
      <c r="BN619" s="77">
        <v>-1.48335E-3</v>
      </c>
      <c r="BO619" s="77">
        <v>-1.6401040000000001E-3</v>
      </c>
      <c r="BP619" s="77">
        <v>-2.0048890000000002E-3</v>
      </c>
      <c r="BQ619" s="77">
        <v>-1.871838E-3</v>
      </c>
      <c r="BR619" s="78">
        <v>-7.9845999999999994E-5</v>
      </c>
      <c r="BS619" s="77">
        <v>-1.894733E-3</v>
      </c>
      <c r="BT619" s="77">
        <v>-5.0250440000000002E-3</v>
      </c>
      <c r="BU619" s="77">
        <v>-5.5497719999999997E-3</v>
      </c>
      <c r="BV619" s="77">
        <v>-2.0057590000000002E-3</v>
      </c>
      <c r="BW619" s="77">
        <v>-1.720439E-3</v>
      </c>
      <c r="BX619" s="77">
        <v>-9.1550569999999994E-3</v>
      </c>
      <c r="BY619" s="77">
        <v>-1.4134169999999999E-3</v>
      </c>
      <c r="BZ619" s="77">
        <v>-2.1611849999999999E-3</v>
      </c>
      <c r="CA619" s="77">
        <v>-6.4701840000000004E-3</v>
      </c>
      <c r="CB619" s="77">
        <v>-6.1029919999999998E-3</v>
      </c>
      <c r="CC619" s="77">
        <v>0.89083586199999998</v>
      </c>
      <c r="CD619" s="77">
        <v>-9.6453800000000003E-3</v>
      </c>
      <c r="CE619" s="77">
        <v>-5.6083540000000003E-3</v>
      </c>
      <c r="CF619" s="77">
        <v>-1.1773614999999999E-2</v>
      </c>
      <c r="CG619" s="77">
        <v>-7.1250749999999998E-3</v>
      </c>
      <c r="CH619" s="77">
        <v>-6.6993740000000001E-3</v>
      </c>
      <c r="CI619" s="77">
        <v>-1.8996670000000001E-3</v>
      </c>
      <c r="CJ619" s="77">
        <v>-8.0091904000000005E-2</v>
      </c>
      <c r="CK619" s="77">
        <v>-2.923031E-3</v>
      </c>
      <c r="CL619" s="77">
        <v>-1.479653E-3</v>
      </c>
      <c r="CM619" s="77">
        <v>-1.011819E-3</v>
      </c>
      <c r="CN619" s="77">
        <v>-3.627024E-3</v>
      </c>
      <c r="CO619" s="77">
        <v>-1.3236190000000001E-3</v>
      </c>
      <c r="CP619" s="77">
        <v>-5.0546E-4</v>
      </c>
      <c r="CQ619" s="77">
        <v>-4.8167300000000001E-4</v>
      </c>
      <c r="CR619" s="77">
        <v>-1.338526E-3</v>
      </c>
      <c r="CS619" s="77">
        <v>-1.124919E-3</v>
      </c>
      <c r="CT619" s="77">
        <v>-1.7338999999999999E-4</v>
      </c>
      <c r="CU619" s="77">
        <v>-2.2326749999999999E-3</v>
      </c>
      <c r="CV619" s="77">
        <v>-1.0037080000000001E-3</v>
      </c>
      <c r="CW619" s="77">
        <v>-1.5127739999999999E-3</v>
      </c>
      <c r="CX619" s="77">
        <v>-1.694997E-3</v>
      </c>
      <c r="CY619" s="77">
        <v>-2.0425920000000002E-3</v>
      </c>
      <c r="CZ619" s="77">
        <v>-1.856075E-3</v>
      </c>
      <c r="DA619" s="78">
        <v>-6.8314100000000004E-5</v>
      </c>
      <c r="DB619" s="77">
        <v>-1.9255299999999999E-3</v>
      </c>
      <c r="DC619" s="77">
        <v>-5.1328440000000001E-3</v>
      </c>
      <c r="DD619" s="77">
        <v>-5.4033049999999997E-3</v>
      </c>
      <c r="DE619" s="77">
        <v>-1.9725810000000002E-3</v>
      </c>
      <c r="DF619" s="77">
        <v>-1.678155E-3</v>
      </c>
      <c r="DG619" s="77">
        <v>-8.9773779999999994E-3</v>
      </c>
      <c r="DH619" s="77">
        <v>-1.374487E-3</v>
      </c>
      <c r="DI619" s="77">
        <v>-2.0921609999999999E-3</v>
      </c>
      <c r="DJ619" s="77">
        <v>-6.3781899999999997E-3</v>
      </c>
      <c r="DK619" s="77">
        <v>-6.0694140000000004E-3</v>
      </c>
      <c r="DL619" s="77">
        <v>0.89030927599999998</v>
      </c>
      <c r="DM619" s="77">
        <v>-9.8053399999999992E-3</v>
      </c>
      <c r="DN619" s="77">
        <v>-5.6243619999999999E-3</v>
      </c>
      <c r="DO619" s="77">
        <v>-1.1363228E-2</v>
      </c>
      <c r="DP619" s="77">
        <v>-6.8661449999999997E-3</v>
      </c>
      <c r="DQ619" s="77">
        <v>-6.9523340000000001E-3</v>
      </c>
      <c r="DR619" s="77">
        <v>-1.9841989999999999E-3</v>
      </c>
      <c r="DS619" s="77">
        <v>-7.8074118999999997E-2</v>
      </c>
      <c r="DT619" s="77">
        <v>-2.8783110000000002E-3</v>
      </c>
      <c r="DU619" s="77">
        <v>-1.443852E-3</v>
      </c>
      <c r="DV619" s="77">
        <v>-1.0132159999999999E-3</v>
      </c>
      <c r="DW619" s="77">
        <v>-3.5553749999999999E-3</v>
      </c>
      <c r="DX619" s="77">
        <v>-1.2834000000000001E-3</v>
      </c>
      <c r="DY619" s="77">
        <v>-5.7425900000000003E-4</v>
      </c>
      <c r="DZ619" s="77">
        <v>-5.1609099999999999E-4</v>
      </c>
      <c r="EA619" s="77">
        <v>-1.3854539999999999E-3</v>
      </c>
      <c r="EB619" s="77">
        <v>-1.087272E-3</v>
      </c>
      <c r="EC619" s="77">
        <v>-1.7663100000000001E-4</v>
      </c>
      <c r="ED619" s="77">
        <v>-2.2990520000000002E-3</v>
      </c>
      <c r="EE619" s="77">
        <v>-9.5844799999999998E-4</v>
      </c>
      <c r="EF619" s="77">
        <v>-1.4661839999999999E-3</v>
      </c>
      <c r="EG619" s="77">
        <v>-1.635488E-3</v>
      </c>
      <c r="EH619" s="77">
        <v>-2.0348319999999999E-3</v>
      </c>
      <c r="EI619" s="77">
        <v>-1.8037940000000001E-3</v>
      </c>
      <c r="EJ619" s="78">
        <v>-8.3731899999999997E-5</v>
      </c>
      <c r="EK619" s="77">
        <v>-1.993716E-3</v>
      </c>
      <c r="EL619" s="77">
        <v>-4.8590170000000002E-3</v>
      </c>
      <c r="EM619" s="77">
        <v>-5.6613970000000003E-3</v>
      </c>
      <c r="EN619" s="77">
        <v>-2.108459E-3</v>
      </c>
      <c r="EO619" s="77">
        <v>-1.8062519999999999E-3</v>
      </c>
      <c r="EP619" s="77">
        <v>-8.5527009999999994E-3</v>
      </c>
      <c r="EQ619" s="77">
        <v>-1.361031E-3</v>
      </c>
      <c r="ER619" s="77">
        <v>-2.2010179999999999E-3</v>
      </c>
      <c r="ES619" s="77">
        <v>-6.4657719999999998E-3</v>
      </c>
      <c r="ET619" s="77">
        <v>-6.2139930000000001E-3</v>
      </c>
      <c r="EU619" s="77">
        <v>0.88775855699999995</v>
      </c>
      <c r="EV619" s="77">
        <v>-9.8933739999999999E-3</v>
      </c>
      <c r="EW619" s="77">
        <v>-5.9422930000000004E-3</v>
      </c>
      <c r="EX619" s="77">
        <v>-1.0795697E-2</v>
      </c>
      <c r="EY619" s="77">
        <v>-7.0227639999999999E-3</v>
      </c>
      <c r="EZ619" s="77">
        <v>-6.4030099999999998E-3</v>
      </c>
      <c r="FA619" s="77">
        <v>-2.0824929999999999E-3</v>
      </c>
      <c r="FB619" s="77">
        <v>-7.7337404999999998E-2</v>
      </c>
      <c r="FC619" s="77">
        <v>-2.9282380000000001E-3</v>
      </c>
      <c r="FD619" s="77">
        <v>-1.375823E-3</v>
      </c>
      <c r="FE619" s="77">
        <v>-1.046925E-3</v>
      </c>
      <c r="FF619" s="77">
        <v>-3.509472E-3</v>
      </c>
      <c r="FG619" s="77">
        <v>-1.3059079999999999E-3</v>
      </c>
      <c r="FH619" s="77">
        <v>-6.0479999999999996E-4</v>
      </c>
      <c r="FI619" s="77">
        <v>-5.3436800000000002E-4</v>
      </c>
      <c r="FJ619" s="77">
        <v>-1.4091189999999999E-3</v>
      </c>
      <c r="FK619" s="77">
        <v>-1.147686E-3</v>
      </c>
      <c r="FL619" s="77">
        <v>-1.83189E-4</v>
      </c>
      <c r="FM619" s="77">
        <v>-2.3686459999999999E-3</v>
      </c>
      <c r="FN619" s="77">
        <v>-1.019165E-3</v>
      </c>
      <c r="FO619" s="77">
        <v>-1.4314799999999999E-3</v>
      </c>
      <c r="FP619" s="77">
        <v>-1.7844549999999999E-3</v>
      </c>
      <c r="FQ619" s="77">
        <v>-2.075791E-3</v>
      </c>
      <c r="FR619" s="77">
        <v>-1.8837630000000001E-3</v>
      </c>
      <c r="FS619" s="78">
        <v>-8.8367000000000003E-5</v>
      </c>
      <c r="FT619" s="77">
        <v>-2.1756330000000002E-3</v>
      </c>
      <c r="FU619" s="77">
        <v>-4.5422010000000001E-3</v>
      </c>
      <c r="FV619" s="77">
        <v>-5.9820769999999997E-3</v>
      </c>
      <c r="FW619" s="77">
        <v>-2.2156699999999999E-3</v>
      </c>
      <c r="FX619" s="77">
        <v>-1.961104E-3</v>
      </c>
      <c r="FY619" s="77">
        <v>-8.5993149999999997E-3</v>
      </c>
      <c r="FZ619" s="77">
        <v>-1.327389E-3</v>
      </c>
      <c r="GA619" s="77">
        <v>-1.8075400000000001E-3</v>
      </c>
      <c r="GB619" s="77">
        <v>-6.1659200000000001E-3</v>
      </c>
      <c r="GC619" s="77">
        <v>-6.3810919999999997E-3</v>
      </c>
      <c r="GD619" s="77">
        <v>0.88656873599999997</v>
      </c>
      <c r="GE619" s="77">
        <v>-9.9621759999999997E-3</v>
      </c>
      <c r="GF619" s="77">
        <v>-5.8412150000000003E-3</v>
      </c>
      <c r="GG619" s="77">
        <v>-1.0454863999999999E-2</v>
      </c>
      <c r="GH619" s="77">
        <v>-6.9430890000000004E-3</v>
      </c>
      <c r="GI619" s="77">
        <v>-6.6683469999999998E-3</v>
      </c>
      <c r="GJ619" s="77">
        <v>-1.9339310000000001E-3</v>
      </c>
      <c r="GK619" s="77">
        <v>-7.6670624000000007E-2</v>
      </c>
      <c r="GL619" s="77">
        <v>-2.9037730000000001E-3</v>
      </c>
      <c r="GM619" s="77">
        <v>-1.550683E-3</v>
      </c>
      <c r="GN619" s="77">
        <v>-1.091269E-3</v>
      </c>
      <c r="GO619" s="77">
        <v>-3.700671E-3</v>
      </c>
      <c r="GP619" s="77">
        <v>-1.256959E-3</v>
      </c>
      <c r="GQ619" s="77">
        <v>-6.4364999999999995E-4</v>
      </c>
      <c r="GR619" s="77">
        <v>-5.6000199999999998E-4</v>
      </c>
      <c r="GS619" s="77">
        <v>-1.4810470000000001E-3</v>
      </c>
      <c r="GT619" s="77">
        <v>-1.226429E-3</v>
      </c>
      <c r="GU619" s="77">
        <v>-1.89855E-4</v>
      </c>
      <c r="GV619" s="77">
        <v>-2.1256489999999999E-3</v>
      </c>
      <c r="GW619" s="77">
        <v>-1.0408730000000001E-3</v>
      </c>
      <c r="GX619" s="77">
        <v>-1.4248760000000001E-3</v>
      </c>
      <c r="GY619" s="77">
        <v>-1.800086E-3</v>
      </c>
      <c r="GZ619" s="77">
        <v>-2.1556090000000002E-3</v>
      </c>
      <c r="HA619" s="77">
        <v>-2.0280039999999999E-3</v>
      </c>
      <c r="HB619" s="78">
        <v>-5.4001800000000002E-5</v>
      </c>
      <c r="HC619" s="77">
        <v>-2.2689910000000002E-3</v>
      </c>
      <c r="HD619" s="77">
        <v>-4.5545660000000003E-3</v>
      </c>
      <c r="HE619" s="77">
        <v>-5.8818459999999996E-3</v>
      </c>
      <c r="HF619" s="77">
        <v>-2.3188359999999999E-3</v>
      </c>
      <c r="HG619" s="77">
        <v>-1.9223269999999999E-3</v>
      </c>
      <c r="HH619" s="77">
        <v>-8.1297580000000008E-3</v>
      </c>
      <c r="HI619" s="77">
        <v>-1.315945E-3</v>
      </c>
      <c r="HJ619" s="77">
        <v>-1.9686360000000002E-3</v>
      </c>
      <c r="HK619" s="77">
        <v>-6.1459959999999999E-3</v>
      </c>
      <c r="HL619" s="77">
        <v>-6.5801310000000003E-3</v>
      </c>
      <c r="HM619" s="77">
        <v>0.88451038400000004</v>
      </c>
      <c r="HN619" s="77">
        <v>-1.0290057E-2</v>
      </c>
      <c r="HO619" s="77">
        <v>-5.7748690000000002E-3</v>
      </c>
      <c r="HP619" s="77">
        <v>-1.1122989999999999E-2</v>
      </c>
      <c r="HQ619" s="77">
        <v>-6.9900830000000002E-3</v>
      </c>
      <c r="HR619" s="77">
        <v>-6.5686629999999998E-3</v>
      </c>
      <c r="HS619" s="77">
        <v>-2.0965950000000001E-3</v>
      </c>
      <c r="HT619" s="77">
        <v>-7.5855209000000007E-2</v>
      </c>
      <c r="HU619" s="77">
        <v>-2.9037289999999999E-3</v>
      </c>
      <c r="HV619" s="77">
        <v>-1.3815069999999999E-3</v>
      </c>
      <c r="HW619" s="77">
        <v>-1.056544E-3</v>
      </c>
      <c r="HX619" s="77">
        <v>-3.5355510000000001E-3</v>
      </c>
      <c r="HY619" s="77">
        <v>-1.276583E-3</v>
      </c>
      <c r="HZ619" s="77">
        <v>-6.3946100000000002E-4</v>
      </c>
      <c r="IA619" s="77">
        <v>-5.5525799999999999E-4</v>
      </c>
      <c r="IB619" s="77">
        <v>-1.380776E-3</v>
      </c>
      <c r="IC619" s="77">
        <v>-1.1828120000000001E-3</v>
      </c>
      <c r="ID619" s="77">
        <v>-1.8729900000000001E-4</v>
      </c>
      <c r="IE619" s="77">
        <v>-2.023066E-3</v>
      </c>
      <c r="IF619" s="77">
        <v>-1.01768E-3</v>
      </c>
      <c r="IG619" s="77">
        <v>-1.342169E-3</v>
      </c>
      <c r="IH619" s="77">
        <v>-1.726747E-3</v>
      </c>
      <c r="II619" s="77">
        <v>-2.079469E-3</v>
      </c>
      <c r="IJ619" s="77">
        <v>-2.0176920000000002E-3</v>
      </c>
      <c r="IK619" s="78">
        <v>-4.0838799999999999E-5</v>
      </c>
      <c r="IL619" s="77">
        <v>-2.3965359999999999E-3</v>
      </c>
      <c r="IM619" s="77">
        <v>-4.3686910000000001E-3</v>
      </c>
      <c r="IN619" s="77">
        <v>-6.0308050000000002E-3</v>
      </c>
      <c r="IO619" s="77">
        <v>-2.4347100000000001E-3</v>
      </c>
      <c r="IP619" s="77">
        <v>-1.7970499999999999E-3</v>
      </c>
      <c r="IQ619" s="77">
        <v>-8.0532329999999999E-3</v>
      </c>
      <c r="IR619" s="77">
        <v>-1.276634E-3</v>
      </c>
      <c r="IS619" s="77">
        <v>-2.1835909999999999E-3</v>
      </c>
      <c r="IT619" s="77">
        <v>-5.9896350000000001E-3</v>
      </c>
      <c r="IU619" s="77">
        <v>-6.6871029999999998E-3</v>
      </c>
      <c r="IV619" s="77">
        <v>0.88498264900000001</v>
      </c>
      <c r="IW619" s="77">
        <v>-1.0776589E-2</v>
      </c>
      <c r="IX619" s="77">
        <v>-5.5401089999999997E-3</v>
      </c>
      <c r="IY619" s="77">
        <v>-1.1947162000000001E-2</v>
      </c>
      <c r="IZ619" s="77">
        <v>-7.085699E-3</v>
      </c>
      <c r="JA619" s="77">
        <v>-6.5427280000000003E-3</v>
      </c>
      <c r="JB619" s="77">
        <v>-1.9387759999999999E-3</v>
      </c>
      <c r="JC619" s="77">
        <v>-7.6606134000000006E-2</v>
      </c>
      <c r="JD619" s="77">
        <v>-2.918356E-3</v>
      </c>
      <c r="JE619" s="77">
        <v>-1.2927049999999999E-3</v>
      </c>
      <c r="JF619" s="77">
        <v>-1.075744E-3</v>
      </c>
      <c r="JG619" s="77">
        <v>-3.5290569999999999E-3</v>
      </c>
      <c r="JH619" s="77">
        <v>-1.276917E-3</v>
      </c>
      <c r="JI619" s="77">
        <v>-6.3747800000000002E-4</v>
      </c>
      <c r="JJ619" s="77">
        <v>-5.0820300000000004E-4</v>
      </c>
      <c r="JK619" s="77">
        <v>-1.414303E-3</v>
      </c>
      <c r="JL619" s="77">
        <v>-1.257923E-3</v>
      </c>
      <c r="JM619" s="77">
        <v>-1.84129E-4</v>
      </c>
      <c r="JN619" s="77">
        <v>-1.8876699999999999E-3</v>
      </c>
      <c r="JO619" s="77">
        <v>-1.0800580000000001E-3</v>
      </c>
      <c r="JP619" s="77">
        <v>-1.340791E-3</v>
      </c>
      <c r="JQ619" s="77">
        <v>-1.6994E-3</v>
      </c>
      <c r="JR619" s="77">
        <v>-2.03615E-3</v>
      </c>
      <c r="JS619" s="77">
        <v>-2.001259E-3</v>
      </c>
      <c r="JT619" s="78">
        <v>-2.7988899999999999E-5</v>
      </c>
      <c r="JU619" s="77">
        <v>-1.9586360000000001E-3</v>
      </c>
      <c r="JV619" s="77">
        <v>-4.5590020000000004E-3</v>
      </c>
      <c r="JW619" s="77">
        <v>-5.9382439999999996E-3</v>
      </c>
      <c r="JX619" s="77">
        <v>-2.2768770000000001E-3</v>
      </c>
      <c r="JY619" s="77">
        <v>-1.6527860000000001E-3</v>
      </c>
      <c r="JZ619" s="77">
        <v>-7.6171420000000004E-3</v>
      </c>
      <c r="KA619" s="77">
        <v>-1.1964409999999999E-3</v>
      </c>
      <c r="KB619" s="77">
        <v>-1.799817E-3</v>
      </c>
      <c r="KC619" s="77">
        <v>-5.7293420000000001E-3</v>
      </c>
      <c r="KD619" s="77">
        <v>-6.1042919999999999E-3</v>
      </c>
      <c r="KE619" s="77">
        <v>0.87684735899999999</v>
      </c>
      <c r="KF619" s="77">
        <v>-1.0485917000000001E-2</v>
      </c>
      <c r="KG619" s="77">
        <v>-5.2287269999999999E-3</v>
      </c>
      <c r="KH619" s="77">
        <v>-1.0634365999999999E-2</v>
      </c>
      <c r="KI619" s="77">
        <v>-6.9346429999999999E-3</v>
      </c>
      <c r="KJ619" s="77">
        <v>-6.6128899999999997E-3</v>
      </c>
      <c r="KK619" s="77">
        <v>-1.80079E-3</v>
      </c>
      <c r="KL619" s="77">
        <v>-8.0126343000000003E-2</v>
      </c>
      <c r="KM619" s="77">
        <v>-3.0366740000000001E-3</v>
      </c>
      <c r="KN619" s="77">
        <v>-1.2035349999999999E-3</v>
      </c>
      <c r="KO619" s="77">
        <v>-1.0126239999999999E-3</v>
      </c>
      <c r="KP619" s="77">
        <v>-3.3161200000000001E-3</v>
      </c>
      <c r="KQ619" s="77">
        <v>-1.2893340000000001E-3</v>
      </c>
      <c r="KR619" s="77">
        <v>-6.0887400000000003E-4</v>
      </c>
      <c r="KS619" s="77">
        <v>-5.6635599999999996E-4</v>
      </c>
      <c r="KT619" s="77">
        <v>-1.312971E-3</v>
      </c>
      <c r="KU619" s="77">
        <v>-1.1872359999999999E-3</v>
      </c>
      <c r="KV619" s="77">
        <v>-1.51955E-4</v>
      </c>
      <c r="KW619" s="77">
        <v>-1.535074E-3</v>
      </c>
      <c r="KX619" s="77">
        <v>-9.70465E-4</v>
      </c>
      <c r="KY619" s="77">
        <v>-1.3377490000000001E-3</v>
      </c>
      <c r="KZ619" s="77">
        <v>-1.660461E-3</v>
      </c>
      <c r="LA619" s="77">
        <v>-1.9360219999999999E-3</v>
      </c>
      <c r="LB619" s="77">
        <v>-1.87401E-3</v>
      </c>
      <c r="LC619" s="78">
        <v>-2.1894400000000002E-5</v>
      </c>
      <c r="LD619" s="77">
        <v>-1.8349270000000001E-3</v>
      </c>
      <c r="LE619" s="77">
        <v>-4.7340639999999996E-3</v>
      </c>
      <c r="LF619" s="77">
        <v>-5.5854839999999999E-3</v>
      </c>
      <c r="LG619" s="77">
        <v>-2.1900639999999998E-3</v>
      </c>
      <c r="LH619" s="77">
        <v>-1.6423270000000001E-3</v>
      </c>
      <c r="LI619" s="77">
        <v>-7.7525859999999997E-3</v>
      </c>
      <c r="LJ619" s="77">
        <v>-1.1867379999999999E-3</v>
      </c>
      <c r="LK619" s="77">
        <v>-1.664156E-3</v>
      </c>
      <c r="LL619" s="77">
        <v>-5.4791129999999999E-3</v>
      </c>
      <c r="LM619" s="77">
        <v>-5.7713929999999997E-3</v>
      </c>
      <c r="LN619" s="77">
        <v>0.87453784899999998</v>
      </c>
      <c r="LO619" s="77">
        <v>-1.0012938000000001E-2</v>
      </c>
      <c r="LP619" s="77">
        <v>-5.1270480000000004E-3</v>
      </c>
      <c r="LQ619" s="77">
        <v>-1.0324669999999999E-2</v>
      </c>
      <c r="LR619" s="77">
        <v>-6.9675620000000001E-3</v>
      </c>
      <c r="LS619" s="77">
        <v>-6.4234050000000001E-3</v>
      </c>
      <c r="LT619" s="77">
        <v>-1.6931660000000001E-3</v>
      </c>
      <c r="LU619" s="77">
        <v>-8.3343162999999998E-2</v>
      </c>
      <c r="LV619" s="77">
        <v>-3.4029469999999999E-3</v>
      </c>
      <c r="LW619" s="77">
        <v>-1.2148739999999999E-3</v>
      </c>
      <c r="LX619" s="77">
        <v>-1.0572839999999999E-3</v>
      </c>
      <c r="LY619" s="77">
        <v>-3.2795749999999999E-3</v>
      </c>
      <c r="LZ619" s="77">
        <v>-1.358045E-3</v>
      </c>
      <c r="MA619" s="77">
        <v>-5.2304599999999999E-4</v>
      </c>
      <c r="MB619" s="77">
        <v>-6.0208699999999996E-4</v>
      </c>
      <c r="MC619" s="77">
        <v>-1.359664E-3</v>
      </c>
      <c r="MD619" s="77">
        <v>-1.1696219999999999E-3</v>
      </c>
      <c r="ME619" s="77">
        <v>-1.34833E-4</v>
      </c>
      <c r="MF619" s="77">
        <v>-1.717374E-3</v>
      </c>
      <c r="MG619" s="77">
        <v>-9.9941099999999996E-4</v>
      </c>
      <c r="MH619" s="77">
        <v>-1.359908E-3</v>
      </c>
      <c r="MI619" s="77">
        <v>-1.63521E-3</v>
      </c>
      <c r="MJ619" s="77">
        <v>-1.9986980000000001E-3</v>
      </c>
      <c r="MK619" s="77">
        <v>-1.9027040000000001E-3</v>
      </c>
      <c r="ML619" s="78">
        <v>-2.6191400000000001E-5</v>
      </c>
      <c r="MM619" s="77">
        <v>-1.6502999999999999E-3</v>
      </c>
      <c r="MN619" s="77">
        <v>-4.5620770000000003E-3</v>
      </c>
      <c r="MO619" s="77">
        <v>-5.4870550000000002E-3</v>
      </c>
      <c r="MP619" s="77">
        <v>-2.1871149999999999E-3</v>
      </c>
      <c r="MQ619" s="77">
        <v>-1.610261E-3</v>
      </c>
      <c r="MR619" s="77">
        <v>-7.2182089999999997E-3</v>
      </c>
      <c r="MS619" s="77">
        <v>-1.1949840000000001E-3</v>
      </c>
      <c r="MT619" s="77">
        <v>-1.8731570000000001E-3</v>
      </c>
      <c r="MU619" s="77">
        <v>-5.5960309999999996E-3</v>
      </c>
      <c r="MV619" s="77">
        <v>-5.6312180000000003E-3</v>
      </c>
      <c r="MW619" s="77">
        <v>0.86718969400000001</v>
      </c>
      <c r="MX619" s="77">
        <v>-1.0230044000000001E-2</v>
      </c>
      <c r="MY619" s="77">
        <v>-5.0957809999999997E-3</v>
      </c>
      <c r="MZ619" s="77">
        <v>-1.0079401E-2</v>
      </c>
      <c r="NA619" s="77">
        <v>-6.8133209999999998E-3</v>
      </c>
      <c r="NB619" s="77">
        <v>-6.5242349999999998E-3</v>
      </c>
      <c r="NC619" s="77">
        <v>-1.800051E-3</v>
      </c>
      <c r="ND619" s="77">
        <v>-8.6563317000000001E-2</v>
      </c>
      <c r="NE619" s="77">
        <v>-3.570485E-3</v>
      </c>
      <c r="NF619" s="77">
        <v>-1.0147870000000001E-3</v>
      </c>
      <c r="NG619" s="77">
        <v>-9.93044E-4</v>
      </c>
      <c r="NH619" s="77">
        <v>-3.2259369999999999E-3</v>
      </c>
      <c r="NI619" s="77">
        <v>-1.3924300000000001E-3</v>
      </c>
      <c r="NJ619" s="77">
        <v>-5.0535300000000005E-4</v>
      </c>
      <c r="NK619" s="77">
        <v>-6.3351399999999995E-4</v>
      </c>
      <c r="NL619" s="77">
        <v>-1.4335249999999999E-3</v>
      </c>
      <c r="NM619" s="77">
        <v>-1.1491839999999999E-3</v>
      </c>
      <c r="NN619" s="77">
        <v>-1.21686E-4</v>
      </c>
      <c r="NO619" s="77">
        <v>-1.742069E-3</v>
      </c>
      <c r="NP619" s="77">
        <v>-9.5721000000000001E-4</v>
      </c>
      <c r="NQ619" s="77">
        <v>-1.382664E-3</v>
      </c>
      <c r="NR619" s="77">
        <v>-1.645526E-3</v>
      </c>
      <c r="NS619" s="77">
        <v>-2.0248449999999999E-3</v>
      </c>
      <c r="NT619" s="77">
        <v>-1.87696E-3</v>
      </c>
      <c r="NU619" s="78">
        <v>-3.2515000000000003E-5</v>
      </c>
      <c r="NV619" s="77">
        <v>-1.57033E-3</v>
      </c>
      <c r="NW619" s="77">
        <v>-4.4044319999999998E-3</v>
      </c>
      <c r="NX619" s="77">
        <v>-5.2577020000000004E-3</v>
      </c>
      <c r="NY619" s="77">
        <v>-2.114211E-3</v>
      </c>
      <c r="NZ619" s="77">
        <v>-1.6091339999999999E-3</v>
      </c>
      <c r="OA619" s="77">
        <v>-7.3338199999999996E-3</v>
      </c>
      <c r="OB619" s="77">
        <v>-1.2256669999999999E-3</v>
      </c>
      <c r="OC619" s="77">
        <v>-1.662871E-3</v>
      </c>
      <c r="OD619" s="77">
        <v>-5.5429269999999996E-3</v>
      </c>
      <c r="OE619" s="77">
        <v>-5.5224219999999999E-3</v>
      </c>
      <c r="OF619" s="77">
        <v>0.863103446</v>
      </c>
      <c r="OG619" s="77">
        <v>-1.0126491E-2</v>
      </c>
      <c r="OH619" s="77">
        <v>-4.965878E-3</v>
      </c>
      <c r="OI619" s="77">
        <v>-9.6466209999999993E-3</v>
      </c>
      <c r="OJ619" s="77">
        <v>-6.5212589999999997E-3</v>
      </c>
      <c r="OK619" s="77">
        <v>-6.8467320000000003E-3</v>
      </c>
      <c r="OL619" s="77">
        <v>-1.7615090000000001E-3</v>
      </c>
      <c r="OM619" s="77">
        <v>-8.9645407999999996E-2</v>
      </c>
      <c r="ON619" s="77">
        <v>-3.4635E-3</v>
      </c>
      <c r="OO619" s="77">
        <v>-9.8958399999999995E-4</v>
      </c>
      <c r="OP619" s="77">
        <v>-9.9322100000000008E-4</v>
      </c>
      <c r="OQ619" s="77">
        <v>-3.207204E-3</v>
      </c>
      <c r="OR619" s="77">
        <v>-1.430171E-3</v>
      </c>
      <c r="OS619" s="77">
        <v>-4.67887E-4</v>
      </c>
      <c r="OT619" s="77">
        <v>-6.2912199999999997E-4</v>
      </c>
      <c r="OU619" s="77">
        <v>-1.4481959999999999E-3</v>
      </c>
      <c r="OV619" s="77">
        <v>-1.107853E-3</v>
      </c>
      <c r="OW619" s="77">
        <v>-1.1674400000000001E-4</v>
      </c>
      <c r="OX619" s="77">
        <v>-1.744046E-3</v>
      </c>
      <c r="OY619" s="77">
        <v>-9.7387400000000001E-4</v>
      </c>
      <c r="OZ619" s="77">
        <v>-1.49653E-3</v>
      </c>
      <c r="PA619" s="77">
        <v>-1.63641E-3</v>
      </c>
      <c r="PB619" s="77">
        <v>-1.938726E-3</v>
      </c>
      <c r="PC619" s="77">
        <v>-1.8503720000000001E-3</v>
      </c>
      <c r="PD619" s="78">
        <v>-2.93181E-5</v>
      </c>
      <c r="PE619" s="77">
        <v>-1.514718E-3</v>
      </c>
      <c r="PF619" s="77">
        <v>-4.5034009999999998E-3</v>
      </c>
      <c r="PG619" s="77">
        <v>-5.3449070000000003E-3</v>
      </c>
      <c r="PH619" s="77">
        <v>-2.123106E-3</v>
      </c>
      <c r="PI619" s="77">
        <v>-1.6562980000000001E-3</v>
      </c>
      <c r="PJ619" s="77">
        <v>-7.1259339999999996E-3</v>
      </c>
      <c r="PK619" s="77">
        <v>-1.2558020000000001E-3</v>
      </c>
      <c r="PL619" s="77">
        <v>-2.0674830000000002E-3</v>
      </c>
      <c r="PM619" s="77">
        <v>-5.6330429999999999E-3</v>
      </c>
      <c r="PN619" s="77">
        <v>-5.427945E-3</v>
      </c>
      <c r="PO619" s="77">
        <v>0.85604947899999995</v>
      </c>
      <c r="PP619" s="77">
        <v>-1.0597201000000001E-2</v>
      </c>
      <c r="PQ619" s="77">
        <v>-4.9660210000000002E-3</v>
      </c>
      <c r="PR619" s="77">
        <v>-9.7907229999999994E-3</v>
      </c>
      <c r="PS619" s="77">
        <v>-6.3555130000000001E-3</v>
      </c>
      <c r="PT619" s="77">
        <v>-7.3040570000000001E-3</v>
      </c>
      <c r="PU619" s="77">
        <v>-1.7947950000000001E-3</v>
      </c>
      <c r="PV619" s="77">
        <v>-9.4188201999999999E-2</v>
      </c>
      <c r="PW619" s="77">
        <v>-3.6018679999999998E-3</v>
      </c>
      <c r="PX619" s="77">
        <v>-9.8500100000000011E-4</v>
      </c>
      <c r="PY619" s="77">
        <v>-1.0181910000000001E-3</v>
      </c>
      <c r="PZ619" s="77">
        <v>-3.2914569999999998E-3</v>
      </c>
      <c r="QA619" s="77">
        <v>-1.4739359999999999E-3</v>
      </c>
      <c r="QB619" s="77">
        <v>-4.3576900000000002E-4</v>
      </c>
      <c r="QC619" s="77">
        <v>-6.6563799999999997E-4</v>
      </c>
      <c r="QD619" s="77">
        <v>-1.47678E-3</v>
      </c>
      <c r="QE619" s="77">
        <v>-1.087399E-3</v>
      </c>
      <c r="QF619" s="77">
        <v>-1.18165E-4</v>
      </c>
      <c r="QG619" s="77">
        <v>-1.7191400000000001E-3</v>
      </c>
      <c r="QH619" s="77">
        <v>-9.82791E-4</v>
      </c>
      <c r="QI619" s="77">
        <v>-1.6251620000000001E-3</v>
      </c>
      <c r="QJ619" s="77">
        <v>-1.7042310000000001E-3</v>
      </c>
      <c r="QK619" s="77">
        <v>-1.9392750000000001E-3</v>
      </c>
      <c r="QL619" s="77">
        <v>-1.8870880000000001E-3</v>
      </c>
      <c r="QM619" s="78">
        <v>-2.5889099999999999E-5</v>
      </c>
      <c r="QN619" s="77">
        <v>-1.500662E-3</v>
      </c>
      <c r="QO619" s="77">
        <v>-3.515705E-3</v>
      </c>
      <c r="QP619" s="77">
        <v>-5.2705130000000001E-3</v>
      </c>
      <c r="QQ619" s="77">
        <v>-2.0844520000000001E-3</v>
      </c>
      <c r="QR619" s="77">
        <v>-1.6181030000000001E-3</v>
      </c>
      <c r="QS619" s="77">
        <v>-6.6503380000000004E-3</v>
      </c>
      <c r="QT619" s="77">
        <v>-1.2484169999999999E-3</v>
      </c>
      <c r="QU619" s="77">
        <v>-1.6480360000000001E-3</v>
      </c>
      <c r="QV619" s="77">
        <v>-5.6073080000000001E-3</v>
      </c>
      <c r="QW619" s="77">
        <v>-5.4118489999999998E-3</v>
      </c>
      <c r="QX619" s="77">
        <v>0.85435455000000005</v>
      </c>
      <c r="QY619" s="77">
        <v>-1.0795907E-2</v>
      </c>
      <c r="QZ619" s="77">
        <v>-4.971774E-3</v>
      </c>
      <c r="RA619" s="77">
        <v>-9.9194560000000001E-3</v>
      </c>
      <c r="RB619" s="77">
        <v>-6.440327E-3</v>
      </c>
      <c r="RC619" s="77">
        <v>-7.5244889999999997E-3</v>
      </c>
      <c r="RD619" s="77">
        <v>-1.6341509999999999E-3</v>
      </c>
      <c r="RE619" s="77">
        <v>-9.3740208000000005E-2</v>
      </c>
      <c r="RF619" s="77">
        <v>-3.5144569999999999E-3</v>
      </c>
      <c r="RG619" s="77">
        <v>-9.5071999999999995E-4</v>
      </c>
      <c r="RH619" s="77">
        <v>-9.8856599999999997E-4</v>
      </c>
      <c r="RI619" s="77">
        <v>-3.2825710000000002E-3</v>
      </c>
      <c r="RJ619" s="77">
        <v>-1.454533E-3</v>
      </c>
      <c r="RK619" s="77">
        <v>-4.1478400000000002E-4</v>
      </c>
      <c r="RL619" s="77">
        <v>-6.9466600000000003E-4</v>
      </c>
      <c r="RM619" s="77">
        <v>-1.4909070000000001E-3</v>
      </c>
      <c r="RN619" s="77">
        <v>-1.062147E-3</v>
      </c>
      <c r="RO619" s="77">
        <v>-1.20308E-4</v>
      </c>
      <c r="RP619" s="77">
        <v>-1.6095510000000001E-3</v>
      </c>
      <c r="RQ619" s="77">
        <v>-9.8376900000000001E-4</v>
      </c>
      <c r="RR619" s="77">
        <v>-1.4930220000000001E-3</v>
      </c>
      <c r="RS619" s="77">
        <v>-1.715711E-3</v>
      </c>
      <c r="RT619" s="77">
        <v>-1.9217489999999999E-3</v>
      </c>
      <c r="RU619" s="77">
        <v>-1.87824E-3</v>
      </c>
      <c r="RV619" s="78">
        <v>-2.8084000000000001E-5</v>
      </c>
      <c r="RW619" s="77">
        <v>-1.3671810000000001E-3</v>
      </c>
      <c r="RX619" s="77">
        <v>-3.532917E-3</v>
      </c>
      <c r="RY619" s="77">
        <v>-4.7194990000000003E-3</v>
      </c>
      <c r="RZ619" s="77">
        <v>-1.8439629999999999E-3</v>
      </c>
      <c r="SA619" s="77">
        <v>-1.4963400000000001E-3</v>
      </c>
      <c r="SB619" s="77">
        <v>-5.5866249999999996E-3</v>
      </c>
      <c r="SC619" s="77">
        <v>-1.167129E-3</v>
      </c>
      <c r="SD619" s="77">
        <v>-2.119255E-3</v>
      </c>
      <c r="SE619" s="77">
        <v>-5.2930970000000001E-3</v>
      </c>
      <c r="SF619" s="77">
        <v>-4.8914910000000004E-3</v>
      </c>
      <c r="SG619" s="77">
        <v>0.86023817199999997</v>
      </c>
      <c r="SH619" s="77">
        <v>-1.0589932999999999E-2</v>
      </c>
      <c r="SI619" s="77">
        <v>-4.8605039999999999E-3</v>
      </c>
      <c r="SJ619" s="77">
        <v>-9.4759309999999999E-3</v>
      </c>
      <c r="SK619" s="77">
        <v>-5.91678E-3</v>
      </c>
      <c r="SL619" s="77">
        <v>-7.3934830000000002E-3</v>
      </c>
      <c r="SM619" s="77">
        <v>-1.5276210000000001E-3</v>
      </c>
      <c r="SN619" s="77">
        <v>-9.0156818999999999E-2</v>
      </c>
      <c r="SO619" s="77">
        <v>-3.0839610000000001E-3</v>
      </c>
      <c r="SP619" s="77">
        <v>-8.4573600000000004E-4</v>
      </c>
      <c r="SQ619" s="77">
        <v>-8.5878699999999996E-4</v>
      </c>
      <c r="SR619" s="77">
        <v>-2.9307869999999998E-3</v>
      </c>
      <c r="SS619" s="77">
        <v>-1.3623909999999999E-3</v>
      </c>
      <c r="ST619" s="77">
        <v>-3.8910600000000001E-4</v>
      </c>
      <c r="SU619" s="77">
        <v>-6.2278500000000005E-4</v>
      </c>
      <c r="SV619" s="77">
        <v>-1.346365E-3</v>
      </c>
      <c r="SW619" s="77">
        <v>-8.6569399999999997E-4</v>
      </c>
      <c r="SX619" s="77">
        <v>-1.0114499999999999E-4</v>
      </c>
      <c r="SY619" s="77">
        <v>-1.4094380000000001E-3</v>
      </c>
      <c r="SZ619" s="77">
        <v>-8.8175299999999999E-4</v>
      </c>
      <c r="TA619" s="77">
        <v>-1.2876280000000001E-3</v>
      </c>
      <c r="TB619" s="77">
        <v>-1.5888899999999999E-3</v>
      </c>
      <c r="TC619" s="77">
        <v>-1.653393E-3</v>
      </c>
      <c r="TD619" s="77">
        <v>-1.667731E-3</v>
      </c>
      <c r="TE619" s="78">
        <v>-2.9748599999999998E-5</v>
      </c>
    </row>
    <row r="620" spans="1:525" x14ac:dyDescent="0.25">
      <c r="A620" s="77">
        <v>-4.9789439999999999E-3</v>
      </c>
      <c r="B620" s="77">
        <v>-2.4696071E-2</v>
      </c>
      <c r="C620" s="77">
        <v>-1.5131154000000001E-2</v>
      </c>
      <c r="D620" s="77">
        <v>-5.4736940000000003E-3</v>
      </c>
      <c r="E620" s="77">
        <v>-1.0707126000000001E-2</v>
      </c>
      <c r="F620" s="77">
        <v>-2.6518803000000001E-2</v>
      </c>
      <c r="G620" s="77">
        <v>-9.0968130000000005E-3</v>
      </c>
      <c r="H620" s="77">
        <v>-6.6783989999999998E-3</v>
      </c>
      <c r="I620" s="77">
        <v>-1.7810026999999999E-2</v>
      </c>
      <c r="J620" s="77">
        <v>-2.3668338000000001E-2</v>
      </c>
      <c r="K620" s="77">
        <v>-3.1360422999999998E-2</v>
      </c>
      <c r="L620" s="77">
        <v>0.68166528999999998</v>
      </c>
      <c r="M620" s="77">
        <v>-0.16348221700000001</v>
      </c>
      <c r="N620" s="77">
        <v>-7.8759541000000002E-2</v>
      </c>
      <c r="O620" s="77">
        <v>-0.100378673</v>
      </c>
      <c r="P620" s="77">
        <v>-0.11114626599999999</v>
      </c>
      <c r="Q620" s="77">
        <v>-7.5077269999999996E-3</v>
      </c>
      <c r="R620" s="77">
        <v>-8.3932535000000003E-2</v>
      </c>
      <c r="S620" s="77">
        <v>-1.9970524E-2</v>
      </c>
      <c r="T620" s="77">
        <v>-5.3262769999999999E-3</v>
      </c>
      <c r="U620" s="77">
        <v>-4.2697330000000004E-3</v>
      </c>
      <c r="V620" s="77">
        <v>-4.752142E-3</v>
      </c>
      <c r="W620" s="77">
        <v>-7.8643050000000003E-3</v>
      </c>
      <c r="X620" s="77">
        <v>-1.1018145999999999E-2</v>
      </c>
      <c r="Y620" s="77">
        <v>-8.3015109999999993E-3</v>
      </c>
      <c r="Z620" s="77">
        <v>-6.8530300000000004E-3</v>
      </c>
      <c r="AA620" s="77">
        <v>-3.8601500000000001E-3</v>
      </c>
      <c r="AB620" s="77">
        <v>-8.8202699999999996E-4</v>
      </c>
      <c r="AC620" s="77">
        <v>-2.5625050000000001E-3</v>
      </c>
      <c r="AD620" s="77">
        <v>-3.1970670000000001E-3</v>
      </c>
      <c r="AE620" s="77">
        <v>-5.1668089999999996E-3</v>
      </c>
      <c r="AF620" s="77">
        <v>-1.7770990000000001E-3</v>
      </c>
      <c r="AG620" s="77">
        <v>-2.5412659999999999E-3</v>
      </c>
      <c r="AH620" s="77">
        <v>-4.9399880000000002E-3</v>
      </c>
      <c r="AI620" s="77">
        <v>-3.4127199999999999E-4</v>
      </c>
      <c r="AJ620" s="77">
        <v>-4.9418880000000002E-3</v>
      </c>
      <c r="AK620" s="77">
        <v>-2.5825577999999998E-2</v>
      </c>
      <c r="AL620" s="77">
        <v>-1.4944872E-2</v>
      </c>
      <c r="AM620" s="77">
        <v>-5.5866580000000004E-3</v>
      </c>
      <c r="AN620" s="77">
        <v>-1.0425594E-2</v>
      </c>
      <c r="AO620" s="77">
        <v>-2.7157615999999999E-2</v>
      </c>
      <c r="AP620" s="77">
        <v>-9.1274689999999992E-3</v>
      </c>
      <c r="AQ620" s="77">
        <v>-6.037003E-3</v>
      </c>
      <c r="AR620" s="77">
        <v>-1.7653090999999999E-2</v>
      </c>
      <c r="AS620" s="77">
        <v>-2.3560774E-2</v>
      </c>
      <c r="AT620" s="77">
        <v>-3.2070217999999998E-2</v>
      </c>
      <c r="AU620" s="77">
        <v>0.68538977800000001</v>
      </c>
      <c r="AV620" s="77">
        <v>-0.16090518700000001</v>
      </c>
      <c r="AW620" s="77">
        <v>-7.6686615E-2</v>
      </c>
      <c r="AX620" s="77">
        <v>-0.100230074</v>
      </c>
      <c r="AY620" s="77">
        <v>-0.108767456</v>
      </c>
      <c r="AZ620" s="77">
        <v>-7.4781819999999999E-3</v>
      </c>
      <c r="BA620" s="77">
        <v>-8.5053700999999995E-2</v>
      </c>
      <c r="BB620" s="77">
        <v>-1.9838284000000001E-2</v>
      </c>
      <c r="BC620" s="77">
        <v>-5.0903779999999996E-3</v>
      </c>
      <c r="BD620" s="77">
        <v>-4.1371330000000003E-3</v>
      </c>
      <c r="BE620" s="77">
        <v>-4.671204E-3</v>
      </c>
      <c r="BF620" s="77">
        <v>-8.0091050000000007E-3</v>
      </c>
      <c r="BG620" s="77">
        <v>-1.0828829999999999E-2</v>
      </c>
      <c r="BH620" s="77">
        <v>-8.0081960000000004E-3</v>
      </c>
      <c r="BI620" s="77">
        <v>-6.7639620000000001E-3</v>
      </c>
      <c r="BJ620" s="77">
        <v>-3.8744510000000001E-3</v>
      </c>
      <c r="BK620" s="77">
        <v>-9.1014100000000005E-4</v>
      </c>
      <c r="BL620" s="77">
        <v>-2.5860219999999999E-3</v>
      </c>
      <c r="BM620" s="77">
        <v>-3.383619E-3</v>
      </c>
      <c r="BN620" s="77">
        <v>-5.027124E-3</v>
      </c>
      <c r="BO620" s="77">
        <v>-1.8865679999999999E-3</v>
      </c>
      <c r="BP620" s="77">
        <v>-2.6875499999999999E-3</v>
      </c>
      <c r="BQ620" s="77">
        <v>-4.5009999999999998E-3</v>
      </c>
      <c r="BR620" s="77">
        <v>-3.2462000000000002E-4</v>
      </c>
      <c r="BS620" s="77">
        <v>-4.9872179999999999E-3</v>
      </c>
      <c r="BT620" s="77">
        <v>-2.6546574999999999E-2</v>
      </c>
      <c r="BU620" s="77">
        <v>-1.5063824999999999E-2</v>
      </c>
      <c r="BV620" s="77">
        <v>-5.7376780000000004E-3</v>
      </c>
      <c r="BW620" s="77">
        <v>-1.0202629E-2</v>
      </c>
      <c r="BX620" s="77">
        <v>-2.6921352999999999E-2</v>
      </c>
      <c r="BY620" s="77">
        <v>-9.161499E-3</v>
      </c>
      <c r="BZ620" s="77">
        <v>-6.2496030000000003E-3</v>
      </c>
      <c r="CA620" s="77">
        <v>-1.7486699000000001E-2</v>
      </c>
      <c r="CB620" s="77">
        <v>-2.3621302E-2</v>
      </c>
      <c r="CC620" s="77">
        <v>-3.1861545999999998E-2</v>
      </c>
      <c r="CD620" s="77">
        <v>0.68224954699999996</v>
      </c>
      <c r="CE620" s="77">
        <v>-0.16149440000000001</v>
      </c>
      <c r="CF620" s="77">
        <v>-7.5218628999999995E-2</v>
      </c>
      <c r="CG620" s="77">
        <v>-0.100445259</v>
      </c>
      <c r="CH620" s="77">
        <v>-0.111083954</v>
      </c>
      <c r="CI620" s="77">
        <v>-7.5672270000000002E-3</v>
      </c>
      <c r="CJ620" s="77">
        <v>-8.4790318000000003E-2</v>
      </c>
      <c r="CK620" s="77">
        <v>-1.9729037000000001E-2</v>
      </c>
      <c r="CL620" s="77">
        <v>-4.7852779999999996E-3</v>
      </c>
      <c r="CM620" s="77">
        <v>-3.9440329999999996E-3</v>
      </c>
      <c r="CN620" s="77">
        <v>-4.4473439999999998E-3</v>
      </c>
      <c r="CO620" s="77">
        <v>-7.7703110000000002E-3</v>
      </c>
      <c r="CP620" s="77">
        <v>-1.0434268999999999E-2</v>
      </c>
      <c r="CQ620" s="77">
        <v>-7.7511200000000002E-3</v>
      </c>
      <c r="CR620" s="77">
        <v>-6.5446280000000003E-3</v>
      </c>
      <c r="CS620" s="77">
        <v>-4.0460970000000002E-3</v>
      </c>
      <c r="CT620" s="77">
        <v>-8.0108800000000004E-4</v>
      </c>
      <c r="CU620" s="77">
        <v>-2.5322470000000001E-3</v>
      </c>
      <c r="CV620" s="77">
        <v>-3.3427019999999999E-3</v>
      </c>
      <c r="CW620" s="77">
        <v>-5.2386680000000001E-3</v>
      </c>
      <c r="CX620" s="77">
        <v>-2.022584E-3</v>
      </c>
      <c r="CY620" s="77">
        <v>-2.752956E-3</v>
      </c>
      <c r="CZ620" s="77">
        <v>-4.6060600000000004E-3</v>
      </c>
      <c r="DA620" s="77">
        <v>-2.77736E-4</v>
      </c>
      <c r="DB620" s="77">
        <v>-4.8146409999999997E-3</v>
      </c>
      <c r="DC620" s="77">
        <v>-2.5156514000000001E-2</v>
      </c>
      <c r="DD620" s="77">
        <v>-1.4837982E-2</v>
      </c>
      <c r="DE620" s="77">
        <v>-5.6179689999999996E-3</v>
      </c>
      <c r="DF620" s="77">
        <v>-9.7008719999999993E-3</v>
      </c>
      <c r="DG620" s="77">
        <v>-2.6866734E-2</v>
      </c>
      <c r="DH620" s="77">
        <v>-9.263716E-3</v>
      </c>
      <c r="DI620" s="77">
        <v>-6.6729750000000003E-3</v>
      </c>
      <c r="DJ620" s="77">
        <v>-1.7580003E-2</v>
      </c>
      <c r="DK620" s="77">
        <v>-2.3900599000000002E-2</v>
      </c>
      <c r="DL620" s="77">
        <v>-3.2233051999999998E-2</v>
      </c>
      <c r="DM620" s="77">
        <v>0.68557400999999996</v>
      </c>
      <c r="DN620" s="77">
        <v>-0.15960811899999999</v>
      </c>
      <c r="DO620" s="77">
        <v>-7.2836617000000006E-2</v>
      </c>
      <c r="DP620" s="77">
        <v>-0.100655544</v>
      </c>
      <c r="DQ620" s="77">
        <v>-0.118647079</v>
      </c>
      <c r="DR620" s="77">
        <v>-7.8506400000000007E-3</v>
      </c>
      <c r="DS620" s="77">
        <v>-8.5121907999999996E-2</v>
      </c>
      <c r="DT620" s="77">
        <v>-1.9392238999999999E-2</v>
      </c>
      <c r="DU620" s="77">
        <v>-4.6545370000000003E-3</v>
      </c>
      <c r="DV620" s="77">
        <v>-3.9731619999999997E-3</v>
      </c>
      <c r="DW620" s="77">
        <v>-4.4120569999999996E-3</v>
      </c>
      <c r="DX620" s="77">
        <v>-7.7125479999999996E-3</v>
      </c>
      <c r="DY620" s="77">
        <v>-9.1448929999999994E-3</v>
      </c>
      <c r="DZ620" s="77">
        <v>-7.9685929999999995E-3</v>
      </c>
      <c r="EA620" s="77">
        <v>-6.6432260000000003E-3</v>
      </c>
      <c r="EB620" s="77">
        <v>-4.1256569999999996E-3</v>
      </c>
      <c r="EC620" s="77">
        <v>-7.8828199999999996E-4</v>
      </c>
      <c r="ED620" s="77">
        <v>-2.9335519999999999E-3</v>
      </c>
      <c r="EE620" s="77">
        <v>-3.300922E-3</v>
      </c>
      <c r="EF620" s="77">
        <v>-5.2523489999999999E-3</v>
      </c>
      <c r="EG620" s="77">
        <v>-1.9081370000000001E-3</v>
      </c>
      <c r="EH620" s="77">
        <v>-2.7258870000000002E-3</v>
      </c>
      <c r="EI620" s="77">
        <v>-4.474591E-3</v>
      </c>
      <c r="EJ620" s="77">
        <v>-3.4041900000000001E-4</v>
      </c>
      <c r="EK620" s="77">
        <v>-4.6155959999999996E-3</v>
      </c>
      <c r="EL620" s="77">
        <v>-2.4719109E-2</v>
      </c>
      <c r="EM620" s="77">
        <v>-1.3961172000000001E-2</v>
      </c>
      <c r="EN620" s="77">
        <v>-5.633374E-3</v>
      </c>
      <c r="EO620" s="77">
        <v>-9.9681869999999999E-3</v>
      </c>
      <c r="EP620" s="77">
        <v>-2.4902918999999999E-2</v>
      </c>
      <c r="EQ620" s="77">
        <v>-8.8704460000000006E-3</v>
      </c>
      <c r="ER620" s="77">
        <v>-6.5289639999999999E-3</v>
      </c>
      <c r="ES620" s="77">
        <v>-1.7164328999999999E-2</v>
      </c>
      <c r="ET620" s="77">
        <v>-2.3810264000000001E-2</v>
      </c>
      <c r="EU620" s="77">
        <v>-3.1237035999999999E-2</v>
      </c>
      <c r="EV620" s="77">
        <v>0.69147029900000001</v>
      </c>
      <c r="EW620" s="77">
        <v>-0.16160163399999999</v>
      </c>
      <c r="EX620" s="77">
        <v>-6.7462707999999996E-2</v>
      </c>
      <c r="EY620" s="77">
        <v>-9.9836065000000002E-2</v>
      </c>
      <c r="EZ620" s="77">
        <v>-9.3984101E-2</v>
      </c>
      <c r="FA620" s="77">
        <v>-7.6935709999999997E-3</v>
      </c>
      <c r="FB620" s="77">
        <v>-8.5401306999999996E-2</v>
      </c>
      <c r="FC620" s="77">
        <v>-1.9215387E-2</v>
      </c>
      <c r="FD620" s="77">
        <v>-4.413279E-3</v>
      </c>
      <c r="FE620" s="77">
        <v>-3.854611E-3</v>
      </c>
      <c r="FF620" s="77">
        <v>-4.3554470000000001E-3</v>
      </c>
      <c r="FG620" s="77">
        <v>-7.4091210000000003E-3</v>
      </c>
      <c r="FH620" s="77">
        <v>-8.1362989999999996E-3</v>
      </c>
      <c r="FI620" s="77">
        <v>-6.8754389999999997E-3</v>
      </c>
      <c r="FJ620" s="77">
        <v>-6.400083E-3</v>
      </c>
      <c r="FK620" s="77">
        <v>-4.1348779999999998E-3</v>
      </c>
      <c r="FL620" s="77">
        <v>-7.6718200000000004E-4</v>
      </c>
      <c r="FM620" s="77">
        <v>-2.823487E-3</v>
      </c>
      <c r="FN620" s="77">
        <v>-3.4840779999999998E-3</v>
      </c>
      <c r="FO620" s="77">
        <v>-5.1546459999999997E-3</v>
      </c>
      <c r="FP620" s="77">
        <v>-1.9068679999999999E-3</v>
      </c>
      <c r="FQ620" s="77">
        <v>-2.6166620000000001E-3</v>
      </c>
      <c r="FR620" s="77">
        <v>-4.5351189999999998E-3</v>
      </c>
      <c r="FS620" s="77">
        <v>-3.5926300000000002E-4</v>
      </c>
      <c r="FT620" s="77">
        <v>-4.5304220000000001E-3</v>
      </c>
      <c r="FU620" s="77">
        <v>-2.2981484999999999E-2</v>
      </c>
      <c r="FV620" s="77">
        <v>-1.3930755E-2</v>
      </c>
      <c r="FW620" s="77">
        <v>-5.6072459999999998E-3</v>
      </c>
      <c r="FX620" s="77">
        <v>-1.0105973000000001E-2</v>
      </c>
      <c r="FY620" s="77">
        <v>-2.5847623E-2</v>
      </c>
      <c r="FZ620" s="77">
        <v>-8.9248880000000006E-3</v>
      </c>
      <c r="GA620" s="77">
        <v>-6.1451589999999999E-3</v>
      </c>
      <c r="GB620" s="77">
        <v>-1.519096E-2</v>
      </c>
      <c r="GC620" s="77">
        <v>-2.4631467000000001E-2</v>
      </c>
      <c r="GD620" s="77">
        <v>-3.1226398999999998E-2</v>
      </c>
      <c r="GE620" s="77">
        <v>0.68968497100000004</v>
      </c>
      <c r="GF620" s="77">
        <v>-0.15831938700000001</v>
      </c>
      <c r="GG620" s="77">
        <v>-6.1867274E-2</v>
      </c>
      <c r="GH620" s="77">
        <v>-9.7137197999999994E-2</v>
      </c>
      <c r="GI620" s="77">
        <v>-9.6694242E-2</v>
      </c>
      <c r="GJ620" s="77">
        <v>-7.084852E-3</v>
      </c>
      <c r="GK620" s="77">
        <v>-8.5623633000000005E-2</v>
      </c>
      <c r="GL620" s="77">
        <v>-1.7579105000000001E-2</v>
      </c>
      <c r="GM620" s="77">
        <v>-4.4110110000000003E-3</v>
      </c>
      <c r="GN620" s="77">
        <v>-3.8071400000000001E-3</v>
      </c>
      <c r="GO620" s="77">
        <v>-4.4418310000000003E-3</v>
      </c>
      <c r="GP620" s="77">
        <v>-6.7859610000000001E-3</v>
      </c>
      <c r="GQ620" s="77">
        <v>-6.617637E-3</v>
      </c>
      <c r="GR620" s="77">
        <v>-6.2009159999999999E-3</v>
      </c>
      <c r="GS620" s="77">
        <v>-6.5381199999999997E-3</v>
      </c>
      <c r="GT620" s="77">
        <v>-4.0564470000000004E-3</v>
      </c>
      <c r="GU620" s="77">
        <v>-6.9385900000000001E-4</v>
      </c>
      <c r="GV620" s="77">
        <v>-2.6266829999999999E-3</v>
      </c>
      <c r="GW620" s="77">
        <v>-3.4443239999999999E-3</v>
      </c>
      <c r="GX620" s="77">
        <v>-4.8006189999999999E-3</v>
      </c>
      <c r="GY620" s="77">
        <v>-1.771161E-3</v>
      </c>
      <c r="GZ620" s="77">
        <v>-2.4989639999999998E-3</v>
      </c>
      <c r="HA620" s="77">
        <v>-4.5765729999999996E-3</v>
      </c>
      <c r="HB620" s="77">
        <v>-2.26787E-4</v>
      </c>
      <c r="HC620" s="77">
        <v>-4.5603479999999997E-3</v>
      </c>
      <c r="HD620" s="77">
        <v>-2.2994075999999999E-2</v>
      </c>
      <c r="HE620" s="77">
        <v>-1.3797070999999999E-2</v>
      </c>
      <c r="HF620" s="77">
        <v>-5.7473639999999996E-3</v>
      </c>
      <c r="HG620" s="77">
        <v>-1.0377935E-2</v>
      </c>
      <c r="HH620" s="77">
        <v>-2.5243831000000001E-2</v>
      </c>
      <c r="HI620" s="77">
        <v>-8.7081229999999999E-3</v>
      </c>
      <c r="HJ620" s="77">
        <v>-6.9659459999999998E-3</v>
      </c>
      <c r="HK620" s="77">
        <v>-1.4639147E-2</v>
      </c>
      <c r="HL620" s="77">
        <v>-2.5015051E-2</v>
      </c>
      <c r="HM620" s="77">
        <v>-3.1797342999999999E-2</v>
      </c>
      <c r="HN620" s="77">
        <v>0.687799304</v>
      </c>
      <c r="HO620" s="77">
        <v>-0.15979244300000001</v>
      </c>
      <c r="HP620" s="77">
        <v>-6.2791748999999994E-2</v>
      </c>
      <c r="HQ620" s="77">
        <v>-9.4599653000000006E-2</v>
      </c>
      <c r="HR620" s="77">
        <v>-9.2904060999999996E-2</v>
      </c>
      <c r="HS620" s="77">
        <v>-7.7811440000000003E-3</v>
      </c>
      <c r="HT620" s="77">
        <v>-8.7054428000000003E-2</v>
      </c>
      <c r="HU620" s="77">
        <v>-1.7926083999999998E-2</v>
      </c>
      <c r="HV620" s="77">
        <v>-4.2033620000000004E-3</v>
      </c>
      <c r="HW620" s="77">
        <v>-3.714246E-3</v>
      </c>
      <c r="HX620" s="77">
        <v>-4.3033350000000001E-3</v>
      </c>
      <c r="HY620" s="77">
        <v>-6.6331840000000003E-3</v>
      </c>
      <c r="HZ620" s="77">
        <v>-6.4965659999999996E-3</v>
      </c>
      <c r="IA620" s="77">
        <v>-5.3731789999999996E-3</v>
      </c>
      <c r="IB620" s="77">
        <v>-6.3851519999999998E-3</v>
      </c>
      <c r="IC620" s="77">
        <v>-3.9558279999999998E-3</v>
      </c>
      <c r="ID620" s="77">
        <v>-6.6891800000000001E-4</v>
      </c>
      <c r="IE620" s="77">
        <v>-2.5236640000000001E-3</v>
      </c>
      <c r="IF620" s="77">
        <v>-3.536043E-3</v>
      </c>
      <c r="IG620" s="77">
        <v>-4.5911980000000003E-3</v>
      </c>
      <c r="IH620" s="77">
        <v>-1.7713780000000001E-3</v>
      </c>
      <c r="II620" s="77">
        <v>-2.3512609999999999E-3</v>
      </c>
      <c r="IJ620" s="77">
        <v>-4.5210069999999996E-3</v>
      </c>
      <c r="IK620" s="77">
        <v>-2.0557099999999999E-4</v>
      </c>
      <c r="IL620" s="77">
        <v>-4.6741999999999999E-3</v>
      </c>
      <c r="IM620" s="77">
        <v>-2.1764386E-2</v>
      </c>
      <c r="IN620" s="77">
        <v>-1.3962697E-2</v>
      </c>
      <c r="IO620" s="77">
        <v>-5.8455850000000004E-3</v>
      </c>
      <c r="IP620" s="77">
        <v>-1.0056668E-2</v>
      </c>
      <c r="IQ620" s="77">
        <v>-2.5067902E-2</v>
      </c>
      <c r="IR620" s="77">
        <v>-9.1361610000000003E-3</v>
      </c>
      <c r="IS620" s="77">
        <v>-6.7844979999999999E-3</v>
      </c>
      <c r="IT620" s="77">
        <v>-1.4490576E-2</v>
      </c>
      <c r="IU620" s="77">
        <v>-2.5233814E-2</v>
      </c>
      <c r="IV620" s="77">
        <v>-3.1855506999999998E-2</v>
      </c>
      <c r="IW620" s="77">
        <v>0.68428895599999995</v>
      </c>
      <c r="IX620" s="77">
        <v>-0.163871829</v>
      </c>
      <c r="IY620" s="77">
        <v>-6.2887224000000005E-2</v>
      </c>
      <c r="IZ620" s="77">
        <v>-9.4565946999999997E-2</v>
      </c>
      <c r="JA620" s="77">
        <v>-7.9638508999999996E-2</v>
      </c>
      <c r="JB620" s="77">
        <v>-7.3545540000000001E-3</v>
      </c>
      <c r="JC620" s="77">
        <v>-8.8202427999999999E-2</v>
      </c>
      <c r="JD620" s="77">
        <v>-1.7421613999999998E-2</v>
      </c>
      <c r="JE620" s="77">
        <v>-4.1444699999999999E-3</v>
      </c>
      <c r="JF620" s="77">
        <v>-3.6924280000000002E-3</v>
      </c>
      <c r="JG620" s="77">
        <v>-4.548669E-3</v>
      </c>
      <c r="JH620" s="77">
        <v>-7.027096E-3</v>
      </c>
      <c r="JI620" s="77">
        <v>-7.306819E-3</v>
      </c>
      <c r="JJ620" s="77">
        <v>-4.1102580000000003E-3</v>
      </c>
      <c r="JK620" s="77">
        <v>-6.4877889999999999E-3</v>
      </c>
      <c r="JL620" s="77">
        <v>-4.0568490000000004E-3</v>
      </c>
      <c r="JM620" s="77">
        <v>-6.6612599999999996E-4</v>
      </c>
      <c r="JN620" s="77">
        <v>-2.2432519999999998E-3</v>
      </c>
      <c r="JO620" s="77">
        <v>-3.6804720000000002E-3</v>
      </c>
      <c r="JP620" s="77">
        <v>-4.662256E-3</v>
      </c>
      <c r="JQ620" s="77">
        <v>-1.7651710000000001E-3</v>
      </c>
      <c r="JR620" s="77">
        <v>-2.2011410000000002E-3</v>
      </c>
      <c r="JS620" s="77">
        <v>-4.452414E-3</v>
      </c>
      <c r="JT620" s="77">
        <v>-2.0066499999999999E-4</v>
      </c>
      <c r="JU620" s="77">
        <v>-4.4534830000000003E-3</v>
      </c>
      <c r="JV620" s="77">
        <v>-2.1162388000000001E-2</v>
      </c>
      <c r="JW620" s="77">
        <v>-1.2831161000000001E-2</v>
      </c>
      <c r="JX620" s="77">
        <v>-5.6811580000000004E-3</v>
      </c>
      <c r="JY620" s="77">
        <v>-1.0133514999999999E-2</v>
      </c>
      <c r="JZ620" s="77">
        <v>-2.4429948999999999E-2</v>
      </c>
      <c r="KA620" s="77">
        <v>-8.7037169999999997E-3</v>
      </c>
      <c r="KB620" s="77">
        <v>-5.613018E-3</v>
      </c>
      <c r="KC620" s="77">
        <v>-1.3668006E-2</v>
      </c>
      <c r="KD620" s="77">
        <v>-2.4378988000000001E-2</v>
      </c>
      <c r="KE620" s="77">
        <v>-3.2033464999999997E-2</v>
      </c>
      <c r="KF620" s="77">
        <v>0.68326830199999999</v>
      </c>
      <c r="KG620" s="77">
        <v>-0.16180366600000001</v>
      </c>
      <c r="KH620" s="77">
        <v>-6.2886785000000001E-2</v>
      </c>
      <c r="KI620" s="77">
        <v>-9.2960337000000004E-2</v>
      </c>
      <c r="KJ620" s="77">
        <v>-7.5951363999999993E-2</v>
      </c>
      <c r="KK620" s="77">
        <v>-7.0353150000000003E-3</v>
      </c>
      <c r="KL620" s="77">
        <v>-8.8743302999999996E-2</v>
      </c>
      <c r="KM620" s="77">
        <v>-1.7419471999999998E-2</v>
      </c>
      <c r="KN620" s="77">
        <v>-3.9397920000000001E-3</v>
      </c>
      <c r="KO620" s="77">
        <v>-3.5399390000000002E-3</v>
      </c>
      <c r="KP620" s="77">
        <v>-4.2651069999999998E-3</v>
      </c>
      <c r="KQ620" s="77">
        <v>-6.7057599999999998E-3</v>
      </c>
      <c r="KR620" s="77">
        <v>-6.4718859999999996E-3</v>
      </c>
      <c r="KS620" s="77">
        <v>-4.7394350000000002E-3</v>
      </c>
      <c r="KT620" s="77">
        <v>-6.9376419999999999E-3</v>
      </c>
      <c r="KU620" s="77">
        <v>-3.8862060000000001E-3</v>
      </c>
      <c r="KV620" s="77">
        <v>-6.3646700000000004E-4</v>
      </c>
      <c r="KW620" s="77">
        <v>-2.0261480000000002E-3</v>
      </c>
      <c r="KX620" s="77">
        <v>-3.636434E-3</v>
      </c>
      <c r="KY620" s="77">
        <v>-4.6291020000000004E-3</v>
      </c>
      <c r="KZ620" s="77">
        <v>-1.7361830000000001E-3</v>
      </c>
      <c r="LA620" s="77">
        <v>-2.1787479999999999E-3</v>
      </c>
      <c r="LB620" s="77">
        <v>-4.3233769999999998E-3</v>
      </c>
      <c r="LC620" s="77">
        <v>-1.8378399999999999E-4</v>
      </c>
      <c r="LD620" s="77">
        <v>-4.2614209999999996E-3</v>
      </c>
      <c r="LE620" s="77">
        <v>-2.0362028000000001E-2</v>
      </c>
      <c r="LF620" s="77">
        <v>-1.2386326E-2</v>
      </c>
      <c r="LG620" s="77">
        <v>-5.2721690000000002E-3</v>
      </c>
      <c r="LH620" s="77">
        <v>-1.0199827999999999E-2</v>
      </c>
      <c r="LI620" s="77">
        <v>-2.3280842E-2</v>
      </c>
      <c r="LJ620" s="77">
        <v>-8.5705569999999995E-3</v>
      </c>
      <c r="LK620" s="77">
        <v>-5.6718940000000002E-3</v>
      </c>
      <c r="LL620" s="77">
        <v>-1.2397709999999999E-2</v>
      </c>
      <c r="LM620" s="77">
        <v>-2.3555356E-2</v>
      </c>
      <c r="LN620" s="77">
        <v>-3.1333724E-2</v>
      </c>
      <c r="LO620" s="77">
        <v>0.67848175399999999</v>
      </c>
      <c r="LP620" s="77">
        <v>-0.15967825899999999</v>
      </c>
      <c r="LQ620" s="77">
        <v>-6.3751555000000001E-2</v>
      </c>
      <c r="LR620" s="77">
        <v>-9.3853037E-2</v>
      </c>
      <c r="LS620" s="77">
        <v>-7.4937803999999997E-2</v>
      </c>
      <c r="LT620" s="77">
        <v>-6.6135129999999997E-3</v>
      </c>
      <c r="LU620" s="77">
        <v>-8.6532224000000005E-2</v>
      </c>
      <c r="LV620" s="77">
        <v>-1.5888973000000001E-2</v>
      </c>
      <c r="LW620" s="77">
        <v>-3.62584E-3</v>
      </c>
      <c r="LX620" s="77">
        <v>-3.43342E-3</v>
      </c>
      <c r="LY620" s="77">
        <v>-4.0470030000000004E-3</v>
      </c>
      <c r="LZ620" s="77">
        <v>-6.3772289999999999E-3</v>
      </c>
      <c r="MA620" s="77">
        <v>-5.2827949999999999E-3</v>
      </c>
      <c r="MB620" s="77">
        <v>-4.3240350000000004E-3</v>
      </c>
      <c r="MC620" s="77">
        <v>-7.1712679999999997E-3</v>
      </c>
      <c r="MD620" s="77">
        <v>-3.6211239999999999E-3</v>
      </c>
      <c r="ME620" s="77">
        <v>-5.7801800000000002E-4</v>
      </c>
      <c r="MF620" s="77">
        <v>-2.441464E-3</v>
      </c>
      <c r="MG620" s="77">
        <v>-3.6555310000000001E-3</v>
      </c>
      <c r="MH620" s="77">
        <v>-4.3611880000000002E-3</v>
      </c>
      <c r="MI620" s="77">
        <v>-1.75067E-3</v>
      </c>
      <c r="MJ620" s="77">
        <v>-2.1139660000000001E-3</v>
      </c>
      <c r="MK620" s="77">
        <v>-4.330731E-3</v>
      </c>
      <c r="ML620" s="77">
        <v>-1.5494900000000001E-4</v>
      </c>
      <c r="MM620" s="77">
        <v>-4.2128909999999999E-3</v>
      </c>
      <c r="MN620" s="77">
        <v>-1.9269735999999999E-2</v>
      </c>
      <c r="MO620" s="77">
        <v>-1.1596165E-2</v>
      </c>
      <c r="MP620" s="77">
        <v>-5.2750499999999999E-3</v>
      </c>
      <c r="MQ620" s="77">
        <v>-9.9361039999999994E-3</v>
      </c>
      <c r="MR620" s="77">
        <v>-2.2201835999999999E-2</v>
      </c>
      <c r="MS620" s="77">
        <v>-8.3493809999999995E-3</v>
      </c>
      <c r="MT620" s="77">
        <v>-5.6355190000000003E-3</v>
      </c>
      <c r="MU620" s="77">
        <v>-1.2425235E-2</v>
      </c>
      <c r="MV620" s="77">
        <v>-2.3137855999999998E-2</v>
      </c>
      <c r="MW620" s="77">
        <v>-3.1583391000000002E-2</v>
      </c>
      <c r="MX620" s="77">
        <v>0.67894669699999999</v>
      </c>
      <c r="MY620" s="77">
        <v>-0.15859833500000001</v>
      </c>
      <c r="MZ620" s="77">
        <v>-6.4321644999999997E-2</v>
      </c>
      <c r="NA620" s="77">
        <v>-8.9955216000000005E-2</v>
      </c>
      <c r="NB620" s="77">
        <v>-7.3279478999999995E-2</v>
      </c>
      <c r="NC620" s="77">
        <v>-6.616673E-3</v>
      </c>
      <c r="ND620" s="77">
        <v>-8.6789933E-2</v>
      </c>
      <c r="NE620" s="77">
        <v>-1.5504323E-2</v>
      </c>
      <c r="NF620" s="77">
        <v>-3.3614439999999999E-3</v>
      </c>
      <c r="NG620" s="77">
        <v>-3.024948E-3</v>
      </c>
      <c r="NH620" s="77">
        <v>-3.9306940000000002E-3</v>
      </c>
      <c r="NI620" s="77">
        <v>-6.1907999999999998E-3</v>
      </c>
      <c r="NJ620" s="77">
        <v>-4.2681139999999999E-3</v>
      </c>
      <c r="NK620" s="77">
        <v>-3.7143649999999999E-3</v>
      </c>
      <c r="NL620" s="77">
        <v>-7.8729319999999992E-3</v>
      </c>
      <c r="NM620" s="77">
        <v>-3.4412990000000001E-3</v>
      </c>
      <c r="NN620" s="77">
        <v>-5.5333699999999999E-4</v>
      </c>
      <c r="NO620" s="77">
        <v>-2.4870589999999998E-3</v>
      </c>
      <c r="NP620" s="77">
        <v>-3.5607730000000001E-3</v>
      </c>
      <c r="NQ620" s="77">
        <v>-4.2308950000000001E-3</v>
      </c>
      <c r="NR620" s="77">
        <v>-1.8041209999999999E-3</v>
      </c>
      <c r="NS620" s="77">
        <v>-2.1717030000000001E-3</v>
      </c>
      <c r="NT620" s="77">
        <v>-4.3863670000000004E-3</v>
      </c>
      <c r="NU620" s="77">
        <v>-1.4822899999999999E-4</v>
      </c>
      <c r="NV620" s="77">
        <v>-4.2988050000000002E-3</v>
      </c>
      <c r="NW620" s="77">
        <v>-1.8532625E-2</v>
      </c>
      <c r="NX620" s="77">
        <v>-1.1037826000000001E-2</v>
      </c>
      <c r="NY620" s="77">
        <v>-5.1969410000000001E-3</v>
      </c>
      <c r="NZ620" s="77">
        <v>-1.0001769000000001E-2</v>
      </c>
      <c r="OA620" s="77">
        <v>-2.2105440000000001E-2</v>
      </c>
      <c r="OB620" s="77">
        <v>-8.6888940000000008E-3</v>
      </c>
      <c r="OC620" s="77">
        <v>-5.4495530000000002E-3</v>
      </c>
      <c r="OD620" s="77">
        <v>-1.2605592000000001E-2</v>
      </c>
      <c r="OE620" s="77">
        <v>-2.3370393999999999E-2</v>
      </c>
      <c r="OF620" s="77">
        <v>-3.2989008E-2</v>
      </c>
      <c r="OG620" s="77">
        <v>0.67093549900000005</v>
      </c>
      <c r="OH620" s="77">
        <v>-0.156950122</v>
      </c>
      <c r="OI620" s="77">
        <v>-6.4640227999999994E-2</v>
      </c>
      <c r="OJ620" s="77">
        <v>-8.8379728000000005E-2</v>
      </c>
      <c r="OK620" s="77">
        <v>-7.5703719000000003E-2</v>
      </c>
      <c r="OL620" s="77">
        <v>-6.6794369999999999E-3</v>
      </c>
      <c r="OM620" s="77">
        <v>-8.8129126000000002E-2</v>
      </c>
      <c r="ON620" s="77">
        <v>-1.4808775999999999E-2</v>
      </c>
      <c r="OO620" s="77">
        <v>-3.2735220000000001E-3</v>
      </c>
      <c r="OP620" s="77">
        <v>-2.9214879999999999E-3</v>
      </c>
      <c r="OQ620" s="77">
        <v>-3.9788740000000003E-3</v>
      </c>
      <c r="OR620" s="77">
        <v>-6.1662590000000003E-3</v>
      </c>
      <c r="OS620" s="77">
        <v>-4.621099E-3</v>
      </c>
      <c r="OT620" s="77">
        <v>-3.7723190000000001E-3</v>
      </c>
      <c r="OU620" s="77">
        <v>-7.9407820000000004E-3</v>
      </c>
      <c r="OV620" s="77">
        <v>-3.2075290000000002E-3</v>
      </c>
      <c r="OW620" s="77">
        <v>-5.2676000000000003E-4</v>
      </c>
      <c r="OX620" s="77">
        <v>-2.4950910000000001E-3</v>
      </c>
      <c r="OY620" s="77">
        <v>-3.567813E-3</v>
      </c>
      <c r="OZ620" s="77">
        <v>-4.2864829999999998E-3</v>
      </c>
      <c r="PA620" s="77">
        <v>-1.8380060000000001E-3</v>
      </c>
      <c r="PB620" s="77">
        <v>-2.175256E-3</v>
      </c>
      <c r="PC620" s="77">
        <v>-4.456677E-3</v>
      </c>
      <c r="PD620" s="77">
        <v>-1.5405099999999999E-4</v>
      </c>
      <c r="PE620" s="77">
        <v>-4.3739240000000004E-3</v>
      </c>
      <c r="PF620" s="77">
        <v>-1.9275632000000001E-2</v>
      </c>
      <c r="PG620" s="77">
        <v>-1.0338281E-2</v>
      </c>
      <c r="PH620" s="77">
        <v>-5.0998739999999999E-3</v>
      </c>
      <c r="PI620" s="77">
        <v>-9.7170350000000006E-3</v>
      </c>
      <c r="PJ620" s="77">
        <v>-2.1824164E-2</v>
      </c>
      <c r="PK620" s="77">
        <v>-9.0848419999999992E-3</v>
      </c>
      <c r="PL620" s="77">
        <v>-5.9259239999999999E-3</v>
      </c>
      <c r="PM620" s="77">
        <v>-1.2698203999999999E-2</v>
      </c>
      <c r="PN620" s="77">
        <v>-2.3184613E-2</v>
      </c>
      <c r="PO620" s="77">
        <v>-3.4527210000000003E-2</v>
      </c>
      <c r="PP620" s="77">
        <v>0.66590246799999997</v>
      </c>
      <c r="PQ620" s="77">
        <v>-0.15742877899999999</v>
      </c>
      <c r="PR620" s="77">
        <v>-6.4043817000000003E-2</v>
      </c>
      <c r="PS620" s="77">
        <v>-8.5231983999999997E-2</v>
      </c>
      <c r="PT620" s="77">
        <v>-7.6334156E-2</v>
      </c>
      <c r="PU620" s="77">
        <v>-6.9767379999999997E-3</v>
      </c>
      <c r="PV620" s="77">
        <v>-8.9242325999999997E-2</v>
      </c>
      <c r="PW620" s="77">
        <v>-1.4778995E-2</v>
      </c>
      <c r="PX620" s="77">
        <v>-3.2013409999999999E-3</v>
      </c>
      <c r="PY620" s="77">
        <v>-2.8641740000000001E-3</v>
      </c>
      <c r="PZ620" s="77">
        <v>-4.0797960000000001E-3</v>
      </c>
      <c r="QA620" s="77">
        <v>-6.3665249999999996E-3</v>
      </c>
      <c r="QB620" s="77">
        <v>-4.931614E-3</v>
      </c>
      <c r="QC620" s="77">
        <v>-4.2602309999999997E-3</v>
      </c>
      <c r="QD620" s="77">
        <v>-8.3172890000000003E-3</v>
      </c>
      <c r="QE620" s="77">
        <v>-3.1953960000000001E-3</v>
      </c>
      <c r="QF620" s="77">
        <v>-5.4017599999999996E-4</v>
      </c>
      <c r="QG620" s="77">
        <v>-2.4447800000000001E-3</v>
      </c>
      <c r="QH620" s="77">
        <v>-3.6261959999999999E-3</v>
      </c>
      <c r="QI620" s="77">
        <v>-4.2944699999999999E-3</v>
      </c>
      <c r="QJ620" s="77">
        <v>-1.853691E-3</v>
      </c>
      <c r="QK620" s="77">
        <v>-2.192743E-3</v>
      </c>
      <c r="QL620" s="77">
        <v>-4.6034800000000001E-3</v>
      </c>
      <c r="QM620" s="77">
        <v>-1.21105E-4</v>
      </c>
      <c r="QN620" s="77">
        <v>-4.3365210000000003E-3</v>
      </c>
      <c r="QO620" s="77">
        <v>-1.6485224999999999E-2</v>
      </c>
      <c r="QP620" s="77">
        <v>-1.0194269000000001E-2</v>
      </c>
      <c r="QQ620" s="77">
        <v>-4.9087369999999998E-3</v>
      </c>
      <c r="QR620" s="77">
        <v>-9.1738659999999993E-3</v>
      </c>
      <c r="QS620" s="77">
        <v>-2.1084941999999999E-2</v>
      </c>
      <c r="QT620" s="77">
        <v>-9.3311239999999997E-3</v>
      </c>
      <c r="QU620" s="77">
        <v>-5.2497020000000002E-3</v>
      </c>
      <c r="QV620" s="77">
        <v>-1.266054E-2</v>
      </c>
      <c r="QW620" s="77">
        <v>-2.3074626000000001E-2</v>
      </c>
      <c r="QX620" s="77">
        <v>-3.4422729999999999E-2</v>
      </c>
      <c r="QY620" s="77">
        <v>0.67290210399999995</v>
      </c>
      <c r="QZ620" s="77">
        <v>-0.15237482299999999</v>
      </c>
      <c r="RA620" s="77">
        <v>-6.3684381999999998E-2</v>
      </c>
      <c r="RB620" s="77">
        <v>-8.5307336999999997E-2</v>
      </c>
      <c r="RC620" s="77">
        <v>-7.5941268000000006E-2</v>
      </c>
      <c r="RD620" s="77">
        <v>-6.4837660000000002E-3</v>
      </c>
      <c r="RE620" s="77">
        <v>-9.0265447999999998E-2</v>
      </c>
      <c r="RF620" s="77">
        <v>-1.4426576999999999E-2</v>
      </c>
      <c r="RG620" s="77">
        <v>-3.1926770000000001E-3</v>
      </c>
      <c r="RH620" s="77">
        <v>-2.865317E-3</v>
      </c>
      <c r="RI620" s="77">
        <v>-4.3136249999999998E-3</v>
      </c>
      <c r="RJ620" s="77">
        <v>-6.4025719999999996E-3</v>
      </c>
      <c r="RK620" s="77">
        <v>-4.1205449999999998E-3</v>
      </c>
      <c r="RL620" s="77">
        <v>-4.3721000000000003E-3</v>
      </c>
      <c r="RM620" s="77">
        <v>-8.4744360000000001E-3</v>
      </c>
      <c r="RN620" s="77">
        <v>-3.2935180000000001E-3</v>
      </c>
      <c r="RO620" s="77">
        <v>-5.7507499999999998E-4</v>
      </c>
      <c r="RP620" s="77">
        <v>-2.199501E-3</v>
      </c>
      <c r="RQ620" s="77">
        <v>-3.7718769999999999E-3</v>
      </c>
      <c r="RR620" s="77">
        <v>-4.1767899999999997E-3</v>
      </c>
      <c r="RS620" s="77">
        <v>-1.806352E-3</v>
      </c>
      <c r="RT620" s="77">
        <v>-2.2159850000000002E-3</v>
      </c>
      <c r="RU620" s="77">
        <v>-4.7073920000000003E-3</v>
      </c>
      <c r="RV620" s="77">
        <v>-1.4287699999999999E-4</v>
      </c>
      <c r="RW620" s="77">
        <v>-4.1957100000000001E-3</v>
      </c>
      <c r="RX620" s="77">
        <v>-1.654448E-2</v>
      </c>
      <c r="RY620" s="77">
        <v>-1.0277128999999999E-2</v>
      </c>
      <c r="RZ620" s="77">
        <v>-4.8522529999999999E-3</v>
      </c>
      <c r="SA620" s="77">
        <v>-9.1828440000000008E-3</v>
      </c>
      <c r="SB620" s="77">
        <v>-2.0163865E-2</v>
      </c>
      <c r="SC620" s="77">
        <v>-9.4637520000000006E-3</v>
      </c>
      <c r="SD620" s="77">
        <v>-7.0535850000000002E-3</v>
      </c>
      <c r="SE620" s="77">
        <v>-1.2741074999999999E-2</v>
      </c>
      <c r="SF620" s="77">
        <v>-2.3001731000000001E-2</v>
      </c>
      <c r="SG620" s="77">
        <v>-3.6531267999999999E-2</v>
      </c>
      <c r="SH620" s="77">
        <v>0.66098405999999998</v>
      </c>
      <c r="SI620" s="77">
        <v>-0.162989368</v>
      </c>
      <c r="SJ620" s="77">
        <v>-6.7501377000000001E-2</v>
      </c>
      <c r="SK620" s="77">
        <v>-8.9442777000000001E-2</v>
      </c>
      <c r="SL620" s="77">
        <v>-7.3888840999999997E-2</v>
      </c>
      <c r="SM620" s="77">
        <v>-6.6387959999999998E-3</v>
      </c>
      <c r="SN620" s="77">
        <v>-9.6896995E-2</v>
      </c>
      <c r="SO620" s="77">
        <v>-1.3674036000000001E-2</v>
      </c>
      <c r="SP620" s="77">
        <v>-2.850876E-3</v>
      </c>
      <c r="SQ620" s="77">
        <v>-2.6342079999999999E-3</v>
      </c>
      <c r="SR620" s="77">
        <v>-4.1717009999999999E-3</v>
      </c>
      <c r="SS620" s="77">
        <v>-6.3898469999999997E-3</v>
      </c>
      <c r="ST620" s="77">
        <v>-4.3404239999999998E-3</v>
      </c>
      <c r="SU620" s="77">
        <v>-3.8769540000000002E-3</v>
      </c>
      <c r="SV620" s="77">
        <v>-9.4229129999999998E-3</v>
      </c>
      <c r="SW620" s="77">
        <v>-2.8368299999999998E-3</v>
      </c>
      <c r="SX620" s="77">
        <v>-4.8843200000000002E-4</v>
      </c>
      <c r="SY620" s="77">
        <v>-2.1898059999999999E-3</v>
      </c>
      <c r="SZ620" s="77">
        <v>-3.7226400000000002E-3</v>
      </c>
      <c r="TA620" s="77">
        <v>-4.0971130000000003E-3</v>
      </c>
      <c r="TB620" s="77">
        <v>-1.88014E-3</v>
      </c>
      <c r="TC620" s="77">
        <v>-2.0844700000000002E-3</v>
      </c>
      <c r="TD620" s="77">
        <v>-4.507807E-3</v>
      </c>
      <c r="TE620" s="77">
        <v>-1.5149400000000001E-4</v>
      </c>
    </row>
    <row r="621" spans="1:525" x14ac:dyDescent="0.25">
      <c r="A621" s="77">
        <v>-7.1590619999999999E-3</v>
      </c>
      <c r="B621" s="77">
        <v>-1.9789372E-2</v>
      </c>
      <c r="C621" s="77">
        <v>-3.9307839999999997E-3</v>
      </c>
      <c r="D621" s="77">
        <v>-6.3646229999999998E-3</v>
      </c>
      <c r="E621" s="77">
        <v>-5.0476000000000002E-3</v>
      </c>
      <c r="F621" s="77">
        <v>-8.8104129999999996E-3</v>
      </c>
      <c r="G621" s="77">
        <v>-7.2619060000000003E-3</v>
      </c>
      <c r="H621" s="77">
        <v>-5.0467810000000002E-3</v>
      </c>
      <c r="I621" s="77">
        <v>-7.7256440000000003E-3</v>
      </c>
      <c r="J621" s="77">
        <v>-1.0614027E-2</v>
      </c>
      <c r="K621" s="77">
        <v>-1.2167068E-2</v>
      </c>
      <c r="L621" s="77">
        <v>-1.6049186E-2</v>
      </c>
      <c r="M621" s="77">
        <v>0.88234423399999995</v>
      </c>
      <c r="N621" s="77">
        <v>-1.6133821999999999E-2</v>
      </c>
      <c r="O621" s="77">
        <v>-2.9147290999999999E-2</v>
      </c>
      <c r="P621" s="77">
        <v>-9.5215860000000003E-3</v>
      </c>
      <c r="Q621" s="77">
        <v>-7.4676500000000002E-3</v>
      </c>
      <c r="R621" s="77">
        <v>-1.6148045E-2</v>
      </c>
      <c r="S621" s="77">
        <v>-2.1855495999999999E-2</v>
      </c>
      <c r="T621" s="77">
        <v>-3.8918289999999999E-3</v>
      </c>
      <c r="U621" s="77">
        <v>-3.3866299999999998E-3</v>
      </c>
      <c r="V621" s="77">
        <v>-2.3330650000000001E-3</v>
      </c>
      <c r="W621" s="77">
        <v>-6.3607120000000001E-3</v>
      </c>
      <c r="X621" s="77">
        <v>-5.0062279999999997E-3</v>
      </c>
      <c r="Y621" s="77">
        <v>-3.9466960000000004E-3</v>
      </c>
      <c r="Z621" s="77">
        <v>-4.3465910000000003E-3</v>
      </c>
      <c r="AA621" s="77">
        <v>-2.9323299999999999E-3</v>
      </c>
      <c r="AB621" s="77">
        <v>-1.237178E-3</v>
      </c>
      <c r="AC621" s="77">
        <v>-1.440462E-3</v>
      </c>
      <c r="AD621" s="77">
        <v>-3.0558730000000002E-3</v>
      </c>
      <c r="AE621" s="77">
        <v>-6.2510659999999996E-3</v>
      </c>
      <c r="AF621" s="77">
        <v>-2.305264E-3</v>
      </c>
      <c r="AG621" s="77">
        <v>-2.0753899999999999E-3</v>
      </c>
      <c r="AH621" s="77">
        <v>-3.548678E-3</v>
      </c>
      <c r="AI621" s="77">
        <v>-1.8325500000000001E-4</v>
      </c>
      <c r="AJ621" s="77">
        <v>-7.0294809999999998E-3</v>
      </c>
      <c r="AK621" s="77">
        <v>-1.9238910000000001E-2</v>
      </c>
      <c r="AL621" s="77">
        <v>-3.8543900000000001E-3</v>
      </c>
      <c r="AM621" s="77">
        <v>-6.3653939999999999E-3</v>
      </c>
      <c r="AN621" s="77">
        <v>-4.9049159999999996E-3</v>
      </c>
      <c r="AO621" s="77">
        <v>-8.6701650000000005E-3</v>
      </c>
      <c r="AP621" s="77">
        <v>-7.0580310000000002E-3</v>
      </c>
      <c r="AQ621" s="77">
        <v>-4.4450440000000004E-3</v>
      </c>
      <c r="AR621" s="77">
        <v>-7.646384E-3</v>
      </c>
      <c r="AS621" s="77">
        <v>-1.0558349E-2</v>
      </c>
      <c r="AT621" s="77">
        <v>-1.2429829999999999E-2</v>
      </c>
      <c r="AU621" s="77">
        <v>-1.6089830999999999E-2</v>
      </c>
      <c r="AV621" s="77">
        <v>0.88123864799999996</v>
      </c>
      <c r="AW621" s="77">
        <v>-1.5214806000000001E-2</v>
      </c>
      <c r="AX621" s="77">
        <v>-2.8773903E-2</v>
      </c>
      <c r="AY621" s="77">
        <v>-9.3954590000000001E-3</v>
      </c>
      <c r="AZ621" s="77">
        <v>-7.4724589999999999E-3</v>
      </c>
      <c r="BA621" s="77">
        <v>-1.6047227000000001E-2</v>
      </c>
      <c r="BB621" s="77">
        <v>-2.3756651E-2</v>
      </c>
      <c r="BC621" s="77">
        <v>-3.9273140000000003E-3</v>
      </c>
      <c r="BD621" s="77">
        <v>-3.2032200000000001E-3</v>
      </c>
      <c r="BE621" s="77">
        <v>-2.276602E-3</v>
      </c>
      <c r="BF621" s="77">
        <v>-6.6232729999999998E-3</v>
      </c>
      <c r="BG621" s="77">
        <v>-5.4883680000000004E-3</v>
      </c>
      <c r="BH621" s="77">
        <v>-4.2078020000000001E-3</v>
      </c>
      <c r="BI621" s="77">
        <v>-4.6529880000000003E-3</v>
      </c>
      <c r="BJ621" s="77">
        <v>-2.9622289999999998E-3</v>
      </c>
      <c r="BK621" s="77">
        <v>-1.2241050000000001E-3</v>
      </c>
      <c r="BL621" s="77">
        <v>-1.425384E-3</v>
      </c>
      <c r="BM621" s="77">
        <v>-3.0789680000000001E-3</v>
      </c>
      <c r="BN621" s="77">
        <v>-6.4147350000000004E-3</v>
      </c>
      <c r="BO621" s="77">
        <v>-2.142068E-3</v>
      </c>
      <c r="BP621" s="77">
        <v>-2.1958659999999999E-3</v>
      </c>
      <c r="BQ621" s="77">
        <v>-3.5824160000000002E-3</v>
      </c>
      <c r="BR621" s="77">
        <v>-1.7998800000000001E-4</v>
      </c>
      <c r="BS621" s="77">
        <v>-7.2452209999999996E-3</v>
      </c>
      <c r="BT621" s="77">
        <v>-1.9524401E-2</v>
      </c>
      <c r="BU621" s="77">
        <v>-3.8386850000000001E-3</v>
      </c>
      <c r="BV621" s="77">
        <v>-6.3806069999999999E-3</v>
      </c>
      <c r="BW621" s="77">
        <v>-4.8433749999999996E-3</v>
      </c>
      <c r="BX621" s="77">
        <v>-8.6190639999999992E-3</v>
      </c>
      <c r="BY621" s="77">
        <v>-7.0449350000000004E-3</v>
      </c>
      <c r="BZ621" s="77">
        <v>-4.7684160000000001E-3</v>
      </c>
      <c r="CA621" s="77">
        <v>-7.5938530000000002E-3</v>
      </c>
      <c r="CB621" s="77">
        <v>-1.035345E-2</v>
      </c>
      <c r="CC621" s="77">
        <v>-1.2985006E-2</v>
      </c>
      <c r="CD621" s="77">
        <v>-1.6108925E-2</v>
      </c>
      <c r="CE621" s="77">
        <v>0.88196881699999996</v>
      </c>
      <c r="CF621" s="77">
        <v>-1.4966191E-2</v>
      </c>
      <c r="CG621" s="77">
        <v>-2.8692186000000001E-2</v>
      </c>
      <c r="CH621" s="77">
        <v>-8.8950939999999992E-3</v>
      </c>
      <c r="CI621" s="77">
        <v>-7.6821390000000002E-3</v>
      </c>
      <c r="CJ621" s="77">
        <v>-1.5899786999999999E-2</v>
      </c>
      <c r="CK621" s="77">
        <v>-2.2930145999999998E-2</v>
      </c>
      <c r="CL621" s="77">
        <v>-3.9542800000000001E-3</v>
      </c>
      <c r="CM621" s="77">
        <v>-3.0436539999999998E-3</v>
      </c>
      <c r="CN621" s="77">
        <v>-2.1630099999999999E-3</v>
      </c>
      <c r="CO621" s="77">
        <v>-6.4698400000000001E-3</v>
      </c>
      <c r="CP621" s="77">
        <v>-5.9143920000000001E-3</v>
      </c>
      <c r="CQ621" s="77">
        <v>-4.1446479999999999E-3</v>
      </c>
      <c r="CR621" s="77">
        <v>-4.7444289999999997E-3</v>
      </c>
      <c r="CS621" s="77">
        <v>-3.2288680000000002E-3</v>
      </c>
      <c r="CT621" s="77">
        <v>-1.1882170000000001E-3</v>
      </c>
      <c r="CU621" s="77">
        <v>-1.4334160000000001E-3</v>
      </c>
      <c r="CV621" s="77">
        <v>-3.0200280000000001E-3</v>
      </c>
      <c r="CW621" s="77">
        <v>-6.5284699999999998E-3</v>
      </c>
      <c r="CX621" s="77">
        <v>-2.462522E-3</v>
      </c>
      <c r="CY621" s="77">
        <v>-2.4343780000000001E-3</v>
      </c>
      <c r="CZ621" s="77">
        <v>-3.6735769999999999E-3</v>
      </c>
      <c r="DA621" s="77">
        <v>-1.53993E-4</v>
      </c>
      <c r="DB621" s="77">
        <v>-7.019778E-3</v>
      </c>
      <c r="DC621" s="77">
        <v>-1.8800052000000001E-2</v>
      </c>
      <c r="DD621" s="77">
        <v>-3.744205E-3</v>
      </c>
      <c r="DE621" s="77">
        <v>-6.2662919999999997E-3</v>
      </c>
      <c r="DF621" s="77">
        <v>-4.7757750000000003E-3</v>
      </c>
      <c r="DG621" s="77">
        <v>-8.4815829999999991E-3</v>
      </c>
      <c r="DH621" s="77">
        <v>-6.860367E-3</v>
      </c>
      <c r="DI621" s="77">
        <v>-4.6760990000000004E-3</v>
      </c>
      <c r="DJ621" s="77">
        <v>-7.4776879999999997E-3</v>
      </c>
      <c r="DK621" s="77">
        <v>-1.0071357E-2</v>
      </c>
      <c r="DL621" s="77">
        <v>-1.2843856000000001E-2</v>
      </c>
      <c r="DM621" s="77">
        <v>-1.6006902E-2</v>
      </c>
      <c r="DN621" s="77">
        <v>0.88748242300000002</v>
      </c>
      <c r="DO621" s="77">
        <v>-1.4377997E-2</v>
      </c>
      <c r="DP621" s="77">
        <v>-2.7951034999999999E-2</v>
      </c>
      <c r="DQ621" s="77">
        <v>-9.4318449999999995E-3</v>
      </c>
      <c r="DR621" s="77">
        <v>-8.047205E-3</v>
      </c>
      <c r="DS621" s="77">
        <v>-1.5831557999999999E-2</v>
      </c>
      <c r="DT621" s="77">
        <v>-2.1962933E-2</v>
      </c>
      <c r="DU621" s="77">
        <v>-4.0167279999999998E-3</v>
      </c>
      <c r="DV621" s="77">
        <v>-3.094056E-3</v>
      </c>
      <c r="DW621" s="77">
        <v>-2.0887129999999999E-3</v>
      </c>
      <c r="DX621" s="77">
        <v>-6.630286E-3</v>
      </c>
      <c r="DY621" s="77">
        <v>-5.7024299999999997E-3</v>
      </c>
      <c r="DZ621" s="77">
        <v>-4.0711139999999998E-3</v>
      </c>
      <c r="EA621" s="77">
        <v>-4.9150820000000003E-3</v>
      </c>
      <c r="EB621" s="77">
        <v>-3.081131E-3</v>
      </c>
      <c r="EC621" s="77">
        <v>-1.2639579999999999E-3</v>
      </c>
      <c r="ED621" s="77">
        <v>-1.6238540000000001E-3</v>
      </c>
      <c r="EE621" s="77">
        <v>-2.8668130000000002E-3</v>
      </c>
      <c r="EF621" s="77">
        <v>-6.417023E-3</v>
      </c>
      <c r="EG621" s="77">
        <v>-2.3496120000000001E-3</v>
      </c>
      <c r="EH621" s="77">
        <v>-2.4761919999999999E-3</v>
      </c>
      <c r="EI621" s="77">
        <v>-3.4554609999999999E-3</v>
      </c>
      <c r="EJ621" s="77">
        <v>-1.8874699999999999E-4</v>
      </c>
      <c r="EK621" s="77">
        <v>-6.5687059999999997E-3</v>
      </c>
      <c r="EL621" s="77">
        <v>-1.6706603E-2</v>
      </c>
      <c r="EM621" s="77">
        <v>-3.7810859999999999E-3</v>
      </c>
      <c r="EN621" s="77">
        <v>-6.7042259999999998E-3</v>
      </c>
      <c r="EO621" s="77">
        <v>-5.0613059999999998E-3</v>
      </c>
      <c r="EP621" s="77">
        <v>-7.7587450000000001E-3</v>
      </c>
      <c r="EQ621" s="77">
        <v>-6.4321320000000001E-3</v>
      </c>
      <c r="ER621" s="77">
        <v>-4.7782040000000003E-3</v>
      </c>
      <c r="ES621" s="77">
        <v>-7.2250769999999999E-3</v>
      </c>
      <c r="ET621" s="77">
        <v>-1.0412543E-2</v>
      </c>
      <c r="EU621" s="77">
        <v>-1.3476782E-2</v>
      </c>
      <c r="EV621" s="77">
        <v>-1.5837436E-2</v>
      </c>
      <c r="EW621" s="77">
        <v>0.886598365</v>
      </c>
      <c r="EX621" s="77">
        <v>-1.3648291E-2</v>
      </c>
      <c r="EY621" s="77">
        <v>-2.8901697E-2</v>
      </c>
      <c r="EZ621" s="77">
        <v>-8.5920059999999993E-3</v>
      </c>
      <c r="FA621" s="77">
        <v>-7.5429529999999998E-3</v>
      </c>
      <c r="FB621" s="77">
        <v>-1.5928958999999999E-2</v>
      </c>
      <c r="FC621" s="77">
        <v>-2.0948511E-2</v>
      </c>
      <c r="FD621" s="77">
        <v>-3.9138289999999997E-3</v>
      </c>
      <c r="FE621" s="77">
        <v>-2.9068710000000001E-3</v>
      </c>
      <c r="FF621" s="77">
        <v>-2.0105240000000001E-3</v>
      </c>
      <c r="FG621" s="77">
        <v>-5.9433130000000004E-3</v>
      </c>
      <c r="FH621" s="77">
        <v>-6.3929670000000003E-3</v>
      </c>
      <c r="FI621" s="77">
        <v>-3.8700620000000001E-3</v>
      </c>
      <c r="FJ621" s="77">
        <v>-4.3123620000000001E-3</v>
      </c>
      <c r="FK621" s="77">
        <v>-2.9480729999999998E-3</v>
      </c>
      <c r="FL621" s="77">
        <v>-1.0383079999999999E-3</v>
      </c>
      <c r="FM621" s="77">
        <v>-1.4435279999999999E-3</v>
      </c>
      <c r="FN621" s="77">
        <v>-2.8907400000000001E-3</v>
      </c>
      <c r="FO621" s="77">
        <v>-6.0402600000000004E-3</v>
      </c>
      <c r="FP621" s="77">
        <v>-2.2079740000000001E-3</v>
      </c>
      <c r="FQ621" s="77">
        <v>-2.4973420000000001E-3</v>
      </c>
      <c r="FR621" s="77">
        <v>-3.4230490000000001E-3</v>
      </c>
      <c r="FS621" s="77">
        <v>-1.9919499999999999E-4</v>
      </c>
      <c r="FT621" s="77">
        <v>-6.7701389999999997E-3</v>
      </c>
      <c r="FU621" s="77">
        <v>-1.5228868E-2</v>
      </c>
      <c r="FV621" s="77">
        <v>-4.1017759999999997E-3</v>
      </c>
      <c r="FW621" s="77">
        <v>-7.1786510000000003E-3</v>
      </c>
      <c r="FX621" s="77">
        <v>-5.072661E-3</v>
      </c>
      <c r="FY621" s="77">
        <v>-7.9324300000000007E-3</v>
      </c>
      <c r="FZ621" s="77">
        <v>-6.5504960000000003E-3</v>
      </c>
      <c r="GA621" s="77">
        <v>-5.3745590000000001E-3</v>
      </c>
      <c r="GB621" s="77">
        <v>-6.6146670000000003E-3</v>
      </c>
      <c r="GC621" s="77">
        <v>-1.0675713E-2</v>
      </c>
      <c r="GD621" s="77">
        <v>-1.4243506E-2</v>
      </c>
      <c r="GE621" s="77">
        <v>-1.5547564999999999E-2</v>
      </c>
      <c r="GF621" s="77">
        <v>0.88244282500000004</v>
      </c>
      <c r="GG621" s="77">
        <v>-1.3287772999999999E-2</v>
      </c>
      <c r="GH621" s="77">
        <v>-2.9770886E-2</v>
      </c>
      <c r="GI621" s="77">
        <v>-9.3478669999999993E-3</v>
      </c>
      <c r="GJ621" s="77">
        <v>-7.7056370000000004E-3</v>
      </c>
      <c r="GK621" s="77">
        <v>-1.6465053E-2</v>
      </c>
      <c r="GL621" s="77">
        <v>-2.1897203000000001E-2</v>
      </c>
      <c r="GM621" s="77">
        <v>-4.1685300000000002E-3</v>
      </c>
      <c r="GN621" s="77">
        <v>-2.8107150000000001E-3</v>
      </c>
      <c r="GO621" s="77">
        <v>-2.1371440000000001E-3</v>
      </c>
      <c r="GP621" s="77">
        <v>-5.9479529999999997E-3</v>
      </c>
      <c r="GQ621" s="77">
        <v>-7.6732429999999997E-3</v>
      </c>
      <c r="GR621" s="77">
        <v>-4.0311119999999999E-3</v>
      </c>
      <c r="GS621" s="77">
        <v>-4.2741410000000004E-3</v>
      </c>
      <c r="GT621" s="77">
        <v>-2.9718560000000002E-3</v>
      </c>
      <c r="GU621" s="77">
        <v>-9.8761199999999991E-4</v>
      </c>
      <c r="GV621" s="77">
        <v>-1.4138009999999999E-3</v>
      </c>
      <c r="GW621" s="77">
        <v>-2.9600469999999999E-3</v>
      </c>
      <c r="GX621" s="77">
        <v>-6.3841870000000004E-3</v>
      </c>
      <c r="GY621" s="77">
        <v>-2.0999249999999999E-3</v>
      </c>
      <c r="GZ621" s="77">
        <v>-2.5466949999999999E-3</v>
      </c>
      <c r="HA621" s="77">
        <v>-3.5134599999999999E-3</v>
      </c>
      <c r="HB621" s="77">
        <v>-1.2437E-4</v>
      </c>
      <c r="HC621" s="77">
        <v>-6.8587379999999996E-3</v>
      </c>
      <c r="HD621" s="77">
        <v>-1.553685E-2</v>
      </c>
      <c r="HE621" s="77">
        <v>-3.9472700000000001E-3</v>
      </c>
      <c r="HF621" s="77">
        <v>-7.8926320000000001E-3</v>
      </c>
      <c r="HG621" s="77">
        <v>-5.2405280000000004E-3</v>
      </c>
      <c r="HH621" s="77">
        <v>-8.0514169999999999E-3</v>
      </c>
      <c r="HI621" s="77">
        <v>-6.4509060000000002E-3</v>
      </c>
      <c r="HJ621" s="77">
        <v>-5.8344900000000003E-3</v>
      </c>
      <c r="HK621" s="77">
        <v>-6.5625529999999996E-3</v>
      </c>
      <c r="HL621" s="77">
        <v>-1.0853824E-2</v>
      </c>
      <c r="HM621" s="77">
        <v>-1.6140286E-2</v>
      </c>
      <c r="HN621" s="77">
        <v>-1.6048995E-2</v>
      </c>
      <c r="HO621" s="77">
        <v>0.87801570799999995</v>
      </c>
      <c r="HP621" s="77">
        <v>-1.4158786E-2</v>
      </c>
      <c r="HQ621" s="77">
        <v>-3.0117702E-2</v>
      </c>
      <c r="HR621" s="77">
        <v>-9.6831590000000002E-3</v>
      </c>
      <c r="HS621" s="77">
        <v>-8.0874129999999999E-3</v>
      </c>
      <c r="HT621" s="77">
        <v>-1.6935004E-2</v>
      </c>
      <c r="HU621" s="77">
        <v>-2.1623769000000001E-2</v>
      </c>
      <c r="HV621" s="77">
        <v>-3.9587429999999998E-3</v>
      </c>
      <c r="HW621" s="77">
        <v>-2.672284E-3</v>
      </c>
      <c r="HX621" s="77">
        <v>-2.1067669999999998E-3</v>
      </c>
      <c r="HY621" s="77">
        <v>-5.5803650000000003E-3</v>
      </c>
      <c r="HZ621" s="77">
        <v>-8.4481550000000006E-3</v>
      </c>
      <c r="IA621" s="77">
        <v>-4.3143599999999997E-3</v>
      </c>
      <c r="IB621" s="77">
        <v>-4.673684E-3</v>
      </c>
      <c r="IC621" s="77">
        <v>-2.8911179999999998E-3</v>
      </c>
      <c r="ID621" s="77">
        <v>-1.0046860000000001E-3</v>
      </c>
      <c r="IE621" s="77">
        <v>-1.412352E-3</v>
      </c>
      <c r="IF621" s="77">
        <v>-2.9839200000000001E-3</v>
      </c>
      <c r="IG621" s="77">
        <v>-5.897205E-3</v>
      </c>
      <c r="IH621" s="77">
        <v>-2.1568780000000001E-3</v>
      </c>
      <c r="II621" s="77">
        <v>-2.3913369999999999E-3</v>
      </c>
      <c r="IJ621" s="77">
        <v>-3.4329370000000001E-3</v>
      </c>
      <c r="IK621" s="78">
        <v>-8.5273500000000003E-5</v>
      </c>
      <c r="IL621" s="77">
        <v>-6.9176280000000003E-3</v>
      </c>
      <c r="IM621" s="77">
        <v>-1.469079E-2</v>
      </c>
      <c r="IN621" s="77">
        <v>-3.8712590000000002E-3</v>
      </c>
      <c r="IO621" s="77">
        <v>-8.2474279999999994E-3</v>
      </c>
      <c r="IP621" s="77">
        <v>-5.1359179999999997E-3</v>
      </c>
      <c r="IQ621" s="77">
        <v>-8.0806530000000001E-3</v>
      </c>
      <c r="IR621" s="77">
        <v>-6.3255079999999997E-3</v>
      </c>
      <c r="IS621" s="77">
        <v>-5.4710519999999997E-3</v>
      </c>
      <c r="IT621" s="77">
        <v>-6.6257369999999996E-3</v>
      </c>
      <c r="IU621" s="77">
        <v>-1.0811618E-2</v>
      </c>
      <c r="IV621" s="77">
        <v>-1.6704877999999999E-2</v>
      </c>
      <c r="IW621" s="77">
        <v>-1.6071553999999998E-2</v>
      </c>
      <c r="IX621" s="77">
        <v>0.87573667899999996</v>
      </c>
      <c r="IY621" s="77">
        <v>-1.4441466999999999E-2</v>
      </c>
      <c r="IZ621" s="77">
        <v>-3.0336265000000001E-2</v>
      </c>
      <c r="JA621" s="77">
        <v>-9.4138469999999995E-3</v>
      </c>
      <c r="JB621" s="77">
        <v>-9.7147770000000008E-3</v>
      </c>
      <c r="JC621" s="77">
        <v>-1.7215457E-2</v>
      </c>
      <c r="JD621" s="77">
        <v>-2.0611496E-2</v>
      </c>
      <c r="JE621" s="77">
        <v>-3.886039E-3</v>
      </c>
      <c r="JF621" s="77">
        <v>-2.5122370000000001E-3</v>
      </c>
      <c r="JG621" s="77">
        <v>-2.016781E-3</v>
      </c>
      <c r="JH621" s="77">
        <v>-5.6457190000000004E-3</v>
      </c>
      <c r="JI621" s="77">
        <v>-9.2821120000000003E-3</v>
      </c>
      <c r="JJ621" s="77">
        <v>-4.5794199999999998E-3</v>
      </c>
      <c r="JK621" s="77">
        <v>-4.4982160000000002E-3</v>
      </c>
      <c r="JL621" s="77">
        <v>-2.8673169999999999E-3</v>
      </c>
      <c r="JM621" s="77">
        <v>-1.011411E-3</v>
      </c>
      <c r="JN621" s="77">
        <v>-1.390545E-3</v>
      </c>
      <c r="JO621" s="77">
        <v>-3.027114E-3</v>
      </c>
      <c r="JP621" s="77">
        <v>-5.8682309999999998E-3</v>
      </c>
      <c r="JQ621" s="77">
        <v>-2.1370759999999999E-3</v>
      </c>
      <c r="JR621" s="77">
        <v>-2.2371750000000001E-3</v>
      </c>
      <c r="JS621" s="77">
        <v>-3.3575620000000001E-3</v>
      </c>
      <c r="JT621" s="78">
        <v>-7.7125000000000004E-5</v>
      </c>
      <c r="JU621" s="77">
        <v>-6.8039989999999998E-3</v>
      </c>
      <c r="JV621" s="77">
        <v>-1.5652379000000001E-2</v>
      </c>
      <c r="JW621" s="77">
        <v>-3.8761080000000001E-3</v>
      </c>
      <c r="JX621" s="77">
        <v>-8.3441799999999997E-3</v>
      </c>
      <c r="JY621" s="77">
        <v>-5.874878E-3</v>
      </c>
      <c r="JZ621" s="77">
        <v>-8.4499980000000002E-3</v>
      </c>
      <c r="KA621" s="77">
        <v>-6.4977150000000003E-3</v>
      </c>
      <c r="KB621" s="77">
        <v>-5.6566899999999998E-3</v>
      </c>
      <c r="KC621" s="77">
        <v>-6.9615989999999997E-3</v>
      </c>
      <c r="KD621" s="77">
        <v>-1.1514151E-2</v>
      </c>
      <c r="KE621" s="77">
        <v>-1.7344218000000002E-2</v>
      </c>
      <c r="KF621" s="77">
        <v>-1.8304355000000001E-2</v>
      </c>
      <c r="KG621" s="77">
        <v>0.86881301700000002</v>
      </c>
      <c r="KH621" s="77">
        <v>-1.4874972E-2</v>
      </c>
      <c r="KI621" s="77">
        <v>-3.2739768000000002E-2</v>
      </c>
      <c r="KJ621" s="77">
        <v>-9.4382040000000004E-3</v>
      </c>
      <c r="KK621" s="77">
        <v>-8.6962440000000005E-3</v>
      </c>
      <c r="KL621" s="77">
        <v>-1.7476087000000001E-2</v>
      </c>
      <c r="KM621" s="77">
        <v>-2.2226220000000001E-2</v>
      </c>
      <c r="KN621" s="77">
        <v>-3.691171E-3</v>
      </c>
      <c r="KO621" s="77">
        <v>-2.5354409999999998E-3</v>
      </c>
      <c r="KP621" s="77">
        <v>-2.0764960000000002E-3</v>
      </c>
      <c r="KQ621" s="77">
        <v>-5.5515809999999999E-3</v>
      </c>
      <c r="KR621" s="77">
        <v>-9.4758570000000007E-3</v>
      </c>
      <c r="KS621" s="77">
        <v>-5.3089799999999996E-3</v>
      </c>
      <c r="KT621" s="77">
        <v>-5.3630470000000001E-3</v>
      </c>
      <c r="KU621" s="77">
        <v>-2.8818379999999998E-3</v>
      </c>
      <c r="KV621" s="77">
        <v>-9.3674299999999997E-4</v>
      </c>
      <c r="KW621" s="77">
        <v>-1.3690289999999999E-3</v>
      </c>
      <c r="KX621" s="77">
        <v>-2.9271229999999998E-3</v>
      </c>
      <c r="KY621" s="77">
        <v>-5.9367220000000002E-3</v>
      </c>
      <c r="KZ621" s="77">
        <v>-2.0673200000000001E-3</v>
      </c>
      <c r="LA621" s="77">
        <v>-2.5942299999999999E-3</v>
      </c>
      <c r="LB621" s="77">
        <v>-3.4996950000000001E-3</v>
      </c>
      <c r="LC621" s="78">
        <v>-9.8533499999999994E-5</v>
      </c>
      <c r="LD621" s="77">
        <v>-7.1668290000000004E-3</v>
      </c>
      <c r="LE621" s="77">
        <v>-1.6347588E-2</v>
      </c>
      <c r="LF621" s="77">
        <v>-3.8097169999999998E-3</v>
      </c>
      <c r="LG621" s="77">
        <v>-8.6393189999999995E-3</v>
      </c>
      <c r="LH621" s="77">
        <v>-6.7284450000000004E-3</v>
      </c>
      <c r="LI621" s="77">
        <v>-8.8949960000000005E-3</v>
      </c>
      <c r="LJ621" s="77">
        <v>-6.7122900000000001E-3</v>
      </c>
      <c r="LK621" s="77">
        <v>-6.2496649999999997E-3</v>
      </c>
      <c r="LL621" s="77">
        <v>-7.1048450000000003E-3</v>
      </c>
      <c r="LM621" s="77">
        <v>-1.1952328999999999E-2</v>
      </c>
      <c r="LN621" s="77">
        <v>-1.8151625000000001E-2</v>
      </c>
      <c r="LO621" s="77">
        <v>-1.9719631000000001E-2</v>
      </c>
      <c r="LP621" s="77">
        <v>0.85818754900000005</v>
      </c>
      <c r="LQ621" s="77">
        <v>-1.5956102E-2</v>
      </c>
      <c r="LR621" s="77">
        <v>-3.5506257999999999E-2</v>
      </c>
      <c r="LS621" s="77">
        <v>-1.1054115E-2</v>
      </c>
      <c r="LT621" s="77">
        <v>-8.4538080000000002E-3</v>
      </c>
      <c r="LU621" s="77">
        <v>-1.8114996000000001E-2</v>
      </c>
      <c r="LV621" s="77">
        <v>-2.4208671000000001E-2</v>
      </c>
      <c r="LW621" s="77">
        <v>-3.4075949999999998E-3</v>
      </c>
      <c r="LX621" s="77">
        <v>-2.6047800000000001E-3</v>
      </c>
      <c r="LY621" s="77">
        <v>-2.2029630000000001E-3</v>
      </c>
      <c r="LZ621" s="77">
        <v>-5.7182480000000004E-3</v>
      </c>
      <c r="MA621" s="77">
        <v>-9.26745E-3</v>
      </c>
      <c r="MB621" s="77">
        <v>-6.3377659999999999E-3</v>
      </c>
      <c r="MC621" s="77">
        <v>-6.2803290000000003E-3</v>
      </c>
      <c r="MD621" s="77">
        <v>-3.007989E-3</v>
      </c>
      <c r="ME621" s="77">
        <v>-8.9513500000000003E-4</v>
      </c>
      <c r="MF621" s="77">
        <v>-1.632823E-3</v>
      </c>
      <c r="MG621" s="77">
        <v>-2.9672129999999998E-3</v>
      </c>
      <c r="MH621" s="77">
        <v>-6.2394410000000001E-3</v>
      </c>
      <c r="MI621" s="77">
        <v>-2.185663E-3</v>
      </c>
      <c r="MJ621" s="77">
        <v>-3.0509700000000001E-3</v>
      </c>
      <c r="MK621" s="77">
        <v>-3.90165E-3</v>
      </c>
      <c r="ML621" s="77">
        <v>-1.77651E-4</v>
      </c>
      <c r="MM621" s="77">
        <v>-7.0973140000000004E-3</v>
      </c>
      <c r="MN621" s="77">
        <v>-1.4448857000000001E-2</v>
      </c>
      <c r="MO621" s="77">
        <v>-4.0198730000000002E-3</v>
      </c>
      <c r="MP621" s="77">
        <v>-8.9213729999999998E-3</v>
      </c>
      <c r="MQ621" s="77">
        <v>-6.9458239999999997E-3</v>
      </c>
      <c r="MR621" s="77">
        <v>-9.0860339999999998E-3</v>
      </c>
      <c r="MS621" s="77">
        <v>-6.947801E-3</v>
      </c>
      <c r="MT621" s="77">
        <v>-6.995411E-3</v>
      </c>
      <c r="MU621" s="77">
        <v>-7.5380040000000001E-3</v>
      </c>
      <c r="MV621" s="77">
        <v>-1.2359627999999999E-2</v>
      </c>
      <c r="MW621" s="77">
        <v>-1.9290812000000001E-2</v>
      </c>
      <c r="MX621" s="77">
        <v>-2.0762091E-2</v>
      </c>
      <c r="MY621" s="77">
        <v>0.85274300700000005</v>
      </c>
      <c r="MZ621" s="77">
        <v>-1.6488768000000001E-2</v>
      </c>
      <c r="NA621" s="77">
        <v>-3.6528415000000002E-2</v>
      </c>
      <c r="NB621" s="77">
        <v>-1.2319617E-2</v>
      </c>
      <c r="NC621" s="77">
        <v>-8.3981309999999997E-3</v>
      </c>
      <c r="ND621" s="77">
        <v>-1.8261534999999999E-2</v>
      </c>
      <c r="NE621" s="77">
        <v>-2.4191178000000001E-2</v>
      </c>
      <c r="NF621" s="77">
        <v>-2.9856589999999999E-3</v>
      </c>
      <c r="NG621" s="77">
        <v>-2.7404479999999999E-3</v>
      </c>
      <c r="NH621" s="77">
        <v>-2.2331249999999999E-3</v>
      </c>
      <c r="NI621" s="77">
        <v>-5.724275E-3</v>
      </c>
      <c r="NJ621" s="77">
        <v>-8.8877880000000006E-3</v>
      </c>
      <c r="NK621" s="77">
        <v>-6.7539920000000003E-3</v>
      </c>
      <c r="NL621" s="77">
        <v>-7.1627330000000001E-3</v>
      </c>
      <c r="NM621" s="77">
        <v>-2.906877E-3</v>
      </c>
      <c r="NN621" s="77">
        <v>-8.6914200000000005E-4</v>
      </c>
      <c r="NO621" s="77">
        <v>-1.6564310000000001E-3</v>
      </c>
      <c r="NP621" s="77">
        <v>-2.8517619999999999E-3</v>
      </c>
      <c r="NQ621" s="77">
        <v>-6.3009190000000003E-3</v>
      </c>
      <c r="NR621" s="77">
        <v>-2.112502E-3</v>
      </c>
      <c r="NS621" s="77">
        <v>-3.3110090000000002E-3</v>
      </c>
      <c r="NT621" s="77">
        <v>-3.9470089999999996E-3</v>
      </c>
      <c r="NU621" s="77">
        <v>-2.8829000000000002E-4</v>
      </c>
      <c r="NV621" s="77">
        <v>-7.3426460000000004E-3</v>
      </c>
      <c r="NW621" s="77">
        <v>-1.5193346E-2</v>
      </c>
      <c r="NX621" s="77">
        <v>-4.1063890000000002E-3</v>
      </c>
      <c r="NY621" s="77">
        <v>-9.8783740000000005E-3</v>
      </c>
      <c r="NZ621" s="77">
        <v>-7.6505990000000001E-3</v>
      </c>
      <c r="OA621" s="77">
        <v>-1.0156154000000001E-2</v>
      </c>
      <c r="OB621" s="77">
        <v>-7.532403E-3</v>
      </c>
      <c r="OC621" s="77">
        <v>-6.9406219999999996E-3</v>
      </c>
      <c r="OD621" s="77">
        <v>-8.2249579999999992E-3</v>
      </c>
      <c r="OE621" s="77">
        <v>-1.3489368E-2</v>
      </c>
      <c r="OF621" s="77">
        <v>-2.1669771000000001E-2</v>
      </c>
      <c r="OG621" s="77">
        <v>-2.3872945999999999E-2</v>
      </c>
      <c r="OH621" s="77">
        <v>0.83992384499999995</v>
      </c>
      <c r="OI621" s="77">
        <v>-1.7544114999999999E-2</v>
      </c>
      <c r="OJ621" s="77">
        <v>-3.8851903E-2</v>
      </c>
      <c r="OK621" s="77">
        <v>-1.3713839E-2</v>
      </c>
      <c r="OL621" s="77">
        <v>-8.6958009999999995E-3</v>
      </c>
      <c r="OM621" s="77">
        <v>-1.9172432999999999E-2</v>
      </c>
      <c r="ON621" s="77">
        <v>-2.3674845999999999E-2</v>
      </c>
      <c r="OO621" s="77">
        <v>-2.8976179999999998E-3</v>
      </c>
      <c r="OP621" s="77">
        <v>-2.6801440000000002E-3</v>
      </c>
      <c r="OQ621" s="77">
        <v>-2.3943839999999998E-3</v>
      </c>
      <c r="OR621" s="77">
        <v>-5.9237450000000002E-3</v>
      </c>
      <c r="OS621" s="77">
        <v>-1.0155849999999999E-2</v>
      </c>
      <c r="OT621" s="77">
        <v>-8.0259630000000005E-3</v>
      </c>
      <c r="OU621" s="77">
        <v>-8.0096660000000004E-3</v>
      </c>
      <c r="OV621" s="77">
        <v>-2.8676629999999999E-3</v>
      </c>
      <c r="OW621" s="77">
        <v>-8.8181000000000002E-4</v>
      </c>
      <c r="OX621" s="77">
        <v>-1.6734009999999999E-3</v>
      </c>
      <c r="OY621" s="77">
        <v>-2.8689940000000001E-3</v>
      </c>
      <c r="OZ621" s="77">
        <v>-6.4393159999999996E-3</v>
      </c>
      <c r="PA621" s="77">
        <v>-2.2290130000000002E-3</v>
      </c>
      <c r="PB621" s="77">
        <v>-3.9595710000000003E-3</v>
      </c>
      <c r="PC621" s="77">
        <v>-4.0512400000000002E-3</v>
      </c>
      <c r="PD621" s="77">
        <v>-3.4822899999999998E-4</v>
      </c>
      <c r="PE621" s="77">
        <v>-7.6078789999999997E-3</v>
      </c>
      <c r="PF621" s="77">
        <v>-1.662017E-2</v>
      </c>
      <c r="PG621" s="77">
        <v>-4.2718870000000003E-3</v>
      </c>
      <c r="PH621" s="77">
        <v>-1.0944036000000001E-2</v>
      </c>
      <c r="PI621" s="77">
        <v>-8.4483909999999995E-3</v>
      </c>
      <c r="PJ621" s="77">
        <v>-1.1147691E-2</v>
      </c>
      <c r="PK621" s="77">
        <v>-8.0878240000000004E-3</v>
      </c>
      <c r="PL621" s="77">
        <v>-8.3820809999999996E-3</v>
      </c>
      <c r="PM621" s="77">
        <v>-9.1178830000000002E-3</v>
      </c>
      <c r="PN621" s="77">
        <v>-1.4504033E-2</v>
      </c>
      <c r="PO621" s="77">
        <v>-2.4184046000000001E-2</v>
      </c>
      <c r="PP621" s="77">
        <v>-2.6327346000000001E-2</v>
      </c>
      <c r="PQ621" s="77">
        <v>0.82663217499999997</v>
      </c>
      <c r="PR621" s="77">
        <v>-1.8526878E-2</v>
      </c>
      <c r="PS621" s="77">
        <v>-4.0877859000000002E-2</v>
      </c>
      <c r="PT621" s="77">
        <v>-1.53419E-2</v>
      </c>
      <c r="PU621" s="77">
        <v>-9.6971249999999991E-3</v>
      </c>
      <c r="PV621" s="77">
        <v>-2.0143517999999999E-2</v>
      </c>
      <c r="PW621" s="77">
        <v>-2.4554656000000001E-2</v>
      </c>
      <c r="PX621" s="77">
        <v>-2.8482799999999999E-3</v>
      </c>
      <c r="PY621" s="77">
        <v>-2.5950830000000002E-3</v>
      </c>
      <c r="PZ621" s="77">
        <v>-2.4798659999999998E-3</v>
      </c>
      <c r="QA621" s="77">
        <v>-6.1215250000000001E-3</v>
      </c>
      <c r="QB621" s="77">
        <v>-9.6864110000000007E-3</v>
      </c>
      <c r="QC621" s="77">
        <v>-8.6281420000000001E-3</v>
      </c>
      <c r="QD621" s="77">
        <v>-9.170068E-3</v>
      </c>
      <c r="QE621" s="77">
        <v>-2.9315130000000002E-3</v>
      </c>
      <c r="QF621" s="77">
        <v>-9.9716699999999998E-4</v>
      </c>
      <c r="QG621" s="77">
        <v>-1.6648699999999999E-3</v>
      </c>
      <c r="QH621" s="77">
        <v>-3.0977359999999998E-3</v>
      </c>
      <c r="QI621" s="77">
        <v>-7.019183E-3</v>
      </c>
      <c r="QJ621" s="77">
        <v>-2.4127900000000002E-3</v>
      </c>
      <c r="QK621" s="77">
        <v>-4.4144780000000003E-3</v>
      </c>
      <c r="QL621" s="77">
        <v>-4.2075000000000003E-3</v>
      </c>
      <c r="QM621" s="77">
        <v>-3.3610699999999999E-4</v>
      </c>
      <c r="QN621" s="77">
        <v>-7.9636759999999994E-3</v>
      </c>
      <c r="QO621" s="77">
        <v>-1.3899418E-2</v>
      </c>
      <c r="QP621" s="77">
        <v>-4.3598889999999996E-3</v>
      </c>
      <c r="QQ621" s="77">
        <v>-1.0970394E-2</v>
      </c>
      <c r="QR621" s="77">
        <v>-8.4957709999999992E-3</v>
      </c>
      <c r="QS621" s="77">
        <v>-1.1636156E-2</v>
      </c>
      <c r="QT621" s="77">
        <v>-8.2330519999999994E-3</v>
      </c>
      <c r="QU621" s="77">
        <v>-7.8840520000000008E-3</v>
      </c>
      <c r="QV621" s="77">
        <v>-9.1226310000000008E-3</v>
      </c>
      <c r="QW621" s="77">
        <v>-1.5203E-2</v>
      </c>
      <c r="QX621" s="77">
        <v>-2.4850548E-2</v>
      </c>
      <c r="QY621" s="77">
        <v>-2.6917792999999999E-2</v>
      </c>
      <c r="QZ621" s="77">
        <v>0.824012356</v>
      </c>
      <c r="RA621" s="77">
        <v>-1.8890286999999999E-2</v>
      </c>
      <c r="RB621" s="77">
        <v>-4.3751645999999998E-2</v>
      </c>
      <c r="RC621" s="77">
        <v>-1.6126966E-2</v>
      </c>
      <c r="RD621" s="77">
        <v>-9.3300789999999998E-3</v>
      </c>
      <c r="RE621" s="77">
        <v>-2.0846594999999999E-2</v>
      </c>
      <c r="RF621" s="77">
        <v>-2.5100152000000001E-2</v>
      </c>
      <c r="RG621" s="77">
        <v>-2.9065269999999999E-3</v>
      </c>
      <c r="RH621" s="77">
        <v>-2.6118259999999998E-3</v>
      </c>
      <c r="RI621" s="77">
        <v>-2.6104320000000002E-3</v>
      </c>
      <c r="RJ621" s="77">
        <v>-6.2930449999999997E-3</v>
      </c>
      <c r="RK621" s="77">
        <v>-9.6290990000000003E-3</v>
      </c>
      <c r="RL621" s="77">
        <v>-9.1113870000000003E-3</v>
      </c>
      <c r="RM621" s="77">
        <v>-9.6629750000000007E-3</v>
      </c>
      <c r="RN621" s="77">
        <v>-2.9505260000000002E-3</v>
      </c>
      <c r="RO621" s="77">
        <v>-1.1127870000000001E-3</v>
      </c>
      <c r="RP621" s="77">
        <v>-1.617582E-3</v>
      </c>
      <c r="RQ621" s="77">
        <v>-3.1679669999999998E-3</v>
      </c>
      <c r="RR621" s="77">
        <v>-7.2401319999999998E-3</v>
      </c>
      <c r="RS621" s="77">
        <v>-2.4779070000000001E-3</v>
      </c>
      <c r="RT621" s="77">
        <v>-4.7850460000000003E-3</v>
      </c>
      <c r="RU621" s="77">
        <v>-4.2974060000000001E-3</v>
      </c>
      <c r="RV621" s="77">
        <v>-3.5856700000000001E-4</v>
      </c>
      <c r="RW621" s="77">
        <v>-6.9858869999999997E-3</v>
      </c>
      <c r="RX621" s="77">
        <v>-1.4421577E-2</v>
      </c>
      <c r="RY621" s="77">
        <v>-3.8679919999999998E-3</v>
      </c>
      <c r="RZ621" s="77">
        <v>-9.9432770000000004E-3</v>
      </c>
      <c r="SA621" s="77">
        <v>-7.7240570000000003E-3</v>
      </c>
      <c r="SB621" s="77">
        <v>-1.0314999E-2</v>
      </c>
      <c r="SC621" s="77">
        <v>-7.5717750000000002E-3</v>
      </c>
      <c r="SD621" s="77">
        <v>-7.9331599999999999E-3</v>
      </c>
      <c r="SE621" s="77">
        <v>-8.5924269999999997E-3</v>
      </c>
      <c r="SF621" s="77">
        <v>-1.37906E-2</v>
      </c>
      <c r="SG621" s="77">
        <v>-2.3366594000000001E-2</v>
      </c>
      <c r="SH621" s="77">
        <v>-2.6605983E-2</v>
      </c>
      <c r="SI621" s="77">
        <v>0.83273288700000003</v>
      </c>
      <c r="SJ621" s="77">
        <v>-1.724183E-2</v>
      </c>
      <c r="SK621" s="77">
        <v>-4.2802494000000003E-2</v>
      </c>
      <c r="SL621" s="77">
        <v>-1.6601787999999999E-2</v>
      </c>
      <c r="SM621" s="77">
        <v>-7.8523259999999998E-3</v>
      </c>
      <c r="SN621" s="77">
        <v>-1.8857925000000001E-2</v>
      </c>
      <c r="SO621" s="77">
        <v>-2.1131806E-2</v>
      </c>
      <c r="SP621" s="77">
        <v>-2.4345769999999998E-3</v>
      </c>
      <c r="SQ621" s="77">
        <v>-2.194756E-3</v>
      </c>
      <c r="SR621" s="77">
        <v>-2.2632260000000001E-3</v>
      </c>
      <c r="SS621" s="77">
        <v>-5.4243499999999997E-3</v>
      </c>
      <c r="ST621" s="77">
        <v>-9.4658639999999992E-3</v>
      </c>
      <c r="SU621" s="77">
        <v>-7.4608310000000002E-3</v>
      </c>
      <c r="SV621" s="77">
        <v>-8.2683300000000008E-3</v>
      </c>
      <c r="SW621" s="77">
        <v>-2.4572259999999999E-3</v>
      </c>
      <c r="SX621" s="77">
        <v>-7.7715200000000003E-4</v>
      </c>
      <c r="SY621" s="77">
        <v>-1.2430919999999999E-3</v>
      </c>
      <c r="SZ621" s="77">
        <v>-2.8508380000000001E-3</v>
      </c>
      <c r="TA621" s="77">
        <v>-6.2220590000000003E-3</v>
      </c>
      <c r="TB621" s="77">
        <v>-2.1934879999999999E-3</v>
      </c>
      <c r="TC621" s="77">
        <v>-4.3900290000000002E-3</v>
      </c>
      <c r="TD621" s="77">
        <v>-3.654881E-3</v>
      </c>
      <c r="TE621" s="77">
        <v>-3.66523E-4</v>
      </c>
    </row>
    <row r="622" spans="1:525" x14ac:dyDescent="0.25">
      <c r="A622" s="77">
        <v>-1.5211420000000001E-3</v>
      </c>
      <c r="B622" s="77">
        <v>-7.118386E-3</v>
      </c>
      <c r="C622" s="77">
        <v>-2.9585929999999998E-3</v>
      </c>
      <c r="D622" s="77">
        <v>-4.2994390000000004E-3</v>
      </c>
      <c r="E622" s="77">
        <v>-3.4591320000000002E-3</v>
      </c>
      <c r="F622" s="77">
        <v>-5.6963650000000001E-3</v>
      </c>
      <c r="G622" s="77">
        <v>-8.5930639999999992E-3</v>
      </c>
      <c r="H622" s="77">
        <v>-3.0341159999999999E-3</v>
      </c>
      <c r="I622" s="77">
        <v>-8.2423930000000006E-3</v>
      </c>
      <c r="J622" s="77">
        <v>-1.1356089E-2</v>
      </c>
      <c r="K622" s="77">
        <v>-7.7272119999999998E-3</v>
      </c>
      <c r="L622" s="77">
        <v>-1.4178045E-2</v>
      </c>
      <c r="M622" s="77">
        <v>-6.8250933999999999E-2</v>
      </c>
      <c r="N622" s="77">
        <v>0.74983234300000001</v>
      </c>
      <c r="O622" s="77">
        <v>-4.7661184000000002E-2</v>
      </c>
      <c r="P622" s="77">
        <v>-1.8886632E-2</v>
      </c>
      <c r="Q622" s="77">
        <v>-1.1926089000000001E-2</v>
      </c>
      <c r="R622" s="77">
        <v>-2.4755017000000001E-2</v>
      </c>
      <c r="S622" s="77">
        <v>-2.3343849E-2</v>
      </c>
      <c r="T622" s="77">
        <v>-8.5155860000000003E-3</v>
      </c>
      <c r="U622" s="77">
        <v>-7.5071260000000003E-3</v>
      </c>
      <c r="V622" s="77">
        <v>-3.8201960000000001E-3</v>
      </c>
      <c r="W622" s="77">
        <v>-5.6643229999999998E-3</v>
      </c>
      <c r="X622" s="77">
        <v>-3.027849E-3</v>
      </c>
      <c r="Y622" s="77">
        <v>-3.3758960000000002E-3</v>
      </c>
      <c r="Z622" s="77">
        <v>-5.7309149999999996E-3</v>
      </c>
      <c r="AA622" s="77">
        <v>-2.6054658000000001E-2</v>
      </c>
      <c r="AB622" s="77">
        <v>-3.056245E-3</v>
      </c>
      <c r="AC622" s="77">
        <v>-1.34764E-3</v>
      </c>
      <c r="AD622" s="77">
        <v>-1.1517958999999999E-2</v>
      </c>
      <c r="AE622" s="77">
        <v>-1.1038882E-2</v>
      </c>
      <c r="AF622" s="77">
        <v>-5.1253740000000002E-3</v>
      </c>
      <c r="AG622" s="77">
        <v>-1.6906983E-2</v>
      </c>
      <c r="AH622" s="77">
        <v>-6.9999140000000003E-3</v>
      </c>
      <c r="AI622" s="77">
        <v>-7.0433400000000004E-4</v>
      </c>
      <c r="AJ622" s="77">
        <v>-1.523221E-3</v>
      </c>
      <c r="AK622" s="77">
        <v>-6.8887260000000004E-3</v>
      </c>
      <c r="AL622" s="77">
        <v>-3.171475E-3</v>
      </c>
      <c r="AM622" s="77">
        <v>-4.6353560000000002E-3</v>
      </c>
      <c r="AN622" s="77">
        <v>-3.4888419999999998E-3</v>
      </c>
      <c r="AO622" s="77">
        <v>-6.3022929999999996E-3</v>
      </c>
      <c r="AP622" s="77">
        <v>-9.1640460000000003E-3</v>
      </c>
      <c r="AQ622" s="77">
        <v>-2.8861910000000002E-3</v>
      </c>
      <c r="AR622" s="77">
        <v>-8.7657450000000001E-3</v>
      </c>
      <c r="AS622" s="77">
        <v>-1.1921307000000001E-2</v>
      </c>
      <c r="AT622" s="77">
        <v>-8.5180829999999992E-3</v>
      </c>
      <c r="AU622" s="77">
        <v>-1.5551074E-2</v>
      </c>
      <c r="AV622" s="77">
        <v>-7.4059821999999997E-2</v>
      </c>
      <c r="AW622" s="77">
        <v>0.74615296099999995</v>
      </c>
      <c r="AX622" s="77">
        <v>-4.9145000000000001E-2</v>
      </c>
      <c r="AY622" s="77">
        <v>-2.0665880000000001E-2</v>
      </c>
      <c r="AZ622" s="77">
        <v>-1.2282065999999999E-2</v>
      </c>
      <c r="BA622" s="77">
        <v>-2.5782228000000001E-2</v>
      </c>
      <c r="BB622" s="77">
        <v>-2.4469191000000001E-2</v>
      </c>
      <c r="BC622" s="77">
        <v>-8.9715769999999997E-3</v>
      </c>
      <c r="BD622" s="77">
        <v>-7.8176870000000002E-3</v>
      </c>
      <c r="BE622" s="77">
        <v>-4.0894240000000004E-3</v>
      </c>
      <c r="BF622" s="77">
        <v>-6.2024200000000002E-3</v>
      </c>
      <c r="BG622" s="77">
        <v>-3.1989380000000001E-3</v>
      </c>
      <c r="BH622" s="77">
        <v>-3.6154920000000001E-3</v>
      </c>
      <c r="BI622" s="77">
        <v>-6.5523459999999997E-3</v>
      </c>
      <c r="BJ622" s="77">
        <v>-2.7716867999999999E-2</v>
      </c>
      <c r="BK622" s="77">
        <v>-3.5553859999999998E-3</v>
      </c>
      <c r="BL622" s="77">
        <v>-1.4933590000000001E-3</v>
      </c>
      <c r="BM622" s="77">
        <v>-1.2475503000000001E-2</v>
      </c>
      <c r="BN622" s="77">
        <v>-1.1685467E-2</v>
      </c>
      <c r="BO622" s="77">
        <v>-5.5441969999999998E-3</v>
      </c>
      <c r="BP622" s="77">
        <v>-1.8021459E-2</v>
      </c>
      <c r="BQ622" s="77">
        <v>-7.6600160000000004E-3</v>
      </c>
      <c r="BR622" s="77">
        <v>-6.5898300000000003E-4</v>
      </c>
      <c r="BS622" s="77">
        <v>-1.6245210000000001E-3</v>
      </c>
      <c r="BT622" s="77">
        <v>-7.5418029999999997E-3</v>
      </c>
      <c r="BU622" s="77">
        <v>-3.2753779999999998E-3</v>
      </c>
      <c r="BV622" s="77">
        <v>-4.7956880000000002E-3</v>
      </c>
      <c r="BW622" s="77">
        <v>-3.5347030000000002E-3</v>
      </c>
      <c r="BX622" s="77">
        <v>-6.5094920000000004E-3</v>
      </c>
      <c r="BY622" s="77">
        <v>-9.4111449999999992E-3</v>
      </c>
      <c r="BZ622" s="77">
        <v>-3.076498E-3</v>
      </c>
      <c r="CA622" s="77">
        <v>-8.8975229999999992E-3</v>
      </c>
      <c r="CB622" s="77">
        <v>-1.2197487E-2</v>
      </c>
      <c r="CC622" s="77">
        <v>-8.3400760000000001E-3</v>
      </c>
      <c r="CD622" s="77">
        <v>-1.54988E-2</v>
      </c>
      <c r="CE622" s="77">
        <v>-7.3373935000000001E-2</v>
      </c>
      <c r="CF622" s="77">
        <v>0.74468026600000004</v>
      </c>
      <c r="CG622" s="77">
        <v>-5.0641062000000001E-2</v>
      </c>
      <c r="CH622" s="77">
        <v>-1.9680936E-2</v>
      </c>
      <c r="CI622" s="77">
        <v>-1.2659561999999999E-2</v>
      </c>
      <c r="CJ622" s="77">
        <v>-2.6380252E-2</v>
      </c>
      <c r="CK622" s="77">
        <v>-2.4824281E-2</v>
      </c>
      <c r="CL622" s="77">
        <v>-9.0164719999999993E-3</v>
      </c>
      <c r="CM622" s="77">
        <v>-7.7209499999999999E-3</v>
      </c>
      <c r="CN622" s="77">
        <v>-4.0340769999999996E-3</v>
      </c>
      <c r="CO622" s="77">
        <v>-6.1385579999999997E-3</v>
      </c>
      <c r="CP622" s="77">
        <v>-3.1579920000000001E-3</v>
      </c>
      <c r="CQ622" s="77">
        <v>-3.6159040000000001E-3</v>
      </c>
      <c r="CR622" s="77">
        <v>-6.4337639999999998E-3</v>
      </c>
      <c r="CS622" s="77">
        <v>-2.9225892E-2</v>
      </c>
      <c r="CT622" s="77">
        <v>-3.4691639999999998E-3</v>
      </c>
      <c r="CU622" s="77">
        <v>-1.605106E-3</v>
      </c>
      <c r="CV622" s="77">
        <v>-1.3030849000000001E-2</v>
      </c>
      <c r="CW622" s="77">
        <v>-1.2094828E-2</v>
      </c>
      <c r="CX622" s="77">
        <v>-5.9977989999999998E-3</v>
      </c>
      <c r="CY622" s="77">
        <v>-1.8637748999999999E-2</v>
      </c>
      <c r="CZ622" s="77">
        <v>-7.8320270000000001E-3</v>
      </c>
      <c r="DA622" s="77">
        <v>-5.6380799999999995E-4</v>
      </c>
      <c r="DB622" s="77">
        <v>-1.6456120000000001E-3</v>
      </c>
      <c r="DC622" s="77">
        <v>-7.7510859999999999E-3</v>
      </c>
      <c r="DD622" s="77">
        <v>-3.391781E-3</v>
      </c>
      <c r="DE622" s="77">
        <v>-4.8812600000000001E-3</v>
      </c>
      <c r="DF622" s="77">
        <v>-3.6418230000000002E-3</v>
      </c>
      <c r="DG622" s="77">
        <v>-7.1248800000000001E-3</v>
      </c>
      <c r="DH622" s="77">
        <v>-9.4943900000000001E-3</v>
      </c>
      <c r="DI622" s="77">
        <v>-3.4147190000000001E-3</v>
      </c>
      <c r="DJ622" s="77">
        <v>-9.3953319999999993E-3</v>
      </c>
      <c r="DK622" s="77">
        <v>-1.2805782E-2</v>
      </c>
      <c r="DL622" s="77">
        <v>-8.7768589999999997E-3</v>
      </c>
      <c r="DM622" s="77">
        <v>-1.6064279000000001E-2</v>
      </c>
      <c r="DN622" s="77">
        <v>-7.4276366999999996E-2</v>
      </c>
      <c r="DO622" s="77">
        <v>0.744046596</v>
      </c>
      <c r="DP622" s="77">
        <v>-5.0897917000000001E-2</v>
      </c>
      <c r="DQ622" s="77">
        <v>-2.1563466999999999E-2</v>
      </c>
      <c r="DR622" s="77">
        <v>-1.2873267000000001E-2</v>
      </c>
      <c r="DS622" s="77">
        <v>-2.7448285999999999E-2</v>
      </c>
      <c r="DT622" s="77">
        <v>-2.4128028999999999E-2</v>
      </c>
      <c r="DU622" s="77">
        <v>-9.0133680000000008E-3</v>
      </c>
      <c r="DV622" s="77">
        <v>-8.1044099999999994E-3</v>
      </c>
      <c r="DW622" s="77">
        <v>-4.1168849999999998E-3</v>
      </c>
      <c r="DX622" s="77">
        <v>-6.3198760000000003E-3</v>
      </c>
      <c r="DY622" s="77">
        <v>-3.4150029999999998E-3</v>
      </c>
      <c r="DZ622" s="77">
        <v>-3.7902190000000001E-3</v>
      </c>
      <c r="EA622" s="77">
        <v>-6.6717800000000004E-3</v>
      </c>
      <c r="EB622" s="77">
        <v>-3.1504143999999998E-2</v>
      </c>
      <c r="EC622" s="77">
        <v>-3.5549790000000002E-3</v>
      </c>
      <c r="ED622" s="77">
        <v>-1.8193479999999999E-3</v>
      </c>
      <c r="EE622" s="77">
        <v>-1.3365909E-2</v>
      </c>
      <c r="EF622" s="77">
        <v>-1.2654495E-2</v>
      </c>
      <c r="EG622" s="77">
        <v>-6.0482130000000002E-3</v>
      </c>
      <c r="EH622" s="77">
        <v>-1.9621682000000001E-2</v>
      </c>
      <c r="EI622" s="77">
        <v>-8.0623080000000007E-3</v>
      </c>
      <c r="EJ622" s="77">
        <v>-6.9105399999999997E-4</v>
      </c>
      <c r="EK622" s="77">
        <v>-1.7127380000000001E-3</v>
      </c>
      <c r="EL622" s="77">
        <v>-7.1578249999999996E-3</v>
      </c>
      <c r="EM622" s="77">
        <v>-3.4161460000000001E-3</v>
      </c>
      <c r="EN622" s="77">
        <v>-5.4165919999999996E-3</v>
      </c>
      <c r="EO622" s="77">
        <v>-4.0563170000000003E-3</v>
      </c>
      <c r="EP622" s="77">
        <v>-6.9711360000000002E-3</v>
      </c>
      <c r="EQ622" s="77">
        <v>-9.8568690000000007E-3</v>
      </c>
      <c r="ER622" s="77">
        <v>-3.6635940000000001E-3</v>
      </c>
      <c r="ES622" s="77">
        <v>-9.7932760000000001E-3</v>
      </c>
      <c r="ET622" s="77">
        <v>-1.3745159E-2</v>
      </c>
      <c r="EU622" s="77">
        <v>-9.3197769999999996E-3</v>
      </c>
      <c r="EV622" s="77">
        <v>-1.6628937E-2</v>
      </c>
      <c r="EW622" s="77">
        <v>-8.1220794999999998E-2</v>
      </c>
      <c r="EX622" s="77">
        <v>0.72834485199999999</v>
      </c>
      <c r="EY622" s="77">
        <v>-5.327892E-2</v>
      </c>
      <c r="EZ622" s="77">
        <v>-2.0554866000000001E-2</v>
      </c>
      <c r="FA622" s="77">
        <v>-1.3841979000000001E-2</v>
      </c>
      <c r="FB622" s="77">
        <v>-2.8017087E-2</v>
      </c>
      <c r="FC622" s="77">
        <v>-2.5350844000000001E-2</v>
      </c>
      <c r="FD622" s="77">
        <v>-9.2434990000000005E-3</v>
      </c>
      <c r="FE622" s="77">
        <v>-8.5677819999999995E-3</v>
      </c>
      <c r="FF622" s="77">
        <v>-4.2601979999999998E-3</v>
      </c>
      <c r="FG622" s="77">
        <v>-6.4096450000000003E-3</v>
      </c>
      <c r="FH622" s="77">
        <v>-3.5956880000000001E-3</v>
      </c>
      <c r="FI622" s="77">
        <v>-3.883919E-3</v>
      </c>
      <c r="FJ622" s="77">
        <v>-6.765666E-3</v>
      </c>
      <c r="FK622" s="77">
        <v>-3.6543224999999999E-2</v>
      </c>
      <c r="FL622" s="77">
        <v>-3.7615410000000002E-3</v>
      </c>
      <c r="FM622" s="77">
        <v>-1.8704679999999999E-3</v>
      </c>
      <c r="FN622" s="77">
        <v>-1.4293017999999999E-2</v>
      </c>
      <c r="FO622" s="77">
        <v>-1.2760494000000001E-2</v>
      </c>
      <c r="FP622" s="77">
        <v>-6.1388809999999997E-3</v>
      </c>
      <c r="FQ622" s="77">
        <v>-1.9908418000000001E-2</v>
      </c>
      <c r="FR622" s="77">
        <v>-8.8976599999999999E-3</v>
      </c>
      <c r="FS622" s="77">
        <v>-7.29307E-4</v>
      </c>
      <c r="FT622" s="77">
        <v>-1.877252E-3</v>
      </c>
      <c r="FU622" s="77">
        <v>-6.0764240000000004E-3</v>
      </c>
      <c r="FV622" s="77">
        <v>-3.706754E-3</v>
      </c>
      <c r="FW622" s="77">
        <v>-6.3585919999999997E-3</v>
      </c>
      <c r="FX622" s="77">
        <v>-4.5866359999999998E-3</v>
      </c>
      <c r="FY622" s="77">
        <v>-7.3536230000000001E-3</v>
      </c>
      <c r="FZ622" s="77">
        <v>-1.074961E-2</v>
      </c>
      <c r="GA622" s="77">
        <v>-3.7343939999999998E-3</v>
      </c>
      <c r="GB622" s="77">
        <v>-1.0083569000000001E-2</v>
      </c>
      <c r="GC622" s="77">
        <v>-1.4827704000000001E-2</v>
      </c>
      <c r="GD622" s="77">
        <v>-1.047172E-2</v>
      </c>
      <c r="GE622" s="77">
        <v>-1.7888630999999999E-2</v>
      </c>
      <c r="GF622" s="77">
        <v>-8.5214762999999999E-2</v>
      </c>
      <c r="GG622" s="77">
        <v>0.70734160999999995</v>
      </c>
      <c r="GH622" s="77">
        <v>-5.5096686999999998E-2</v>
      </c>
      <c r="GI622" s="77">
        <v>-2.5504388999999999E-2</v>
      </c>
      <c r="GJ622" s="77">
        <v>-1.4943852000000001E-2</v>
      </c>
      <c r="GK622" s="77">
        <v>-3.0257737E-2</v>
      </c>
      <c r="GL622" s="77">
        <v>-2.7280743E-2</v>
      </c>
      <c r="GM622" s="77">
        <v>-1.0188717E-2</v>
      </c>
      <c r="GN622" s="77">
        <v>-8.8402199999999993E-3</v>
      </c>
      <c r="GO622" s="77">
        <v>-4.7946330000000004E-3</v>
      </c>
      <c r="GP622" s="77">
        <v>-6.5490790000000002E-3</v>
      </c>
      <c r="GQ622" s="77">
        <v>-4.0255730000000002E-3</v>
      </c>
      <c r="GR622" s="77">
        <v>-4.2390129999999998E-3</v>
      </c>
      <c r="GS622" s="77">
        <v>-7.4229910000000003E-3</v>
      </c>
      <c r="GT622" s="77">
        <v>-4.2638629999999997E-2</v>
      </c>
      <c r="GU622" s="77">
        <v>-3.895946E-3</v>
      </c>
      <c r="GV622" s="77">
        <v>-1.9301469999999999E-3</v>
      </c>
      <c r="GW622" s="77">
        <v>-1.5042948E-2</v>
      </c>
      <c r="GX622" s="77">
        <v>-1.3892476000000001E-2</v>
      </c>
      <c r="GY622" s="77">
        <v>-6.0007300000000001E-3</v>
      </c>
      <c r="GZ622" s="77">
        <v>-2.0233699000000001E-2</v>
      </c>
      <c r="HA622" s="77">
        <v>-9.7560279999999999E-3</v>
      </c>
      <c r="HB622" s="77">
        <v>-6.2109999999999997E-4</v>
      </c>
      <c r="HC622" s="77">
        <v>-1.867645E-3</v>
      </c>
      <c r="HD622" s="77">
        <v>-6.5728499999999999E-3</v>
      </c>
      <c r="HE622" s="77">
        <v>-3.5079780000000001E-3</v>
      </c>
      <c r="HF622" s="77">
        <v>-6.1454700000000001E-3</v>
      </c>
      <c r="HG622" s="77">
        <v>-5.030507E-3</v>
      </c>
      <c r="HH622" s="77">
        <v>-6.5627710000000002E-3</v>
      </c>
      <c r="HI622" s="77">
        <v>-9.7445099999999996E-3</v>
      </c>
      <c r="HJ622" s="77">
        <v>-4.4992620000000004E-3</v>
      </c>
      <c r="HK622" s="77">
        <v>-9.3692380000000002E-3</v>
      </c>
      <c r="HL622" s="77">
        <v>-1.3849261999999999E-2</v>
      </c>
      <c r="HM622" s="77">
        <v>-1.0280152000000001E-2</v>
      </c>
      <c r="HN622" s="77">
        <v>-1.6554866000000001E-2</v>
      </c>
      <c r="HO622" s="77">
        <v>-8.4004924999999994E-2</v>
      </c>
      <c r="HP622" s="77">
        <v>0.70597791600000004</v>
      </c>
      <c r="HQ622" s="77">
        <v>-5.3506997000000001E-2</v>
      </c>
      <c r="HR622" s="77">
        <v>-2.3279233E-2</v>
      </c>
      <c r="HS622" s="77">
        <v>-1.6017205999999999E-2</v>
      </c>
      <c r="HT622" s="77">
        <v>-3.0917238E-2</v>
      </c>
      <c r="HU622" s="77">
        <v>-2.5719112999999998E-2</v>
      </c>
      <c r="HV622" s="77">
        <v>-9.3138790000000006E-3</v>
      </c>
      <c r="HW622" s="77">
        <v>-7.6485340000000002E-3</v>
      </c>
      <c r="HX622" s="77">
        <v>-4.3946130000000003E-3</v>
      </c>
      <c r="HY622" s="77">
        <v>-6.6026590000000003E-3</v>
      </c>
      <c r="HZ622" s="77">
        <v>-4.2536709999999997E-3</v>
      </c>
      <c r="IA622" s="77">
        <v>-4.388795E-3</v>
      </c>
      <c r="IB622" s="77">
        <v>-7.7282189999999997E-3</v>
      </c>
      <c r="IC622" s="77">
        <v>-3.9748179000000002E-2</v>
      </c>
      <c r="ID622" s="77">
        <v>-3.8121549999999998E-3</v>
      </c>
      <c r="IE622" s="77">
        <v>-1.8665699999999999E-3</v>
      </c>
      <c r="IF622" s="77">
        <v>-1.5239964999999999E-2</v>
      </c>
      <c r="IG622" s="77">
        <v>-1.362345E-2</v>
      </c>
      <c r="IH622" s="77">
        <v>-6.2848560000000001E-3</v>
      </c>
      <c r="II622" s="77">
        <v>-2.0916649999999998E-2</v>
      </c>
      <c r="IJ622" s="77">
        <v>-9.7847839999999995E-3</v>
      </c>
      <c r="IK622" s="77">
        <v>-5.3865E-4</v>
      </c>
      <c r="IL622" s="77">
        <v>-1.877178E-3</v>
      </c>
      <c r="IM622" s="77">
        <v>-6.2962579999999999E-3</v>
      </c>
      <c r="IN622" s="77">
        <v>-3.313542E-3</v>
      </c>
      <c r="IO622" s="77">
        <v>-5.9267110000000003E-3</v>
      </c>
      <c r="IP622" s="77">
        <v>-4.8240599999999998E-3</v>
      </c>
      <c r="IQ622" s="77">
        <v>-6.7343890000000003E-3</v>
      </c>
      <c r="IR622" s="77">
        <v>-9.7809869999999997E-3</v>
      </c>
      <c r="IS622" s="77">
        <v>-5.1282979999999999E-3</v>
      </c>
      <c r="IT622" s="77">
        <v>-9.5273360000000008E-3</v>
      </c>
      <c r="IU622" s="77">
        <v>-1.3783266000000001E-2</v>
      </c>
      <c r="IV622" s="77">
        <v>-1.0840997E-2</v>
      </c>
      <c r="IW622" s="77">
        <v>-1.6199854999999999E-2</v>
      </c>
      <c r="IX622" s="77">
        <v>-8.7766598000000001E-2</v>
      </c>
      <c r="IY622" s="77">
        <v>0.69760979899999997</v>
      </c>
      <c r="IZ622" s="77">
        <v>-5.3805994000000003E-2</v>
      </c>
      <c r="JA622" s="77">
        <v>-2.0846592000000001E-2</v>
      </c>
      <c r="JB622" s="77">
        <v>-1.6422371000000002E-2</v>
      </c>
      <c r="JC622" s="77">
        <v>-3.0305774000000001E-2</v>
      </c>
      <c r="JD622" s="77">
        <v>-2.6565345000000001E-2</v>
      </c>
      <c r="JE622" s="77">
        <v>-9.0524999999999998E-3</v>
      </c>
      <c r="JF622" s="77">
        <v>-7.4234749999999997E-3</v>
      </c>
      <c r="JG622" s="77">
        <v>-4.1174469999999998E-3</v>
      </c>
      <c r="JH622" s="77">
        <v>-6.5968520000000003E-3</v>
      </c>
      <c r="JI622" s="77">
        <v>-4.4561610000000001E-3</v>
      </c>
      <c r="JJ622" s="77">
        <v>-4.472434E-3</v>
      </c>
      <c r="JK622" s="77">
        <v>-7.6963659999999996E-3</v>
      </c>
      <c r="JL622" s="77">
        <v>-3.8518424000000002E-2</v>
      </c>
      <c r="JM622" s="77">
        <v>-3.86178E-3</v>
      </c>
      <c r="JN622" s="77">
        <v>-1.9002979999999999E-3</v>
      </c>
      <c r="JO622" s="77">
        <v>-1.5009342E-2</v>
      </c>
      <c r="JP622" s="77">
        <v>-1.3651272000000001E-2</v>
      </c>
      <c r="JQ622" s="77">
        <v>-6.2498129999999999E-3</v>
      </c>
      <c r="JR622" s="77">
        <v>-2.1173282000000002E-2</v>
      </c>
      <c r="JS622" s="77">
        <v>-9.7808419999999997E-3</v>
      </c>
      <c r="JT622" s="77">
        <v>-5.8482200000000003E-4</v>
      </c>
      <c r="JU622" s="77">
        <v>-1.784929E-3</v>
      </c>
      <c r="JV622" s="77">
        <v>-6.3915309999999998E-3</v>
      </c>
      <c r="JW622" s="77">
        <v>-3.4248460000000001E-3</v>
      </c>
      <c r="JX622" s="77">
        <v>-6.252446E-3</v>
      </c>
      <c r="JY622" s="77">
        <v>-4.8210270000000003E-3</v>
      </c>
      <c r="JZ622" s="77">
        <v>-6.904126E-3</v>
      </c>
      <c r="KA622" s="77">
        <v>-1.0011154E-2</v>
      </c>
      <c r="KB622" s="77">
        <v>-3.8935620000000002E-3</v>
      </c>
      <c r="KC622" s="77">
        <v>-9.5518140000000005E-3</v>
      </c>
      <c r="KD622" s="77">
        <v>-1.3621744E-2</v>
      </c>
      <c r="KE622" s="77">
        <v>-1.062083E-2</v>
      </c>
      <c r="KF622" s="77">
        <v>-1.6740134E-2</v>
      </c>
      <c r="KG622" s="77">
        <v>-9.2464573999999994E-2</v>
      </c>
      <c r="KH622" s="77">
        <v>0.68481963700000004</v>
      </c>
      <c r="KI622" s="77">
        <v>-5.7901019999999997E-2</v>
      </c>
      <c r="KJ622" s="77">
        <v>-2.3195584000000002E-2</v>
      </c>
      <c r="KK622" s="77">
        <v>-1.8000115000000001E-2</v>
      </c>
      <c r="KL622" s="77">
        <v>-3.2209473000000002E-2</v>
      </c>
      <c r="KM622" s="77">
        <v>-2.9627641E-2</v>
      </c>
      <c r="KN622" s="77">
        <v>-8.8524229999999999E-3</v>
      </c>
      <c r="KO622" s="77">
        <v>-7.6988789999999996E-3</v>
      </c>
      <c r="KP622" s="77">
        <v>-4.3106719999999998E-3</v>
      </c>
      <c r="KQ622" s="77">
        <v>-6.8032850000000001E-3</v>
      </c>
      <c r="KR622" s="77">
        <v>-4.2123300000000002E-3</v>
      </c>
      <c r="KS622" s="77">
        <v>-4.7917009999999998E-3</v>
      </c>
      <c r="KT622" s="77">
        <v>-8.6309430000000003E-3</v>
      </c>
      <c r="KU622" s="77">
        <v>-3.9104510000000002E-2</v>
      </c>
      <c r="KV622" s="77">
        <v>-3.6664229999999998E-3</v>
      </c>
      <c r="KW622" s="77">
        <v>-1.9707629999999999E-3</v>
      </c>
      <c r="KX622" s="77">
        <v>-1.5413771999999999E-2</v>
      </c>
      <c r="KY622" s="77">
        <v>-1.48755E-2</v>
      </c>
      <c r="KZ622" s="77">
        <v>-7.3900090000000003E-3</v>
      </c>
      <c r="LA622" s="77">
        <v>-2.2605877999999999E-2</v>
      </c>
      <c r="LB622" s="77">
        <v>-1.0744906E-2</v>
      </c>
      <c r="LC622" s="77">
        <v>-6.5183199999999998E-4</v>
      </c>
      <c r="LD622" s="77">
        <v>-1.922095E-3</v>
      </c>
      <c r="LE622" s="77">
        <v>-7.0570379999999999E-3</v>
      </c>
      <c r="LF622" s="77">
        <v>-3.6269990000000001E-3</v>
      </c>
      <c r="LG622" s="77">
        <v>-6.1195269999999996E-3</v>
      </c>
      <c r="LH622" s="77">
        <v>-5.091534E-3</v>
      </c>
      <c r="LI622" s="77">
        <v>-7.1791310000000001E-3</v>
      </c>
      <c r="LJ622" s="77">
        <v>-1.0308781E-2</v>
      </c>
      <c r="LK622" s="77">
        <v>-3.6359230000000001E-3</v>
      </c>
      <c r="LL622" s="77">
        <v>-9.8550219999999997E-3</v>
      </c>
      <c r="LM622" s="77">
        <v>-1.3683245E-2</v>
      </c>
      <c r="LN622" s="77">
        <v>-1.0784587999999999E-2</v>
      </c>
      <c r="LO622" s="77">
        <v>-1.6824308999999999E-2</v>
      </c>
      <c r="LP622" s="77">
        <v>-9.7852884000000001E-2</v>
      </c>
      <c r="LQ622" s="77">
        <v>0.67056886800000004</v>
      </c>
      <c r="LR622" s="77">
        <v>-6.0316567000000001E-2</v>
      </c>
      <c r="LS622" s="77">
        <v>-2.4005189999999999E-2</v>
      </c>
      <c r="LT622" s="77">
        <v>-2.0611596999999999E-2</v>
      </c>
      <c r="LU622" s="77">
        <v>-3.4008027000000003E-2</v>
      </c>
      <c r="LV622" s="77">
        <v>-3.1898233999999998E-2</v>
      </c>
      <c r="LW622" s="77">
        <v>-8.7733780000000001E-3</v>
      </c>
      <c r="LX622" s="77">
        <v>-8.3199269999999995E-3</v>
      </c>
      <c r="LY622" s="77">
        <v>-4.7518489999999998E-3</v>
      </c>
      <c r="LZ622" s="77">
        <v>-7.0698640000000004E-3</v>
      </c>
      <c r="MA622" s="77">
        <v>-4.0271930000000001E-3</v>
      </c>
      <c r="MB622" s="77">
        <v>-5.1682739999999996E-3</v>
      </c>
      <c r="MC622" s="77">
        <v>-9.6716800000000002E-3</v>
      </c>
      <c r="MD622" s="77">
        <v>-4.0675902E-2</v>
      </c>
      <c r="ME622" s="77">
        <v>-3.9168069999999996E-3</v>
      </c>
      <c r="MF622" s="77">
        <v>-2.3342409999999999E-3</v>
      </c>
      <c r="MG622" s="77">
        <v>-1.6270502999999999E-2</v>
      </c>
      <c r="MH622" s="77">
        <v>-1.6336086999999999E-2</v>
      </c>
      <c r="MI622" s="77">
        <v>-8.4712380000000007E-3</v>
      </c>
      <c r="MJ622" s="77">
        <v>-2.3887901999999999E-2</v>
      </c>
      <c r="MK622" s="77">
        <v>-1.1778100999999999E-2</v>
      </c>
      <c r="ML622" s="77">
        <v>-7.3531499999999995E-4</v>
      </c>
      <c r="MM622" s="77">
        <v>-1.9311210000000001E-3</v>
      </c>
      <c r="MN622" s="77">
        <v>-6.5755709999999997E-3</v>
      </c>
      <c r="MO622" s="77">
        <v>-3.81891E-3</v>
      </c>
      <c r="MP622" s="77">
        <v>-6.6270119999999998E-3</v>
      </c>
      <c r="MQ622" s="77">
        <v>-5.0742950000000004E-3</v>
      </c>
      <c r="MR622" s="77">
        <v>-7.5811050000000003E-3</v>
      </c>
      <c r="MS622" s="77">
        <v>-1.0586795E-2</v>
      </c>
      <c r="MT622" s="77">
        <v>-3.8619959999999999E-3</v>
      </c>
      <c r="MU622" s="77">
        <v>-1.0379375999999999E-2</v>
      </c>
      <c r="MV622" s="77">
        <v>-1.4053659E-2</v>
      </c>
      <c r="MW622" s="77">
        <v>-1.1425792000000001E-2</v>
      </c>
      <c r="MX622" s="77">
        <v>-1.7930596E-2</v>
      </c>
      <c r="MY622" s="77">
        <v>-0.100950522</v>
      </c>
      <c r="MZ622" s="77">
        <v>0.651286268</v>
      </c>
      <c r="NA622" s="77">
        <v>-6.2356742E-2</v>
      </c>
      <c r="NB622" s="77">
        <v>-2.6496408999999999E-2</v>
      </c>
      <c r="NC622" s="77">
        <v>-2.2567542999999999E-2</v>
      </c>
      <c r="ND622" s="77">
        <v>-3.6100144000000001E-2</v>
      </c>
      <c r="NE622" s="77">
        <v>-3.2728609999999998E-2</v>
      </c>
      <c r="NF622" s="77">
        <v>-8.6937739999999996E-3</v>
      </c>
      <c r="NG622" s="77">
        <v>-8.8229880000000004E-3</v>
      </c>
      <c r="NH622" s="77">
        <v>-4.9538569999999999E-3</v>
      </c>
      <c r="NI622" s="77">
        <v>-7.7123060000000004E-3</v>
      </c>
      <c r="NJ622" s="77">
        <v>-3.7970370000000001E-3</v>
      </c>
      <c r="NK622" s="77">
        <v>-5.2824370000000001E-3</v>
      </c>
      <c r="NL622" s="77">
        <v>-1.0253764E-2</v>
      </c>
      <c r="NM622" s="77">
        <v>-4.2060695000000002E-2</v>
      </c>
      <c r="NN622" s="77">
        <v>-4.0081040000000002E-3</v>
      </c>
      <c r="NO622" s="77">
        <v>-2.4721220000000002E-3</v>
      </c>
      <c r="NP622" s="77">
        <v>-1.6919341000000001E-2</v>
      </c>
      <c r="NQ622" s="77">
        <v>-1.6552603999999999E-2</v>
      </c>
      <c r="NR622" s="77">
        <v>-9.3398319999999993E-3</v>
      </c>
      <c r="NS622" s="77">
        <v>-2.4449015000000001E-2</v>
      </c>
      <c r="NT622" s="77">
        <v>-1.2624321000000001E-2</v>
      </c>
      <c r="NU622" s="77">
        <v>-8.7122100000000004E-4</v>
      </c>
      <c r="NV622" s="77">
        <v>-2.0531019999999998E-3</v>
      </c>
      <c r="NW622" s="77">
        <v>-7.3615629999999998E-3</v>
      </c>
      <c r="NX622" s="77">
        <v>-3.9732769999999999E-3</v>
      </c>
      <c r="NY622" s="77">
        <v>-7.0275959999999997E-3</v>
      </c>
      <c r="NZ622" s="77">
        <v>-5.4174260000000004E-3</v>
      </c>
      <c r="OA622" s="77">
        <v>-8.1476829999999993E-3</v>
      </c>
      <c r="OB622" s="77">
        <v>-1.0799407E-2</v>
      </c>
      <c r="OC622" s="77">
        <v>-3.693025E-3</v>
      </c>
      <c r="OD622" s="77">
        <v>-1.0790754E-2</v>
      </c>
      <c r="OE622" s="77">
        <v>-1.4753359000000001E-2</v>
      </c>
      <c r="OF622" s="77">
        <v>-1.2393513E-2</v>
      </c>
      <c r="OG622" s="77">
        <v>-1.8687795E-2</v>
      </c>
      <c r="OH622" s="77">
        <v>-0.106936267</v>
      </c>
      <c r="OI622" s="77">
        <v>0.62728331599999998</v>
      </c>
      <c r="OJ622" s="77">
        <v>-6.4471940000000005E-2</v>
      </c>
      <c r="OK622" s="77">
        <v>-3.0904503999999999E-2</v>
      </c>
      <c r="OL622" s="77">
        <v>-2.5080096999999999E-2</v>
      </c>
      <c r="OM622" s="77">
        <v>-3.9767809000000001E-2</v>
      </c>
      <c r="ON622" s="77">
        <v>-3.262901E-2</v>
      </c>
      <c r="OO622" s="77">
        <v>-8.8647970000000006E-3</v>
      </c>
      <c r="OP622" s="77">
        <v>-8.9237220000000003E-3</v>
      </c>
      <c r="OQ622" s="77">
        <v>-5.5097439999999996E-3</v>
      </c>
      <c r="OR622" s="77">
        <v>-8.3520880000000006E-3</v>
      </c>
      <c r="OS622" s="77">
        <v>-4.0232820000000004E-3</v>
      </c>
      <c r="OT622" s="77">
        <v>-5.7349030000000004E-3</v>
      </c>
      <c r="OU622" s="77">
        <v>-1.0879778E-2</v>
      </c>
      <c r="OV622" s="77">
        <v>-4.3372302000000001E-2</v>
      </c>
      <c r="OW622" s="77">
        <v>-4.0232929999999998E-3</v>
      </c>
      <c r="OX622" s="77">
        <v>-2.667619E-3</v>
      </c>
      <c r="OY622" s="77">
        <v>-1.8365179999999998E-2</v>
      </c>
      <c r="OZ622" s="77">
        <v>-1.7894274000000002E-2</v>
      </c>
      <c r="PA622" s="77">
        <v>-1.1188772E-2</v>
      </c>
      <c r="PB622" s="77">
        <v>-2.5698505999999999E-2</v>
      </c>
      <c r="PC622" s="77">
        <v>-1.379586E-2</v>
      </c>
      <c r="PD622" s="77">
        <v>-1.113317E-3</v>
      </c>
      <c r="PE622" s="77">
        <v>-2.0507580000000002E-3</v>
      </c>
      <c r="PF622" s="77">
        <v>-8.5690239999999997E-3</v>
      </c>
      <c r="PG622" s="77">
        <v>-4.0130299999999999E-3</v>
      </c>
      <c r="PH622" s="77">
        <v>-6.7476050000000003E-3</v>
      </c>
      <c r="PI622" s="77">
        <v>-5.4007880000000001E-3</v>
      </c>
      <c r="PJ622" s="77">
        <v>-7.8458580000000007E-3</v>
      </c>
      <c r="PK622" s="77">
        <v>-1.0705378999999999E-2</v>
      </c>
      <c r="PL622" s="77">
        <v>-4.2262640000000004E-3</v>
      </c>
      <c r="PM622" s="77">
        <v>-1.1148142E-2</v>
      </c>
      <c r="PN622" s="77">
        <v>-1.360452E-2</v>
      </c>
      <c r="PO622" s="77">
        <v>-1.2311146E-2</v>
      </c>
      <c r="PP622" s="77">
        <v>-1.8641995000000001E-2</v>
      </c>
      <c r="PQ622" s="77">
        <v>-0.10869309200000001</v>
      </c>
      <c r="PR622" s="77">
        <v>0.61053552200000005</v>
      </c>
      <c r="PS622" s="77">
        <v>-6.6302181000000002E-2</v>
      </c>
      <c r="PT622" s="77">
        <v>-3.2720707000000002E-2</v>
      </c>
      <c r="PU622" s="77">
        <v>-2.9964276000000001E-2</v>
      </c>
      <c r="PV622" s="77">
        <v>-4.2753964999999998E-2</v>
      </c>
      <c r="PW622" s="77">
        <v>-3.3294219E-2</v>
      </c>
      <c r="PX622" s="77">
        <v>-9.0739310000000004E-3</v>
      </c>
      <c r="PY622" s="77">
        <v>-8.3927470000000007E-3</v>
      </c>
      <c r="PZ622" s="77">
        <v>-5.8455360000000001E-3</v>
      </c>
      <c r="QA622" s="77">
        <v>-8.9390440000000002E-3</v>
      </c>
      <c r="QB622" s="77">
        <v>-3.9152370000000002E-3</v>
      </c>
      <c r="QC622" s="77">
        <v>-6.1883930000000004E-3</v>
      </c>
      <c r="QD622" s="77">
        <v>-1.1450689E-2</v>
      </c>
      <c r="QE622" s="77">
        <v>-4.5407432999999997E-2</v>
      </c>
      <c r="QF622" s="77">
        <v>-4.6624650000000002E-3</v>
      </c>
      <c r="QG622" s="77">
        <v>-2.7500350000000001E-3</v>
      </c>
      <c r="QH622" s="77">
        <v>-2.1107981000000001E-2</v>
      </c>
      <c r="QI622" s="77">
        <v>-2.0313661E-2</v>
      </c>
      <c r="QJ622" s="77">
        <v>-1.2974529E-2</v>
      </c>
      <c r="QK622" s="77">
        <v>-2.7801261000000001E-2</v>
      </c>
      <c r="QL622" s="77">
        <v>-1.624049E-2</v>
      </c>
      <c r="QM622" s="77">
        <v>-8.7741800000000003E-4</v>
      </c>
      <c r="QN622" s="77">
        <v>-2.14387E-3</v>
      </c>
      <c r="QO622" s="77">
        <v>-7.45467E-3</v>
      </c>
      <c r="QP622" s="77">
        <v>-4.2260650000000002E-3</v>
      </c>
      <c r="QQ622" s="77">
        <v>-7.0266699999999996E-3</v>
      </c>
      <c r="QR622" s="77">
        <v>-5.4929840000000002E-3</v>
      </c>
      <c r="QS622" s="77">
        <v>-7.884248E-3</v>
      </c>
      <c r="QT622" s="77">
        <v>-1.0960724999999999E-2</v>
      </c>
      <c r="QU622" s="77">
        <v>-3.6478270000000002E-3</v>
      </c>
      <c r="QV622" s="77">
        <v>-1.1320182999999999E-2</v>
      </c>
      <c r="QW622" s="77">
        <v>-1.3874865E-2</v>
      </c>
      <c r="QX622" s="77">
        <v>-1.2882551000000001E-2</v>
      </c>
      <c r="QY622" s="77">
        <v>-1.8502714999999999E-2</v>
      </c>
      <c r="QZ622" s="77">
        <v>-0.10916959599999999</v>
      </c>
      <c r="RA622" s="77">
        <v>0.599170482</v>
      </c>
      <c r="RB622" s="77">
        <v>-6.9859949000000005E-2</v>
      </c>
      <c r="RC622" s="77">
        <v>-3.3636588000000002E-2</v>
      </c>
      <c r="RD622" s="77">
        <v>-3.0322264000000002E-2</v>
      </c>
      <c r="RE622" s="77">
        <v>-4.4731989E-2</v>
      </c>
      <c r="RF622" s="77">
        <v>-3.3640675000000002E-2</v>
      </c>
      <c r="RG622" s="77">
        <v>-9.5518519999999996E-3</v>
      </c>
      <c r="RH622" s="77">
        <v>-8.0824820000000002E-3</v>
      </c>
      <c r="RI622" s="77">
        <v>-6.2138499999999999E-3</v>
      </c>
      <c r="RJ622" s="77">
        <v>-9.6519540000000008E-3</v>
      </c>
      <c r="RK622" s="77">
        <v>-3.932446E-3</v>
      </c>
      <c r="RL622" s="77">
        <v>-6.5887929999999999E-3</v>
      </c>
      <c r="RM622" s="77">
        <v>-1.2161828E-2</v>
      </c>
      <c r="RN622" s="77">
        <v>-4.4581972999999997E-2</v>
      </c>
      <c r="RO622" s="77">
        <v>-4.9206930000000003E-3</v>
      </c>
      <c r="RP622" s="77">
        <v>-2.5983260000000002E-3</v>
      </c>
      <c r="RQ622" s="77">
        <v>-2.2078824E-2</v>
      </c>
      <c r="RR622" s="77">
        <v>-2.1791146000000001E-2</v>
      </c>
      <c r="RS622" s="77">
        <v>-1.4094387E-2</v>
      </c>
      <c r="RT622" s="77">
        <v>-2.9122744999999998E-2</v>
      </c>
      <c r="RU622" s="77">
        <v>-1.7694174E-2</v>
      </c>
      <c r="RV622" s="77">
        <v>-9.53278E-4</v>
      </c>
      <c r="RW622" s="77">
        <v>-2.076254E-3</v>
      </c>
      <c r="RX622" s="77">
        <v>-8.6074229999999995E-3</v>
      </c>
      <c r="RY622" s="77">
        <v>-4.1573729999999998E-3</v>
      </c>
      <c r="RZ622" s="77">
        <v>-6.986534E-3</v>
      </c>
      <c r="SA622" s="77">
        <v>-5.3503860000000004E-3</v>
      </c>
      <c r="SB622" s="77">
        <v>-7.6418329999999998E-3</v>
      </c>
      <c r="SC622" s="77">
        <v>-1.0797925999999999E-2</v>
      </c>
      <c r="SD622" s="77">
        <v>-5.6463770000000002E-3</v>
      </c>
      <c r="SE622" s="77">
        <v>-1.1493636999999999E-2</v>
      </c>
      <c r="SF622" s="77">
        <v>-1.3464256000000001E-2</v>
      </c>
      <c r="SG622" s="77">
        <v>-1.2848553E-2</v>
      </c>
      <c r="SH622" s="77">
        <v>-1.8963134999999999E-2</v>
      </c>
      <c r="SI622" s="77">
        <v>-0.112463223</v>
      </c>
      <c r="SJ622" s="77">
        <v>0.58987991500000003</v>
      </c>
      <c r="SK622" s="77">
        <v>-7.3587762000000001E-2</v>
      </c>
      <c r="SL622" s="77">
        <v>-3.9961627E-2</v>
      </c>
      <c r="SM622" s="77">
        <v>-3.1271108999999998E-2</v>
      </c>
      <c r="SN622" s="77">
        <v>-4.4916505000000002E-2</v>
      </c>
      <c r="SO622" s="77">
        <v>-3.2677075E-2</v>
      </c>
      <c r="SP622" s="77">
        <v>-8.9054440000000002E-3</v>
      </c>
      <c r="SQ622" s="77">
        <v>-8.0383529999999998E-3</v>
      </c>
      <c r="SR622" s="77">
        <v>-6.0866139999999997E-3</v>
      </c>
      <c r="SS622" s="77">
        <v>-9.667943E-3</v>
      </c>
      <c r="ST622" s="77">
        <v>-4.0774449999999999E-3</v>
      </c>
      <c r="SU622" s="77">
        <v>-6.6853049999999999E-3</v>
      </c>
      <c r="SV622" s="77">
        <v>-1.1861366999999999E-2</v>
      </c>
      <c r="SW622" s="77">
        <v>-4.3522874000000003E-2</v>
      </c>
      <c r="SX622" s="77">
        <v>-4.2379319999999998E-3</v>
      </c>
      <c r="SY622" s="77">
        <v>-2.5130600000000001E-3</v>
      </c>
      <c r="SZ622" s="77">
        <v>-2.2895611E-2</v>
      </c>
      <c r="TA622" s="77">
        <v>-2.0959558E-2</v>
      </c>
      <c r="TB622" s="77">
        <v>-1.3882705E-2</v>
      </c>
      <c r="TC622" s="77">
        <v>-2.7666056000000001E-2</v>
      </c>
      <c r="TD622" s="77">
        <v>-1.7874436E-2</v>
      </c>
      <c r="TE622" s="77">
        <v>-1.08315E-3</v>
      </c>
    </row>
    <row r="623" spans="1:525" x14ac:dyDescent="0.25">
      <c r="A623" s="77">
        <v>-3.6329299999999999E-3</v>
      </c>
      <c r="B623" s="77">
        <v>-5.707457E-3</v>
      </c>
      <c r="C623" s="77">
        <v>-1.6824979999999999E-3</v>
      </c>
      <c r="D623" s="77">
        <v>-2.4790749999999999E-3</v>
      </c>
      <c r="E623" s="77">
        <v>-2.1820759999999998E-3</v>
      </c>
      <c r="F623" s="77">
        <v>-2.8562219999999998E-3</v>
      </c>
      <c r="G623" s="77">
        <v>-1.8242740000000001E-3</v>
      </c>
      <c r="H623" s="77">
        <v>-1.2098300000000001E-3</v>
      </c>
      <c r="I623" s="77">
        <v>-1.951592E-3</v>
      </c>
      <c r="J623" s="77">
        <v>-3.157048E-3</v>
      </c>
      <c r="K623" s="77">
        <v>-3.476767E-3</v>
      </c>
      <c r="L623" s="77">
        <v>-4.8507539999999997E-3</v>
      </c>
      <c r="M623" s="77">
        <v>-1.3438791E-2</v>
      </c>
      <c r="N623" s="77">
        <v>-4.7632300000000002E-3</v>
      </c>
      <c r="O623" s="77">
        <v>0.71123188599999998</v>
      </c>
      <c r="P623" s="77">
        <v>-4.4790619999999998E-3</v>
      </c>
      <c r="Q623" s="77">
        <v>-1.4551099999999999E-3</v>
      </c>
      <c r="R623" s="77">
        <v>-3.8517019999999998E-3</v>
      </c>
      <c r="S623" s="77">
        <v>-8.9133190000000001E-2</v>
      </c>
      <c r="T623" s="77">
        <v>-5.505144E-3</v>
      </c>
      <c r="U623" s="77">
        <v>-4.4356839999999996E-3</v>
      </c>
      <c r="V623" s="77">
        <v>-1.2302700000000001E-3</v>
      </c>
      <c r="W623" s="77">
        <v>-2.7101224E-2</v>
      </c>
      <c r="X623" s="77">
        <v>-3.5323586999999997E-2</v>
      </c>
      <c r="Y623" s="77">
        <v>-4.6673994000000003E-2</v>
      </c>
      <c r="Z623" s="77">
        <v>-9.4726659999999994E-3</v>
      </c>
      <c r="AA623" s="77">
        <v>-3.0305419999999998E-3</v>
      </c>
      <c r="AB623" s="77">
        <v>-9.6104600000000001E-4</v>
      </c>
      <c r="AC623" s="77">
        <v>-4.7932999999999998E-4</v>
      </c>
      <c r="AD623" s="77">
        <v>-3.1280779999999998E-3</v>
      </c>
      <c r="AE623" s="77">
        <v>-1.8118090999999999E-2</v>
      </c>
      <c r="AF623" s="77">
        <v>-9.5298699999999997E-4</v>
      </c>
      <c r="AG623" s="77">
        <v>-1.3235219999999999E-3</v>
      </c>
      <c r="AH623" s="77">
        <v>-3.3892850000000001E-3</v>
      </c>
      <c r="AI623" s="77">
        <v>-1.49565E-4</v>
      </c>
      <c r="AJ623" s="77">
        <v>-3.7385309999999998E-3</v>
      </c>
      <c r="AK623" s="77">
        <v>-5.6978150000000002E-3</v>
      </c>
      <c r="AL623" s="77">
        <v>-1.73061E-3</v>
      </c>
      <c r="AM623" s="77">
        <v>-2.5359929999999998E-3</v>
      </c>
      <c r="AN623" s="77">
        <v>-2.2613949999999998E-3</v>
      </c>
      <c r="AO623" s="77">
        <v>-2.8807429999999998E-3</v>
      </c>
      <c r="AP623" s="77">
        <v>-1.8603199999999999E-3</v>
      </c>
      <c r="AQ623" s="77">
        <v>-1.0181750000000001E-3</v>
      </c>
      <c r="AR623" s="77">
        <v>-2.0457159999999999E-3</v>
      </c>
      <c r="AS623" s="77">
        <v>-3.3051579999999999E-3</v>
      </c>
      <c r="AT623" s="77">
        <v>-3.5251089999999998E-3</v>
      </c>
      <c r="AU623" s="77">
        <v>-4.7300729999999996E-3</v>
      </c>
      <c r="AV623" s="77">
        <v>-1.3542158E-2</v>
      </c>
      <c r="AW623" s="77">
        <v>-4.7509809999999996E-3</v>
      </c>
      <c r="AX623" s="77">
        <v>0.708610081</v>
      </c>
      <c r="AY623" s="77">
        <v>-4.3490029999999997E-3</v>
      </c>
      <c r="AZ623" s="77">
        <v>-1.4874420000000001E-3</v>
      </c>
      <c r="BA623" s="77">
        <v>-3.8424349999999999E-3</v>
      </c>
      <c r="BB623" s="77">
        <v>-8.9299965999999995E-2</v>
      </c>
      <c r="BC623" s="77">
        <v>-5.3404739999999996E-3</v>
      </c>
      <c r="BD623" s="77">
        <v>-4.4236120000000004E-3</v>
      </c>
      <c r="BE623" s="77">
        <v>-1.2620649999999999E-3</v>
      </c>
      <c r="BF623" s="77">
        <v>-2.9036697E-2</v>
      </c>
      <c r="BG623" s="77">
        <v>-3.9742167000000002E-2</v>
      </c>
      <c r="BH623" s="77">
        <v>-4.4933338000000003E-2</v>
      </c>
      <c r="BI623" s="77">
        <v>-1.019274E-2</v>
      </c>
      <c r="BJ623" s="77">
        <v>-2.944393E-3</v>
      </c>
      <c r="BK623" s="77">
        <v>-8.6637200000000002E-4</v>
      </c>
      <c r="BL623" s="77">
        <v>-4.63256E-4</v>
      </c>
      <c r="BM623" s="77">
        <v>-3.0553009999999999E-3</v>
      </c>
      <c r="BN623" s="77">
        <v>-1.7995727E-2</v>
      </c>
      <c r="BO623" s="77">
        <v>-9.8919700000000004E-4</v>
      </c>
      <c r="BP623" s="77">
        <v>-1.3648359999999999E-3</v>
      </c>
      <c r="BQ623" s="77">
        <v>-3.260064E-3</v>
      </c>
      <c r="BR623" s="77">
        <v>-1.26873E-4</v>
      </c>
      <c r="BS623" s="77">
        <v>-4.1020400000000004E-3</v>
      </c>
      <c r="BT623" s="77">
        <v>-5.6859689999999999E-3</v>
      </c>
      <c r="BU623" s="77">
        <v>-1.781085E-3</v>
      </c>
      <c r="BV623" s="77">
        <v>-2.5642579999999998E-3</v>
      </c>
      <c r="BW623" s="77">
        <v>-2.2464049999999999E-3</v>
      </c>
      <c r="BX623" s="77">
        <v>-2.932554E-3</v>
      </c>
      <c r="BY623" s="77">
        <v>-1.9085619999999999E-3</v>
      </c>
      <c r="BZ623" s="77">
        <v>-1.001334E-3</v>
      </c>
      <c r="CA623" s="77">
        <v>-2.0790930000000002E-3</v>
      </c>
      <c r="CB623" s="77">
        <v>-3.30905E-3</v>
      </c>
      <c r="CC623" s="77">
        <v>-3.4698260000000001E-3</v>
      </c>
      <c r="CD623" s="77">
        <v>-4.9074339999999996E-3</v>
      </c>
      <c r="CE623" s="77">
        <v>-1.3748013E-2</v>
      </c>
      <c r="CF623" s="77">
        <v>-4.9341649999999999E-3</v>
      </c>
      <c r="CG623" s="77">
        <v>0.707913617</v>
      </c>
      <c r="CH623" s="77">
        <v>-4.5199059999999998E-3</v>
      </c>
      <c r="CI623" s="77">
        <v>-1.5673869999999999E-3</v>
      </c>
      <c r="CJ623" s="77">
        <v>-4.124969E-3</v>
      </c>
      <c r="CK623" s="77">
        <v>-8.5582923000000005E-2</v>
      </c>
      <c r="CL623" s="77">
        <v>-5.0654100000000002E-3</v>
      </c>
      <c r="CM623" s="77">
        <v>-4.2653980000000001E-3</v>
      </c>
      <c r="CN623" s="77">
        <v>-1.240564E-3</v>
      </c>
      <c r="CO623" s="77">
        <v>-3.0257955E-2</v>
      </c>
      <c r="CP623" s="77">
        <v>-4.0978321999999998E-2</v>
      </c>
      <c r="CQ623" s="77">
        <v>-4.5861866000000001E-2</v>
      </c>
      <c r="CR623" s="77">
        <v>-1.0308990000000001E-2</v>
      </c>
      <c r="CS623" s="77">
        <v>-3.0380089999999999E-3</v>
      </c>
      <c r="CT623" s="77">
        <v>-8.34248E-4</v>
      </c>
      <c r="CU623" s="77">
        <v>-5.0662099999999996E-4</v>
      </c>
      <c r="CV623" s="77">
        <v>-2.975456E-3</v>
      </c>
      <c r="CW623" s="77">
        <v>-1.8382084999999999E-2</v>
      </c>
      <c r="CX623" s="77">
        <v>-1.0026169999999999E-3</v>
      </c>
      <c r="CY623" s="77">
        <v>-1.431781E-3</v>
      </c>
      <c r="CZ623" s="77">
        <v>-3.2748859999999999E-3</v>
      </c>
      <c r="DA623" s="77">
        <v>-1.0854899999999999E-4</v>
      </c>
      <c r="DB623" s="77">
        <v>-4.1065049999999999E-3</v>
      </c>
      <c r="DC623" s="77">
        <v>-6.3419710000000001E-3</v>
      </c>
      <c r="DD623" s="77">
        <v>-1.884375E-3</v>
      </c>
      <c r="DE623" s="77">
        <v>-2.6848280000000002E-3</v>
      </c>
      <c r="DF623" s="77">
        <v>-2.3466260000000001E-3</v>
      </c>
      <c r="DG623" s="77">
        <v>-3.2745869999999998E-3</v>
      </c>
      <c r="DH623" s="77">
        <v>-2.093531E-3</v>
      </c>
      <c r="DI623" s="77">
        <v>-1.039615E-3</v>
      </c>
      <c r="DJ623" s="77">
        <v>-2.0959279999999999E-3</v>
      </c>
      <c r="DK623" s="77">
        <v>-3.376296E-3</v>
      </c>
      <c r="DL623" s="77">
        <v>-3.4958540000000001E-3</v>
      </c>
      <c r="DM623" s="77">
        <v>-5.2367860000000002E-3</v>
      </c>
      <c r="DN623" s="77">
        <v>-1.3669908999999999E-2</v>
      </c>
      <c r="DO623" s="77">
        <v>-5.0931639999999999E-3</v>
      </c>
      <c r="DP623" s="77">
        <v>0.71753738300000003</v>
      </c>
      <c r="DQ623" s="77">
        <v>-4.9089320000000004E-3</v>
      </c>
      <c r="DR623" s="77">
        <v>-1.776241E-3</v>
      </c>
      <c r="DS623" s="77">
        <v>-4.4778040000000002E-3</v>
      </c>
      <c r="DT623" s="77">
        <v>-8.6666916999999996E-2</v>
      </c>
      <c r="DU623" s="77">
        <v>-5.2301509999999997E-3</v>
      </c>
      <c r="DV623" s="77">
        <v>-4.1811050000000001E-3</v>
      </c>
      <c r="DW623" s="77">
        <v>-1.3968710000000001E-3</v>
      </c>
      <c r="DX623" s="77">
        <v>-3.1956189000000003E-2</v>
      </c>
      <c r="DY623" s="77">
        <v>-3.7112735000000001E-2</v>
      </c>
      <c r="DZ623" s="77">
        <v>-4.6472379000000001E-2</v>
      </c>
      <c r="EA623" s="77">
        <v>-1.2697813000000001E-2</v>
      </c>
      <c r="EB623" s="77">
        <v>-3.4374359999999999E-3</v>
      </c>
      <c r="EC623" s="77">
        <v>-9.36111E-4</v>
      </c>
      <c r="ED623" s="77">
        <v>-9.2198599999999996E-4</v>
      </c>
      <c r="EE623" s="77">
        <v>-3.2909889999999998E-3</v>
      </c>
      <c r="EF623" s="77">
        <v>-1.7927172000000002E-2</v>
      </c>
      <c r="EG623" s="77">
        <v>-1.133408E-3</v>
      </c>
      <c r="EH623" s="77">
        <v>-1.5404080000000001E-3</v>
      </c>
      <c r="EI623" s="77">
        <v>-3.501512E-3</v>
      </c>
      <c r="EJ623" s="77">
        <v>-1.3304699999999999E-4</v>
      </c>
      <c r="EK623" s="77">
        <v>-3.9286640000000001E-3</v>
      </c>
      <c r="EL623" s="77">
        <v>-6.4243299999999998E-3</v>
      </c>
      <c r="EM623" s="77">
        <v>-1.9117349999999999E-3</v>
      </c>
      <c r="EN623" s="77">
        <v>-2.5181679999999999E-3</v>
      </c>
      <c r="EO623" s="77">
        <v>-2.5586419999999999E-3</v>
      </c>
      <c r="EP623" s="77">
        <v>-3.0731529999999999E-3</v>
      </c>
      <c r="EQ623" s="77">
        <v>-2.0924300000000002E-3</v>
      </c>
      <c r="ER623" s="77">
        <v>-9.8064000000000007E-4</v>
      </c>
      <c r="ES623" s="77">
        <v>-2.0578219999999999E-3</v>
      </c>
      <c r="ET623" s="77">
        <v>-3.5164829999999999E-3</v>
      </c>
      <c r="EU623" s="77">
        <v>-3.3541819999999998E-3</v>
      </c>
      <c r="EV623" s="77">
        <v>-4.957052E-3</v>
      </c>
      <c r="EW623" s="77">
        <v>-1.3376785E-2</v>
      </c>
      <c r="EX623" s="77">
        <v>-4.8057949999999999E-3</v>
      </c>
      <c r="EY623" s="77">
        <v>0.71378796099999997</v>
      </c>
      <c r="EZ623" s="77">
        <v>-4.5127589999999999E-3</v>
      </c>
      <c r="FA623" s="77">
        <v>-1.6860969999999999E-3</v>
      </c>
      <c r="FB623" s="77">
        <v>-4.1339719999999996E-3</v>
      </c>
      <c r="FC623" s="77">
        <v>-9.0151692000000005E-2</v>
      </c>
      <c r="FD623" s="77">
        <v>-5.3701269999999997E-3</v>
      </c>
      <c r="FE623" s="77">
        <v>-4.3012359999999999E-3</v>
      </c>
      <c r="FF623" s="77">
        <v>-1.3063009999999999E-3</v>
      </c>
      <c r="FG623" s="77">
        <v>-3.2056585999999998E-2</v>
      </c>
      <c r="FH623" s="77">
        <v>-3.8413526000000003E-2</v>
      </c>
      <c r="FI623" s="77">
        <v>-4.6818153000000001E-2</v>
      </c>
      <c r="FJ623" s="77">
        <v>-1.0898697000000001E-2</v>
      </c>
      <c r="FK623" s="77">
        <v>-3.5449700000000002E-3</v>
      </c>
      <c r="FL623" s="77">
        <v>-9.8639699999999997E-4</v>
      </c>
      <c r="FM623" s="77">
        <v>-9.8570400000000001E-4</v>
      </c>
      <c r="FN623" s="77">
        <v>-3.6459539999999999E-3</v>
      </c>
      <c r="FO623" s="77">
        <v>-1.6982615999999999E-2</v>
      </c>
      <c r="FP623" s="77">
        <v>-1.269725E-3</v>
      </c>
      <c r="FQ623" s="77">
        <v>-1.4730780000000001E-3</v>
      </c>
      <c r="FR623" s="77">
        <v>-3.4269299999999999E-3</v>
      </c>
      <c r="FS623" s="77">
        <v>-1.40412E-4</v>
      </c>
      <c r="FT623" s="77">
        <v>-4.0670050000000003E-3</v>
      </c>
      <c r="FU623" s="77">
        <v>-6.1441990000000004E-3</v>
      </c>
      <c r="FV623" s="77">
        <v>-2.1163470000000002E-3</v>
      </c>
      <c r="FW623" s="77">
        <v>-2.7084079999999998E-3</v>
      </c>
      <c r="FX623" s="77">
        <v>-2.4068449999999999E-3</v>
      </c>
      <c r="FY623" s="77">
        <v>-3.274945E-3</v>
      </c>
      <c r="FZ623" s="77">
        <v>-2.223282E-3</v>
      </c>
      <c r="GA623" s="77">
        <v>-8.6373299999999999E-4</v>
      </c>
      <c r="GB623" s="77">
        <v>-2.3575850000000001E-3</v>
      </c>
      <c r="GC623" s="77">
        <v>-3.9132689999999996E-3</v>
      </c>
      <c r="GD623" s="77">
        <v>-3.4792149999999999E-3</v>
      </c>
      <c r="GE623" s="77">
        <v>-4.9363870000000004E-3</v>
      </c>
      <c r="GF623" s="77">
        <v>-1.2961113E-2</v>
      </c>
      <c r="GG623" s="77">
        <v>-4.5163119999999998E-3</v>
      </c>
      <c r="GH623" s="77">
        <v>0.70738789400000002</v>
      </c>
      <c r="GI623" s="77">
        <v>-4.5196610000000003E-3</v>
      </c>
      <c r="GJ623" s="77">
        <v>-1.7654350000000001E-3</v>
      </c>
      <c r="GK623" s="77">
        <v>-4.2284870000000004E-3</v>
      </c>
      <c r="GL623" s="77">
        <v>-9.1037409999999999E-2</v>
      </c>
      <c r="GM623" s="77">
        <v>-5.8383599999999999E-3</v>
      </c>
      <c r="GN623" s="77">
        <v>-4.6942950000000002E-3</v>
      </c>
      <c r="GO623" s="77">
        <v>-1.334352E-3</v>
      </c>
      <c r="GP623" s="77">
        <v>-3.2625608E-2</v>
      </c>
      <c r="GQ623" s="77">
        <v>-3.9038354999999997E-2</v>
      </c>
      <c r="GR623" s="77">
        <v>-4.8760152000000001E-2</v>
      </c>
      <c r="GS623" s="77">
        <v>-1.1957664999999999E-2</v>
      </c>
      <c r="GT623" s="77">
        <v>-3.52842E-3</v>
      </c>
      <c r="GU623" s="77">
        <v>-1.027053E-3</v>
      </c>
      <c r="GV623" s="77">
        <v>-9.26581E-4</v>
      </c>
      <c r="GW623" s="77">
        <v>-3.9344310000000004E-3</v>
      </c>
      <c r="GX623" s="77">
        <v>-1.7176930999999999E-2</v>
      </c>
      <c r="GY623" s="77">
        <v>-1.385645E-3</v>
      </c>
      <c r="GZ623" s="77">
        <v>-1.4290100000000001E-3</v>
      </c>
      <c r="HA623" s="77">
        <v>-3.5264620000000002E-3</v>
      </c>
      <c r="HB623" s="77">
        <v>-2.02191E-4</v>
      </c>
      <c r="HC623" s="77">
        <v>-4.2786250000000003E-3</v>
      </c>
      <c r="HD623" s="77">
        <v>-6.1443219999999998E-3</v>
      </c>
      <c r="HE623" s="77">
        <v>-2.1981829999999998E-3</v>
      </c>
      <c r="HF623" s="77">
        <v>-2.7730680000000001E-3</v>
      </c>
      <c r="HG623" s="77">
        <v>-2.40931E-3</v>
      </c>
      <c r="HH623" s="77">
        <v>-3.314516E-3</v>
      </c>
      <c r="HI623" s="77">
        <v>-2.2974760000000001E-3</v>
      </c>
      <c r="HJ623" s="77">
        <v>-1.0593449999999999E-3</v>
      </c>
      <c r="HK623" s="77">
        <v>-2.1832319999999998E-3</v>
      </c>
      <c r="HL623" s="77">
        <v>-4.071458E-3</v>
      </c>
      <c r="HM623" s="77">
        <v>-3.5748170000000001E-3</v>
      </c>
      <c r="HN623" s="77">
        <v>-5.0826760000000004E-3</v>
      </c>
      <c r="HO623" s="77">
        <v>-1.3197037999999999E-2</v>
      </c>
      <c r="HP623" s="77">
        <v>-4.9195130000000004E-3</v>
      </c>
      <c r="HQ623" s="77">
        <v>0.70514136599999999</v>
      </c>
      <c r="HR623" s="77">
        <v>-4.7144500000000002E-3</v>
      </c>
      <c r="HS623" s="77">
        <v>-1.9482360000000001E-3</v>
      </c>
      <c r="HT623" s="77">
        <v>-4.235539E-3</v>
      </c>
      <c r="HU623" s="77">
        <v>-8.5669021999999997E-2</v>
      </c>
      <c r="HV623" s="77">
        <v>-5.7662329999999999E-3</v>
      </c>
      <c r="HW623" s="77">
        <v>-4.0517160000000003E-3</v>
      </c>
      <c r="HX623" s="77">
        <v>-1.328201E-3</v>
      </c>
      <c r="HY623" s="77">
        <v>-3.3411680999999999E-2</v>
      </c>
      <c r="HZ623" s="77">
        <v>-4.3136661999999999E-2</v>
      </c>
      <c r="IA623" s="77">
        <v>-5.1092603E-2</v>
      </c>
      <c r="IB623" s="77">
        <v>-1.1604336E-2</v>
      </c>
      <c r="IC623" s="77">
        <v>-3.556572E-3</v>
      </c>
      <c r="ID623" s="77">
        <v>-1.128144E-3</v>
      </c>
      <c r="IE623" s="77">
        <v>-1.008316E-3</v>
      </c>
      <c r="IF623" s="77">
        <v>-4.0027090000000001E-3</v>
      </c>
      <c r="IG623" s="77">
        <v>-1.5814334999999999E-2</v>
      </c>
      <c r="IH623" s="77">
        <v>-1.518775E-3</v>
      </c>
      <c r="II623" s="77">
        <v>-1.327068E-3</v>
      </c>
      <c r="IJ623" s="77">
        <v>-4.7463200000000001E-3</v>
      </c>
      <c r="IK623" s="77">
        <v>-1.8371699999999999E-4</v>
      </c>
      <c r="IL623" s="77">
        <v>-4.5082860000000002E-3</v>
      </c>
      <c r="IM623" s="77">
        <v>-5.9844240000000003E-3</v>
      </c>
      <c r="IN623" s="77">
        <v>-2.2559630000000002E-3</v>
      </c>
      <c r="IO623" s="77">
        <v>-2.8145100000000001E-3</v>
      </c>
      <c r="IP623" s="77">
        <v>-2.519828E-3</v>
      </c>
      <c r="IQ623" s="77">
        <v>-3.542356E-3</v>
      </c>
      <c r="IR623" s="77">
        <v>-2.4243910000000001E-3</v>
      </c>
      <c r="IS623" s="77">
        <v>-1.298755E-3</v>
      </c>
      <c r="IT623" s="77">
        <v>-2.2407030000000001E-3</v>
      </c>
      <c r="IU623" s="77">
        <v>-4.4219460000000004E-3</v>
      </c>
      <c r="IV623" s="77">
        <v>-3.6918929999999999E-3</v>
      </c>
      <c r="IW623" s="77">
        <v>-5.3620500000000001E-3</v>
      </c>
      <c r="IX623" s="77">
        <v>-1.4137100999999999E-2</v>
      </c>
      <c r="IY623" s="77">
        <v>-5.0334209999999997E-3</v>
      </c>
      <c r="IZ623" s="77">
        <v>0.70021181899999996</v>
      </c>
      <c r="JA623" s="77">
        <v>-4.7664889999999996E-3</v>
      </c>
      <c r="JB623" s="77">
        <v>-2.0307939999999998E-3</v>
      </c>
      <c r="JC623" s="77">
        <v>-4.4944970000000001E-3</v>
      </c>
      <c r="JD623" s="77">
        <v>-8.9111882000000003E-2</v>
      </c>
      <c r="JE623" s="77">
        <v>-6.0498970000000003E-3</v>
      </c>
      <c r="JF623" s="77">
        <v>-4.3526609999999999E-3</v>
      </c>
      <c r="JG623" s="77">
        <v>-1.37874E-3</v>
      </c>
      <c r="JH623" s="77">
        <v>-3.5515816999999998E-2</v>
      </c>
      <c r="JI623" s="77">
        <v>-4.1684977999999998E-2</v>
      </c>
      <c r="JJ623" s="77">
        <v>-5.2458656999999999E-2</v>
      </c>
      <c r="JK623" s="77">
        <v>-1.1671399000000001E-2</v>
      </c>
      <c r="JL623" s="77">
        <v>-4.0055469999999999E-3</v>
      </c>
      <c r="JM623" s="77">
        <v>-1.197916E-3</v>
      </c>
      <c r="JN623" s="77">
        <v>-9.914800000000001E-4</v>
      </c>
      <c r="JO623" s="77">
        <v>-4.3060399999999997E-3</v>
      </c>
      <c r="JP623" s="77">
        <v>-1.6230306999999999E-2</v>
      </c>
      <c r="JQ623" s="77">
        <v>-1.6056E-3</v>
      </c>
      <c r="JR623" s="77">
        <v>-1.3316529999999999E-3</v>
      </c>
      <c r="JS623" s="77">
        <v>-5.4054230000000003E-3</v>
      </c>
      <c r="JT623" s="77">
        <v>-1.87691E-4</v>
      </c>
      <c r="JU623" s="77">
        <v>-4.4123820000000003E-3</v>
      </c>
      <c r="JV623" s="77">
        <v>-5.7249470000000002E-3</v>
      </c>
      <c r="JW623" s="77">
        <v>-2.061476E-3</v>
      </c>
      <c r="JX623" s="77">
        <v>-2.7932730000000002E-3</v>
      </c>
      <c r="JY623" s="77">
        <v>-2.5192050000000001E-3</v>
      </c>
      <c r="JZ623" s="77">
        <v>-3.4883700000000002E-3</v>
      </c>
      <c r="KA623" s="77">
        <v>-2.5618199999999998E-3</v>
      </c>
      <c r="KB623" s="77">
        <v>-1.1609890000000001E-3</v>
      </c>
      <c r="KC623" s="77">
        <v>-2.3349019999999998E-3</v>
      </c>
      <c r="KD623" s="77">
        <v>-4.6214480000000002E-3</v>
      </c>
      <c r="KE623" s="77">
        <v>-4.3367099999999997E-3</v>
      </c>
      <c r="KF623" s="77">
        <v>-5.8199009999999997E-3</v>
      </c>
      <c r="KG623" s="77">
        <v>-1.4953002999999999E-2</v>
      </c>
      <c r="KH623" s="77">
        <v>-4.881743E-3</v>
      </c>
      <c r="KI623" s="77">
        <v>0.69496801799999997</v>
      </c>
      <c r="KJ623" s="77">
        <v>-5.2382269999999998E-3</v>
      </c>
      <c r="KK623" s="77">
        <v>-2.3437549999999999E-3</v>
      </c>
      <c r="KL623" s="77">
        <v>-4.7968339999999998E-3</v>
      </c>
      <c r="KM623" s="77">
        <v>-8.7558061000000006E-2</v>
      </c>
      <c r="KN623" s="77">
        <v>-5.5788679999999998E-3</v>
      </c>
      <c r="KO623" s="77">
        <v>-3.9811610000000004E-3</v>
      </c>
      <c r="KP623" s="77">
        <v>-1.4696690000000001E-3</v>
      </c>
      <c r="KQ623" s="77">
        <v>-3.6391917000000003E-2</v>
      </c>
      <c r="KR623" s="77">
        <v>-4.0763822999999998E-2</v>
      </c>
      <c r="KS623" s="77">
        <v>-5.0506005999999999E-2</v>
      </c>
      <c r="KT623" s="77">
        <v>-1.2038650999999999E-2</v>
      </c>
      <c r="KU623" s="77">
        <v>-4.063601E-3</v>
      </c>
      <c r="KV623" s="77">
        <v>-1.095536E-3</v>
      </c>
      <c r="KW623" s="77">
        <v>-8.8721199999999996E-4</v>
      </c>
      <c r="KX623" s="77">
        <v>-4.2485090000000001E-3</v>
      </c>
      <c r="KY623" s="77">
        <v>-1.7119608000000001E-2</v>
      </c>
      <c r="KZ623" s="77">
        <v>-1.8261589999999999E-3</v>
      </c>
      <c r="LA623" s="77">
        <v>-1.318945E-3</v>
      </c>
      <c r="LB623" s="77">
        <v>-6.4734240000000002E-3</v>
      </c>
      <c r="LC623" s="77">
        <v>-1.9297800000000001E-4</v>
      </c>
      <c r="LD623" s="77">
        <v>-4.3208120000000003E-3</v>
      </c>
      <c r="LE623" s="77">
        <v>-5.7533439999999996E-3</v>
      </c>
      <c r="LF623" s="77">
        <v>-2.0099839999999998E-3</v>
      </c>
      <c r="LG623" s="77">
        <v>-2.7391410000000001E-3</v>
      </c>
      <c r="LH623" s="77">
        <v>-2.566015E-3</v>
      </c>
      <c r="LI623" s="77">
        <v>-3.4455670000000001E-3</v>
      </c>
      <c r="LJ623" s="77">
        <v>-2.7142569999999999E-3</v>
      </c>
      <c r="LK623" s="77">
        <v>-1.1064650000000001E-3</v>
      </c>
      <c r="LL623" s="77">
        <v>-2.2969969999999998E-3</v>
      </c>
      <c r="LM623" s="77">
        <v>-4.5468089999999997E-3</v>
      </c>
      <c r="LN623" s="77">
        <v>-4.575048E-3</v>
      </c>
      <c r="LO623" s="77">
        <v>-6.0026799999999998E-3</v>
      </c>
      <c r="LP623" s="77">
        <v>-1.5288036E-2</v>
      </c>
      <c r="LQ623" s="77">
        <v>-4.5855360000000003E-3</v>
      </c>
      <c r="LR623" s="77">
        <v>0.69422470199999997</v>
      </c>
      <c r="LS623" s="77">
        <v>-5.9022069999999996E-3</v>
      </c>
      <c r="LT623" s="77">
        <v>-2.6130620000000002E-3</v>
      </c>
      <c r="LU623" s="77">
        <v>-4.9885140000000003E-3</v>
      </c>
      <c r="LV623" s="77">
        <v>-8.8045704000000002E-2</v>
      </c>
      <c r="LW623" s="77">
        <v>-4.9078810000000002E-3</v>
      </c>
      <c r="LX623" s="77">
        <v>-4.0250620000000003E-3</v>
      </c>
      <c r="LY623" s="77">
        <v>-1.6561709999999999E-3</v>
      </c>
      <c r="LZ623" s="77">
        <v>-3.6445814E-2</v>
      </c>
      <c r="MA623" s="77">
        <v>-3.5195114999999999E-2</v>
      </c>
      <c r="MB623" s="77">
        <v>-4.8640529000000002E-2</v>
      </c>
      <c r="MC623" s="77">
        <v>-1.3148780000000001E-2</v>
      </c>
      <c r="MD623" s="77">
        <v>-3.809902E-3</v>
      </c>
      <c r="ME623" s="77">
        <v>-1.0648280000000001E-3</v>
      </c>
      <c r="MF623" s="77">
        <v>-9.7866699999999991E-4</v>
      </c>
      <c r="MG623" s="77">
        <v>-4.2136270000000002E-3</v>
      </c>
      <c r="MH623" s="77">
        <v>-1.6924260999999999E-2</v>
      </c>
      <c r="MI623" s="77">
        <v>-1.920796E-3</v>
      </c>
      <c r="MJ623" s="77">
        <v>-1.383488E-3</v>
      </c>
      <c r="MK623" s="77">
        <v>-7.2216470000000003E-3</v>
      </c>
      <c r="ML623" s="77">
        <v>-2.1132799999999999E-4</v>
      </c>
      <c r="MM623" s="77">
        <v>-4.426218E-3</v>
      </c>
      <c r="MN623" s="77">
        <v>-5.3423840000000004E-3</v>
      </c>
      <c r="MO623" s="77">
        <v>-2.00826E-3</v>
      </c>
      <c r="MP623" s="77">
        <v>-2.8495180000000001E-3</v>
      </c>
      <c r="MQ623" s="77">
        <v>-2.541097E-3</v>
      </c>
      <c r="MR623" s="77">
        <v>-3.750743E-3</v>
      </c>
      <c r="MS623" s="77">
        <v>-2.9867159999999999E-3</v>
      </c>
      <c r="MT623" s="77">
        <v>-1.1808400000000001E-3</v>
      </c>
      <c r="MU623" s="77">
        <v>-2.404322E-3</v>
      </c>
      <c r="MV623" s="77">
        <v>-4.5866489999999999E-3</v>
      </c>
      <c r="MW623" s="77">
        <v>-5.187802E-3</v>
      </c>
      <c r="MX623" s="77">
        <v>-6.2380830000000002E-3</v>
      </c>
      <c r="MY623" s="77">
        <v>-1.5956918E-2</v>
      </c>
      <c r="MZ623" s="77">
        <v>-4.7280539999999998E-3</v>
      </c>
      <c r="NA623" s="77">
        <v>0.68992728000000003</v>
      </c>
      <c r="NB623" s="77">
        <v>-6.427711E-3</v>
      </c>
      <c r="NC623" s="77">
        <v>-2.916423E-3</v>
      </c>
      <c r="ND623" s="77">
        <v>-5.2447329999999997E-3</v>
      </c>
      <c r="NE623" s="77">
        <v>-8.5463362000000001E-2</v>
      </c>
      <c r="NF623" s="77">
        <v>-4.2799980000000001E-3</v>
      </c>
      <c r="NG623" s="77">
        <v>-4.527306E-3</v>
      </c>
      <c r="NH623" s="77">
        <v>-1.781101E-3</v>
      </c>
      <c r="NI623" s="77">
        <v>-3.6757900000000003E-2</v>
      </c>
      <c r="NJ623" s="77">
        <v>-3.5624065000000003E-2</v>
      </c>
      <c r="NK623" s="77">
        <v>-5.0449191999999997E-2</v>
      </c>
      <c r="NL623" s="77">
        <v>-1.4320342E-2</v>
      </c>
      <c r="NM623" s="77">
        <v>-3.7170440000000001E-3</v>
      </c>
      <c r="NN623" s="77">
        <v>-1.051878E-3</v>
      </c>
      <c r="NO623" s="77">
        <v>-9.8332400000000005E-4</v>
      </c>
      <c r="NP623" s="77">
        <v>-4.2054789999999998E-3</v>
      </c>
      <c r="NQ623" s="77">
        <v>-1.7287341000000001E-2</v>
      </c>
      <c r="NR623" s="77">
        <v>-2.1120309999999999E-3</v>
      </c>
      <c r="NS623" s="77">
        <v>-1.5613840000000001E-3</v>
      </c>
      <c r="NT623" s="77">
        <v>-7.7566309999999999E-3</v>
      </c>
      <c r="NU623" s="77">
        <v>-2.2426799999999999E-4</v>
      </c>
      <c r="NV623" s="77">
        <v>-4.8197520000000001E-3</v>
      </c>
      <c r="NW623" s="77">
        <v>-5.1342430000000001E-3</v>
      </c>
      <c r="NX623" s="77">
        <v>-2.0183340000000001E-3</v>
      </c>
      <c r="NY623" s="77">
        <v>-2.8946599999999999E-3</v>
      </c>
      <c r="NZ623" s="77">
        <v>-2.6522249999999998E-3</v>
      </c>
      <c r="OA623" s="77">
        <v>-4.0439860000000003E-3</v>
      </c>
      <c r="OB623" s="77">
        <v>-3.3652759999999999E-3</v>
      </c>
      <c r="OC623" s="77">
        <v>-1.1495120000000001E-3</v>
      </c>
      <c r="OD623" s="77">
        <v>-2.5071529999999998E-3</v>
      </c>
      <c r="OE623" s="77">
        <v>-4.8160060000000003E-3</v>
      </c>
      <c r="OF623" s="77">
        <v>-5.9348439999999999E-3</v>
      </c>
      <c r="OG623" s="77">
        <v>-7.0507060000000003E-3</v>
      </c>
      <c r="OH623" s="77">
        <v>-1.6272445999999999E-2</v>
      </c>
      <c r="OI623" s="77">
        <v>-4.6268869999999997E-3</v>
      </c>
      <c r="OJ623" s="77">
        <v>0.68649150000000003</v>
      </c>
      <c r="OK623" s="77">
        <v>-7.1876910000000004E-3</v>
      </c>
      <c r="OL623" s="77">
        <v>-3.186131E-3</v>
      </c>
      <c r="OM623" s="77">
        <v>-5.5738339999999997E-3</v>
      </c>
      <c r="ON623" s="77">
        <v>-8.0824593E-2</v>
      </c>
      <c r="OO623" s="77">
        <v>-4.3595279999999997E-3</v>
      </c>
      <c r="OP623" s="77">
        <v>-4.4821990000000001E-3</v>
      </c>
      <c r="OQ623" s="77">
        <v>-1.9463849999999999E-3</v>
      </c>
      <c r="OR623" s="77">
        <v>-3.8389080999999999E-2</v>
      </c>
      <c r="OS623" s="77">
        <v>-3.8811553999999998E-2</v>
      </c>
      <c r="OT623" s="77">
        <v>-5.3172440000000001E-2</v>
      </c>
      <c r="OU623" s="77">
        <v>-1.6418411000000001E-2</v>
      </c>
      <c r="OV623" s="77">
        <v>-3.4692270000000001E-3</v>
      </c>
      <c r="OW623" s="77">
        <v>-1.051764E-3</v>
      </c>
      <c r="OX623" s="77">
        <v>-1.031971E-3</v>
      </c>
      <c r="OY623" s="77">
        <v>-4.2255390000000004E-3</v>
      </c>
      <c r="OZ623" s="77">
        <v>-1.7153163999999999E-2</v>
      </c>
      <c r="PA623" s="77">
        <v>-2.373263E-3</v>
      </c>
      <c r="PB623" s="77">
        <v>-1.573407E-3</v>
      </c>
      <c r="PC623" s="77">
        <v>-7.9415900000000001E-3</v>
      </c>
      <c r="PD623" s="77">
        <v>-2.57602E-4</v>
      </c>
      <c r="PE623" s="77">
        <v>-5.3271250000000003E-3</v>
      </c>
      <c r="PF623" s="77">
        <v>-5.5579840000000002E-3</v>
      </c>
      <c r="PG623" s="77">
        <v>-2.0558659999999999E-3</v>
      </c>
      <c r="PH623" s="77">
        <v>-3.1481109999999999E-3</v>
      </c>
      <c r="PI623" s="77">
        <v>-2.8823299999999998E-3</v>
      </c>
      <c r="PJ623" s="77">
        <v>-4.7319989999999998E-3</v>
      </c>
      <c r="PK623" s="77">
        <v>-4.1332000000000001E-3</v>
      </c>
      <c r="PL623" s="77">
        <v>-1.4871859999999999E-3</v>
      </c>
      <c r="PM623" s="77">
        <v>-2.6741439999999998E-3</v>
      </c>
      <c r="PN623" s="77">
        <v>-5.2658549999999998E-3</v>
      </c>
      <c r="PO623" s="77">
        <v>-7.3231670000000002E-3</v>
      </c>
      <c r="PP623" s="77">
        <v>-8.0276800000000006E-3</v>
      </c>
      <c r="PQ623" s="77">
        <v>-1.8088124000000001E-2</v>
      </c>
      <c r="PR623" s="77">
        <v>-4.7005969999999999E-3</v>
      </c>
      <c r="PS623" s="77">
        <v>0.67716659999999995</v>
      </c>
      <c r="PT623" s="77">
        <v>-8.0601570000000001E-3</v>
      </c>
      <c r="PU623" s="77">
        <v>-4.0239450000000001E-3</v>
      </c>
      <c r="PV623" s="77">
        <v>-6.1800630000000004E-3</v>
      </c>
      <c r="PW623" s="77">
        <v>-8.0473382999999996E-2</v>
      </c>
      <c r="PX623" s="77">
        <v>-5.2446009999999998E-3</v>
      </c>
      <c r="PY623" s="77">
        <v>-4.1141249999999997E-3</v>
      </c>
      <c r="PZ623" s="77">
        <v>-2.09946E-3</v>
      </c>
      <c r="QA623" s="77">
        <v>-4.1071848000000001E-2</v>
      </c>
      <c r="QB623" s="77">
        <v>-4.0011798000000001E-2</v>
      </c>
      <c r="QC623" s="77">
        <v>-5.8944702000000002E-2</v>
      </c>
      <c r="QD623" s="77">
        <v>-1.8630649999999999E-2</v>
      </c>
      <c r="QE623" s="77">
        <v>-3.5508459999999999E-3</v>
      </c>
      <c r="QF623" s="77">
        <v>-1.123172E-3</v>
      </c>
      <c r="QG623" s="77">
        <v>-1.208024E-3</v>
      </c>
      <c r="QH623" s="77">
        <v>-4.4742239999999997E-3</v>
      </c>
      <c r="QI623" s="77">
        <v>-1.9662988999999999E-2</v>
      </c>
      <c r="QJ623" s="77">
        <v>-2.766115E-3</v>
      </c>
      <c r="QK623" s="77">
        <v>-1.617538E-3</v>
      </c>
      <c r="QL623" s="77">
        <v>-8.4934420000000004E-3</v>
      </c>
      <c r="QM623" s="77">
        <v>-1.82814E-4</v>
      </c>
      <c r="QN623" s="77">
        <v>-5.3692569999999997E-3</v>
      </c>
      <c r="QO623" s="77">
        <v>-4.5206170000000002E-3</v>
      </c>
      <c r="QP623" s="77">
        <v>-2.0312659999999999E-3</v>
      </c>
      <c r="QQ623" s="77">
        <v>-3.224289E-3</v>
      </c>
      <c r="QR623" s="77">
        <v>-2.8151999999999999E-3</v>
      </c>
      <c r="QS623" s="77">
        <v>-4.9215020000000003E-3</v>
      </c>
      <c r="QT623" s="77">
        <v>-4.3709819999999998E-3</v>
      </c>
      <c r="QU623" s="77">
        <v>-1.2256439999999999E-3</v>
      </c>
      <c r="QV623" s="77">
        <v>-2.675204E-3</v>
      </c>
      <c r="QW623" s="77">
        <v>-5.465012E-3</v>
      </c>
      <c r="QX623" s="77">
        <v>-7.5065599999999998E-3</v>
      </c>
      <c r="QY623" s="77">
        <v>-8.2889269999999998E-3</v>
      </c>
      <c r="QZ623" s="77">
        <v>-1.7907836E-2</v>
      </c>
      <c r="RA623" s="77">
        <v>-4.6021339999999999E-3</v>
      </c>
      <c r="RB623" s="77">
        <v>0.67328503900000003</v>
      </c>
      <c r="RC623" s="77">
        <v>-8.4981109999999992E-3</v>
      </c>
      <c r="RD623" s="77">
        <v>-3.975368E-3</v>
      </c>
      <c r="RE623" s="77">
        <v>-6.4590869999999996E-3</v>
      </c>
      <c r="RF623" s="77">
        <v>-7.5061723999999996E-2</v>
      </c>
      <c r="RG623" s="77">
        <v>-5.5468289999999996E-3</v>
      </c>
      <c r="RH623" s="77">
        <v>-4.1290930000000003E-3</v>
      </c>
      <c r="RI623" s="77">
        <v>-2.166E-3</v>
      </c>
      <c r="RJ623" s="77">
        <v>-4.0858252999999997E-2</v>
      </c>
      <c r="RK623" s="77">
        <v>-3.9167355000000001E-2</v>
      </c>
      <c r="RL623" s="77">
        <v>-6.2872625000000001E-2</v>
      </c>
      <c r="RM623" s="77">
        <v>-2.1540210000000001E-2</v>
      </c>
      <c r="RN623" s="77">
        <v>-3.632457E-3</v>
      </c>
      <c r="RO623" s="77">
        <v>-1.183082E-3</v>
      </c>
      <c r="RP623" s="77">
        <v>-1.3879420000000001E-3</v>
      </c>
      <c r="RQ623" s="77">
        <v>-4.4423819999999999E-3</v>
      </c>
      <c r="RR623" s="77">
        <v>-1.9173955999999999E-2</v>
      </c>
      <c r="RS623" s="77">
        <v>-2.8009440000000001E-3</v>
      </c>
      <c r="RT623" s="77">
        <v>-1.578171E-3</v>
      </c>
      <c r="RU623" s="77">
        <v>-8.6832820000000005E-3</v>
      </c>
      <c r="RV623" s="77">
        <v>-1.7549899999999999E-4</v>
      </c>
      <c r="RW623" s="77">
        <v>-4.0534059999999998E-3</v>
      </c>
      <c r="RX623" s="77">
        <v>-4.2291430000000003E-3</v>
      </c>
      <c r="RY623" s="77">
        <v>-1.8472930000000001E-3</v>
      </c>
      <c r="RZ623" s="77">
        <v>-3.069773E-3</v>
      </c>
      <c r="SA623" s="77">
        <v>-2.5648659999999998E-3</v>
      </c>
      <c r="SB623" s="77">
        <v>-4.3093660000000002E-3</v>
      </c>
      <c r="SC623" s="77">
        <v>-4.5497259999999996E-3</v>
      </c>
      <c r="SD623" s="77">
        <v>-1.654116E-3</v>
      </c>
      <c r="SE623" s="77">
        <v>-2.602849E-3</v>
      </c>
      <c r="SF623" s="77">
        <v>-5.1939569999999999E-3</v>
      </c>
      <c r="SG623" s="77">
        <v>-7.0014739999999997E-3</v>
      </c>
      <c r="SH623" s="77">
        <v>-8.3738149999999997E-3</v>
      </c>
      <c r="SI623" s="77">
        <v>-1.7135722999999999E-2</v>
      </c>
      <c r="SJ623" s="77">
        <v>-4.2371589999999999E-3</v>
      </c>
      <c r="SK623" s="77">
        <v>0.68468552000000005</v>
      </c>
      <c r="SL623" s="77">
        <v>-9.8374259999999998E-3</v>
      </c>
      <c r="SM623" s="77">
        <v>-3.8041619999999998E-3</v>
      </c>
      <c r="SN623" s="77">
        <v>-5.2318979999999996E-3</v>
      </c>
      <c r="SO623" s="77">
        <v>-6.8974526999999994E-2</v>
      </c>
      <c r="SP623" s="77">
        <v>-4.894827E-3</v>
      </c>
      <c r="SQ623" s="77">
        <v>-3.5965400000000001E-3</v>
      </c>
      <c r="SR623" s="77">
        <v>-2.1166570000000001E-3</v>
      </c>
      <c r="SS623" s="77">
        <v>-3.9337586000000001E-2</v>
      </c>
      <c r="ST623" s="77">
        <v>-4.1770376999999997E-2</v>
      </c>
      <c r="SU623" s="77">
        <v>-5.8261149999999998E-2</v>
      </c>
      <c r="SV623" s="77">
        <v>-1.4674402E-2</v>
      </c>
      <c r="SW623" s="77">
        <v>-3.348504E-3</v>
      </c>
      <c r="SX623" s="77">
        <v>-1.029631E-3</v>
      </c>
      <c r="SY623" s="77">
        <v>-8.9667600000000001E-4</v>
      </c>
      <c r="SZ623" s="77">
        <v>-4.364901E-3</v>
      </c>
      <c r="TA623" s="77">
        <v>-1.8523581000000001E-2</v>
      </c>
      <c r="TB623" s="77">
        <v>-2.7331429999999999E-3</v>
      </c>
      <c r="TC623" s="77">
        <v>-1.4182979999999999E-3</v>
      </c>
      <c r="TD623" s="77">
        <v>-8.4416119999999994E-3</v>
      </c>
      <c r="TE623" s="77">
        <v>-2.7322199999999999E-4</v>
      </c>
    </row>
    <row r="624" spans="1:525" x14ac:dyDescent="0.25">
      <c r="A624" s="77">
        <v>-9.1452700000000005E-4</v>
      </c>
      <c r="B624" s="77">
        <v>-1.2542250000000001E-3</v>
      </c>
      <c r="C624" s="77">
        <v>-1.0376949999999999E-3</v>
      </c>
      <c r="D624" s="77">
        <v>-5.6564220000000004E-3</v>
      </c>
      <c r="E624" s="77">
        <v>-3.5554050000000002E-3</v>
      </c>
      <c r="F624" s="77">
        <v>-6.0297620000000001E-3</v>
      </c>
      <c r="G624" s="77">
        <v>-3.0382809999999999E-3</v>
      </c>
      <c r="H624" s="77">
        <v>-6.4853899999999995E-4</v>
      </c>
      <c r="I624" s="77">
        <v>-1.8317870000000001E-3</v>
      </c>
      <c r="J624" s="77">
        <v>-2.5279669999999999E-3</v>
      </c>
      <c r="K624" s="77">
        <v>-3.2145110000000002E-3</v>
      </c>
      <c r="L624" s="77">
        <v>-6.8794199999999998E-3</v>
      </c>
      <c r="M624" s="77">
        <v>-3.8176210000000002E-3</v>
      </c>
      <c r="N624" s="77">
        <v>-3.041233E-3</v>
      </c>
      <c r="O624" s="77">
        <v>-4.9409529999999997E-3</v>
      </c>
      <c r="P624" s="77">
        <v>0.96566961500000004</v>
      </c>
      <c r="Q624" s="77">
        <v>-8.9963399999999996E-4</v>
      </c>
      <c r="R624" s="77">
        <v>-5.1424080000000002E-3</v>
      </c>
      <c r="S624" s="77">
        <v>-2.1941719999999999E-3</v>
      </c>
      <c r="T624" s="77">
        <v>-1.750773E-3</v>
      </c>
      <c r="U624" s="77">
        <v>-1.798092E-3</v>
      </c>
      <c r="V624" s="77">
        <v>-3.1404290000000001E-3</v>
      </c>
      <c r="W624" s="77">
        <v>-1.2979140000000001E-3</v>
      </c>
      <c r="X624" s="77">
        <v>-1.122601E-3</v>
      </c>
      <c r="Y624" s="77">
        <v>-1.1683279999999999E-3</v>
      </c>
      <c r="Z624" s="77">
        <v>-1.137779E-3</v>
      </c>
      <c r="AA624" s="77">
        <v>-8.7980899999999995E-4</v>
      </c>
      <c r="AB624" s="77">
        <v>-1.2232650000000001E-3</v>
      </c>
      <c r="AC624" s="77">
        <v>-9.8683600000000005E-4</v>
      </c>
      <c r="AD624" s="77">
        <v>-2.4872240000000001E-3</v>
      </c>
      <c r="AE624" s="77">
        <v>-3.8847370000000001E-3</v>
      </c>
      <c r="AF624" s="77">
        <v>-3.3522439999999999E-3</v>
      </c>
      <c r="AG624" s="77">
        <v>-2.9251070000000001E-3</v>
      </c>
      <c r="AH624" s="77">
        <v>-5.9956200000000001E-3</v>
      </c>
      <c r="AI624" s="77">
        <v>-4.1121830000000002E-3</v>
      </c>
      <c r="AJ624" s="77">
        <v>-9.0563999999999998E-4</v>
      </c>
      <c r="AK624" s="77">
        <v>-1.433162E-3</v>
      </c>
      <c r="AL624" s="77">
        <v>-1.1395699999999999E-3</v>
      </c>
      <c r="AM624" s="77">
        <v>-5.5573630000000001E-3</v>
      </c>
      <c r="AN624" s="77">
        <v>-3.5492430000000001E-3</v>
      </c>
      <c r="AO624" s="77">
        <v>-6.302017E-3</v>
      </c>
      <c r="AP624" s="77">
        <v>-3.144455E-3</v>
      </c>
      <c r="AQ624" s="77">
        <v>-5.5825999999999998E-4</v>
      </c>
      <c r="AR624" s="77">
        <v>-1.829998E-3</v>
      </c>
      <c r="AS624" s="77">
        <v>-2.4700400000000002E-3</v>
      </c>
      <c r="AT624" s="77">
        <v>-3.4525350000000001E-3</v>
      </c>
      <c r="AU624" s="77">
        <v>-7.0229940000000003E-3</v>
      </c>
      <c r="AV624" s="77">
        <v>-3.884864E-3</v>
      </c>
      <c r="AW624" s="77">
        <v>-3.1828820000000002E-3</v>
      </c>
      <c r="AX624" s="77">
        <v>-5.1166579999999996E-3</v>
      </c>
      <c r="AY624" s="77">
        <v>0.96431055600000004</v>
      </c>
      <c r="AZ624" s="77">
        <v>-1.037762E-3</v>
      </c>
      <c r="BA624" s="77">
        <v>-4.973725E-3</v>
      </c>
      <c r="BB624" s="77">
        <v>-2.2360050000000001E-3</v>
      </c>
      <c r="BC624" s="77">
        <v>-1.6055189999999999E-3</v>
      </c>
      <c r="BD624" s="77">
        <v>-1.677469E-3</v>
      </c>
      <c r="BE624" s="77">
        <v>-2.8761540000000001E-3</v>
      </c>
      <c r="BF624" s="77">
        <v>-1.430335E-3</v>
      </c>
      <c r="BG624" s="77">
        <v>-1.0370379999999999E-3</v>
      </c>
      <c r="BH624" s="77">
        <v>-1.173157E-3</v>
      </c>
      <c r="BI624" s="77">
        <v>-1.40445E-3</v>
      </c>
      <c r="BJ624" s="77">
        <v>-9.3555299999999999E-4</v>
      </c>
      <c r="BK624" s="77">
        <v>-1.213167E-3</v>
      </c>
      <c r="BL624" s="77">
        <v>-1.0657419999999999E-3</v>
      </c>
      <c r="BM624" s="77">
        <v>-2.2909950000000001E-3</v>
      </c>
      <c r="BN624" s="77">
        <v>-3.9299069999999998E-3</v>
      </c>
      <c r="BO624" s="77">
        <v>-3.6301530000000001E-3</v>
      </c>
      <c r="BP624" s="77">
        <v>-2.9040659999999999E-3</v>
      </c>
      <c r="BQ624" s="77">
        <v>-5.9565750000000004E-3</v>
      </c>
      <c r="BR624" s="77">
        <v>-3.628516E-3</v>
      </c>
      <c r="BS624" s="77">
        <v>-8.7131999999999997E-4</v>
      </c>
      <c r="BT624" s="77">
        <v>-1.3744370000000001E-3</v>
      </c>
      <c r="BU624" s="77">
        <v>-1.146736E-3</v>
      </c>
      <c r="BV624" s="77">
        <v>-5.6006939999999998E-3</v>
      </c>
      <c r="BW624" s="77">
        <v>-3.318185E-3</v>
      </c>
      <c r="BX624" s="77">
        <v>-6.3062539999999999E-3</v>
      </c>
      <c r="BY624" s="77">
        <v>-3.2352689999999998E-3</v>
      </c>
      <c r="BZ624" s="77">
        <v>-6.0032399999999995E-4</v>
      </c>
      <c r="CA624" s="77">
        <v>-1.911196E-3</v>
      </c>
      <c r="CB624" s="77">
        <v>-2.5363730000000002E-3</v>
      </c>
      <c r="CC624" s="77">
        <v>-3.4648740000000002E-3</v>
      </c>
      <c r="CD624" s="77">
        <v>-7.0840699999999996E-3</v>
      </c>
      <c r="CE624" s="77">
        <v>-3.8538589999999998E-3</v>
      </c>
      <c r="CF624" s="77">
        <v>-2.9767859999999999E-3</v>
      </c>
      <c r="CG624" s="77">
        <v>-5.1401210000000001E-3</v>
      </c>
      <c r="CH624" s="77">
        <v>0.964869694</v>
      </c>
      <c r="CI624" s="77">
        <v>-1.0621249999999999E-3</v>
      </c>
      <c r="CJ624" s="77">
        <v>-5.2119289999999997E-3</v>
      </c>
      <c r="CK624" s="77">
        <v>-2.2540640000000001E-3</v>
      </c>
      <c r="CL624" s="77">
        <v>-1.546394E-3</v>
      </c>
      <c r="CM624" s="77">
        <v>-1.7470890000000001E-3</v>
      </c>
      <c r="CN624" s="77">
        <v>-2.7844950000000001E-3</v>
      </c>
      <c r="CO624" s="77">
        <v>-1.4827239999999999E-3</v>
      </c>
      <c r="CP624" s="77">
        <v>-1.0441700000000001E-3</v>
      </c>
      <c r="CQ624" s="77">
        <v>-1.046911E-3</v>
      </c>
      <c r="CR624" s="77">
        <v>-1.3471939999999999E-3</v>
      </c>
      <c r="CS624" s="77">
        <v>-9.3486299999999997E-4</v>
      </c>
      <c r="CT624" s="77">
        <v>-1.208574E-3</v>
      </c>
      <c r="CU624" s="77">
        <v>-1.1457069999999999E-3</v>
      </c>
      <c r="CV624" s="77">
        <v>-2.4535719999999998E-3</v>
      </c>
      <c r="CW624" s="77">
        <v>-4.0214839999999996E-3</v>
      </c>
      <c r="CX624" s="77">
        <v>-3.5291010000000002E-3</v>
      </c>
      <c r="CY624" s="77">
        <v>-3.0334889999999999E-3</v>
      </c>
      <c r="CZ624" s="77">
        <v>-5.7759889999999996E-3</v>
      </c>
      <c r="DA624" s="77">
        <v>-3.1044599999999999E-3</v>
      </c>
      <c r="DB624" s="77">
        <v>-7.1745700000000001E-4</v>
      </c>
      <c r="DC624" s="77">
        <v>-1.3493660000000001E-3</v>
      </c>
      <c r="DD624" s="77">
        <v>-1.124023E-3</v>
      </c>
      <c r="DE624" s="77">
        <v>-5.4012469999999996E-3</v>
      </c>
      <c r="DF624" s="77">
        <v>-3.0756960000000002E-3</v>
      </c>
      <c r="DG624" s="77">
        <v>-6.4016919999999996E-3</v>
      </c>
      <c r="DH624" s="77">
        <v>-3.3753670000000002E-3</v>
      </c>
      <c r="DI624" s="77">
        <v>-5.7507599999999999E-4</v>
      </c>
      <c r="DJ624" s="77">
        <v>-1.8965729999999999E-3</v>
      </c>
      <c r="DK624" s="77">
        <v>-2.5287539999999998E-3</v>
      </c>
      <c r="DL624" s="77">
        <v>-3.4601810000000001E-3</v>
      </c>
      <c r="DM624" s="77">
        <v>-7.5427890000000003E-3</v>
      </c>
      <c r="DN624" s="77">
        <v>-3.8826139999999999E-3</v>
      </c>
      <c r="DO624" s="77">
        <v>-2.8781179999999998E-3</v>
      </c>
      <c r="DP624" s="77">
        <v>-5.1692539999999999E-3</v>
      </c>
      <c r="DQ624" s="77">
        <v>0.96206311700000002</v>
      </c>
      <c r="DR624" s="77">
        <v>-1.0614489999999999E-3</v>
      </c>
      <c r="DS624" s="77">
        <v>-5.2110979999999999E-3</v>
      </c>
      <c r="DT624" s="77">
        <v>-2.354643E-3</v>
      </c>
      <c r="DU624" s="77">
        <v>-1.4455570000000001E-3</v>
      </c>
      <c r="DV624" s="77">
        <v>-1.7318909999999999E-3</v>
      </c>
      <c r="DW624" s="77">
        <v>-2.628993E-3</v>
      </c>
      <c r="DX624" s="77">
        <v>-1.567281E-3</v>
      </c>
      <c r="DY624" s="77">
        <v>-9.1778200000000002E-4</v>
      </c>
      <c r="DZ624" s="77">
        <v>-1.004072E-3</v>
      </c>
      <c r="EA624" s="77">
        <v>-1.4200879999999999E-3</v>
      </c>
      <c r="EB624" s="77">
        <v>-9.1273999999999999E-4</v>
      </c>
      <c r="EC624" s="77">
        <v>-1.198153E-3</v>
      </c>
      <c r="ED624" s="77">
        <v>-1.436634E-3</v>
      </c>
      <c r="EE624" s="77">
        <v>-2.436826E-3</v>
      </c>
      <c r="EF624" s="77">
        <v>-3.9961859999999997E-3</v>
      </c>
      <c r="EG624" s="77">
        <v>-3.4809160000000001E-3</v>
      </c>
      <c r="EH624" s="77">
        <v>-3.1915659999999998E-3</v>
      </c>
      <c r="EI624" s="77">
        <v>-5.634699E-3</v>
      </c>
      <c r="EJ624" s="77">
        <v>-3.805105E-3</v>
      </c>
      <c r="EK624" s="77">
        <v>-7.2613500000000004E-4</v>
      </c>
      <c r="EL624" s="77">
        <v>-1.364259E-3</v>
      </c>
      <c r="EM624" s="77">
        <v>-1.161013E-3</v>
      </c>
      <c r="EN624" s="77">
        <v>-5.1670869999999999E-3</v>
      </c>
      <c r="EO624" s="77">
        <v>-3.078674E-3</v>
      </c>
      <c r="EP624" s="77">
        <v>-5.7325229999999998E-3</v>
      </c>
      <c r="EQ624" s="77">
        <v>-3.4571430000000002E-3</v>
      </c>
      <c r="ER624" s="77">
        <v>-5.3879399999999999E-4</v>
      </c>
      <c r="ES624" s="77">
        <v>-1.816359E-3</v>
      </c>
      <c r="ET624" s="77">
        <v>-2.5657549999999999E-3</v>
      </c>
      <c r="EU624" s="77">
        <v>-3.2397820000000001E-3</v>
      </c>
      <c r="EV624" s="77">
        <v>-7.8769470000000005E-3</v>
      </c>
      <c r="EW624" s="77">
        <v>-3.9154059999999997E-3</v>
      </c>
      <c r="EX624" s="77">
        <v>-2.7974100000000002E-3</v>
      </c>
      <c r="EY624" s="77">
        <v>-5.1320580000000001E-3</v>
      </c>
      <c r="EZ624" s="77">
        <v>0.96229345600000005</v>
      </c>
      <c r="FA624" s="77">
        <v>-1.1450939999999999E-3</v>
      </c>
      <c r="FB624" s="77">
        <v>-5.1144320000000004E-3</v>
      </c>
      <c r="FC624" s="77">
        <v>-2.3674210000000002E-3</v>
      </c>
      <c r="FD624" s="77">
        <v>-1.3797690000000001E-3</v>
      </c>
      <c r="FE624" s="77">
        <v>-1.6468559999999999E-3</v>
      </c>
      <c r="FF624" s="77">
        <v>-2.6250829999999998E-3</v>
      </c>
      <c r="FG624" s="77">
        <v>-1.637601E-3</v>
      </c>
      <c r="FH624" s="77">
        <v>-8.3306500000000002E-4</v>
      </c>
      <c r="FI624" s="77">
        <v>-1.0538120000000001E-3</v>
      </c>
      <c r="FJ624" s="77">
        <v>-1.475851E-3</v>
      </c>
      <c r="FK624" s="77">
        <v>-9.5476000000000003E-4</v>
      </c>
      <c r="FL624" s="77">
        <v>-1.1205620000000001E-3</v>
      </c>
      <c r="FM624" s="77">
        <v>-1.6817430000000001E-3</v>
      </c>
      <c r="FN624" s="77">
        <v>-2.1013E-3</v>
      </c>
      <c r="FO624" s="77">
        <v>-3.9103849999999997E-3</v>
      </c>
      <c r="FP624" s="77">
        <v>-3.447664E-3</v>
      </c>
      <c r="FQ624" s="77">
        <v>-2.931543E-3</v>
      </c>
      <c r="FR624" s="77">
        <v>-5.3421240000000002E-3</v>
      </c>
      <c r="FS624" s="77">
        <v>-4.0157379999999996E-3</v>
      </c>
      <c r="FT624" s="77">
        <v>-7.19088E-4</v>
      </c>
      <c r="FU624" s="77">
        <v>-1.2721309999999999E-3</v>
      </c>
      <c r="FV624" s="77">
        <v>-1.1641209999999999E-3</v>
      </c>
      <c r="FW624" s="77">
        <v>-5.3561249999999998E-3</v>
      </c>
      <c r="FX624" s="77">
        <v>-3.0789260000000001E-3</v>
      </c>
      <c r="FY624" s="77">
        <v>-5.0523770000000003E-3</v>
      </c>
      <c r="FZ624" s="77">
        <v>-3.7330729999999999E-3</v>
      </c>
      <c r="GA624" s="77">
        <v>-6.7222899999999999E-4</v>
      </c>
      <c r="GB624" s="77">
        <v>-1.8012080000000001E-3</v>
      </c>
      <c r="GC624" s="77">
        <v>-2.6191949999999999E-3</v>
      </c>
      <c r="GD624" s="77">
        <v>-3.0457729999999999E-3</v>
      </c>
      <c r="GE624" s="77">
        <v>-9.5564529999999995E-3</v>
      </c>
      <c r="GF624" s="77">
        <v>-4.0061439999999997E-3</v>
      </c>
      <c r="GG624" s="77">
        <v>-2.6700320000000001E-3</v>
      </c>
      <c r="GH624" s="77">
        <v>-4.6610159999999996E-3</v>
      </c>
      <c r="GI624" s="77">
        <v>0.95788656299999997</v>
      </c>
      <c r="GJ624" s="77">
        <v>-1.218219E-3</v>
      </c>
      <c r="GK624" s="77">
        <v>-5.0580779999999997E-3</v>
      </c>
      <c r="GL624" s="77">
        <v>-2.4153120000000002E-3</v>
      </c>
      <c r="GM624" s="77">
        <v>-1.3526409999999999E-3</v>
      </c>
      <c r="GN624" s="77">
        <v>-1.5725369999999999E-3</v>
      </c>
      <c r="GO624" s="77">
        <v>-2.8007489999999999E-3</v>
      </c>
      <c r="GP624" s="77">
        <v>-1.7437900000000001E-3</v>
      </c>
      <c r="GQ624" s="77">
        <v>-8.25923E-4</v>
      </c>
      <c r="GR624" s="77">
        <v>-1.2415659999999999E-3</v>
      </c>
      <c r="GS624" s="77">
        <v>-1.6541450000000001E-3</v>
      </c>
      <c r="GT624" s="77">
        <v>-1.0424220000000001E-3</v>
      </c>
      <c r="GU624" s="77">
        <v>-1.013849E-3</v>
      </c>
      <c r="GV624" s="77">
        <v>-1.4700480000000001E-3</v>
      </c>
      <c r="GW624" s="77">
        <v>-1.995508E-3</v>
      </c>
      <c r="GX624" s="77">
        <v>-3.8764649999999999E-3</v>
      </c>
      <c r="GY624" s="77">
        <v>-3.4162490000000001E-3</v>
      </c>
      <c r="GZ624" s="77">
        <v>-2.719726E-3</v>
      </c>
      <c r="HA624" s="77">
        <v>-5.5678300000000002E-3</v>
      </c>
      <c r="HB624" s="77">
        <v>-2.3147900000000002E-3</v>
      </c>
      <c r="HC624" s="77">
        <v>-7.1795699999999997E-4</v>
      </c>
      <c r="HD624" s="77">
        <v>-1.253746E-3</v>
      </c>
      <c r="HE624" s="77">
        <v>-1.1481219999999999E-3</v>
      </c>
      <c r="HF624" s="77">
        <v>-5.2735999999999998E-3</v>
      </c>
      <c r="HG624" s="77">
        <v>-2.9893179999999999E-3</v>
      </c>
      <c r="HH624" s="77">
        <v>-4.7432710000000003E-3</v>
      </c>
      <c r="HI624" s="77">
        <v>-3.7433639999999999E-3</v>
      </c>
      <c r="HJ624" s="77">
        <v>-6.2447700000000002E-4</v>
      </c>
      <c r="HK624" s="77">
        <v>-1.78747E-3</v>
      </c>
      <c r="HL624" s="77">
        <v>-2.6282100000000002E-3</v>
      </c>
      <c r="HM624" s="77">
        <v>-2.9920229999999999E-3</v>
      </c>
      <c r="HN624" s="77">
        <v>-9.1200199999999995E-3</v>
      </c>
      <c r="HO624" s="77">
        <v>-3.8971689999999998E-3</v>
      </c>
      <c r="HP624" s="77">
        <v>-2.7732550000000001E-3</v>
      </c>
      <c r="HQ624" s="77">
        <v>-4.8346149999999996E-3</v>
      </c>
      <c r="HR624" s="77">
        <v>0.95618695899999995</v>
      </c>
      <c r="HS624" s="77">
        <v>-1.2642700000000001E-3</v>
      </c>
      <c r="HT624" s="77">
        <v>-5.009716E-3</v>
      </c>
      <c r="HU624" s="77">
        <v>-2.1843129999999998E-3</v>
      </c>
      <c r="HV624" s="77">
        <v>-1.3178199999999999E-3</v>
      </c>
      <c r="HW624" s="77">
        <v>-1.494333E-3</v>
      </c>
      <c r="HX624" s="77">
        <v>-2.5731349999999998E-3</v>
      </c>
      <c r="HY624" s="77">
        <v>-1.848784E-3</v>
      </c>
      <c r="HZ624" s="77">
        <v>-7.8234599999999995E-4</v>
      </c>
      <c r="IA624" s="77">
        <v>-1.33153E-3</v>
      </c>
      <c r="IB624" s="77">
        <v>-1.6425490000000001E-3</v>
      </c>
      <c r="IC624" s="77">
        <v>-1.0186660000000001E-3</v>
      </c>
      <c r="ID624" s="77">
        <v>-9.4802500000000002E-4</v>
      </c>
      <c r="IE624" s="77">
        <v>-1.4965619999999999E-3</v>
      </c>
      <c r="IF624" s="77">
        <v>-1.9355889999999999E-3</v>
      </c>
      <c r="IG624" s="77">
        <v>-3.9153620000000004E-3</v>
      </c>
      <c r="IH624" s="77">
        <v>-3.1364489999999999E-3</v>
      </c>
      <c r="II624" s="77">
        <v>-2.6562460000000001E-3</v>
      </c>
      <c r="IJ624" s="77">
        <v>-5.7586099999999999E-3</v>
      </c>
      <c r="IK624" s="77">
        <v>-2.3293609999999998E-3</v>
      </c>
      <c r="IL624" s="77">
        <v>-7.04125E-4</v>
      </c>
      <c r="IM624" s="77">
        <v>-1.024989E-3</v>
      </c>
      <c r="IN624" s="77">
        <v>-1.0951590000000001E-3</v>
      </c>
      <c r="IO624" s="77">
        <v>-4.8481339999999996E-3</v>
      </c>
      <c r="IP624" s="77">
        <v>-2.878729E-3</v>
      </c>
      <c r="IQ624" s="77">
        <v>-4.7294570000000003E-3</v>
      </c>
      <c r="IR624" s="77">
        <v>-3.7197570000000002E-3</v>
      </c>
      <c r="IS624" s="77">
        <v>-5.5969899999999998E-4</v>
      </c>
      <c r="IT624" s="77">
        <v>-1.7014829999999999E-3</v>
      </c>
      <c r="IU624" s="77">
        <v>-2.562333E-3</v>
      </c>
      <c r="IV624" s="77">
        <v>-2.8414719999999998E-3</v>
      </c>
      <c r="IW624" s="77">
        <v>-9.1939480000000004E-3</v>
      </c>
      <c r="IX624" s="77">
        <v>-3.8681150000000001E-3</v>
      </c>
      <c r="IY624" s="77">
        <v>-2.7683920000000002E-3</v>
      </c>
      <c r="IZ624" s="77">
        <v>-4.9812479999999998E-3</v>
      </c>
      <c r="JA624" s="77">
        <v>0.95883206700000001</v>
      </c>
      <c r="JB624" s="77">
        <v>-1.280015E-3</v>
      </c>
      <c r="JC624" s="77">
        <v>-5.0695009999999997E-3</v>
      </c>
      <c r="JD624" s="77">
        <v>-2.2509409999999998E-3</v>
      </c>
      <c r="JE624" s="77">
        <v>-1.312929E-3</v>
      </c>
      <c r="JF624" s="77">
        <v>-1.508634E-3</v>
      </c>
      <c r="JG624" s="77">
        <v>-2.4877440000000001E-3</v>
      </c>
      <c r="JH624" s="77">
        <v>-1.870558E-3</v>
      </c>
      <c r="JI624" s="77">
        <v>-7.4941700000000005E-4</v>
      </c>
      <c r="JJ624" s="77">
        <v>-1.4090489999999999E-3</v>
      </c>
      <c r="JK624" s="77">
        <v>-1.6613000000000001E-3</v>
      </c>
      <c r="JL624" s="77">
        <v>-1.023635E-3</v>
      </c>
      <c r="JM624" s="77">
        <v>-9.2088599999999999E-4</v>
      </c>
      <c r="JN624" s="77">
        <v>-1.642237E-3</v>
      </c>
      <c r="JO624" s="77">
        <v>-1.895402E-3</v>
      </c>
      <c r="JP624" s="77">
        <v>-3.9117029999999999E-3</v>
      </c>
      <c r="JQ624" s="77">
        <v>-3.098075E-3</v>
      </c>
      <c r="JR624" s="77">
        <v>-2.8203500000000001E-3</v>
      </c>
      <c r="JS624" s="77">
        <v>-5.5106080000000002E-3</v>
      </c>
      <c r="JT624" s="77">
        <v>-2.037634E-3</v>
      </c>
      <c r="JU624" s="77">
        <v>-8.2109800000000003E-4</v>
      </c>
      <c r="JV624" s="77">
        <v>-8.5498300000000002E-4</v>
      </c>
      <c r="JW624" s="77">
        <v>-9.7682499999999996E-4</v>
      </c>
      <c r="JX624" s="77">
        <v>-4.3505660000000002E-3</v>
      </c>
      <c r="JY624" s="77">
        <v>-2.7063880000000001E-3</v>
      </c>
      <c r="JZ624" s="77">
        <v>-4.4790790000000004E-3</v>
      </c>
      <c r="KA624" s="77">
        <v>-3.6621240000000001E-3</v>
      </c>
      <c r="KB624" s="77">
        <v>-5.1502000000000004E-4</v>
      </c>
      <c r="KC624" s="77">
        <v>-1.6561010000000001E-3</v>
      </c>
      <c r="KD624" s="77">
        <v>-2.57464E-3</v>
      </c>
      <c r="KE624" s="77">
        <v>-2.9057760000000001E-3</v>
      </c>
      <c r="KF624" s="77">
        <v>-9.1812430000000004E-3</v>
      </c>
      <c r="KG624" s="77">
        <v>-3.747354E-3</v>
      </c>
      <c r="KH624" s="77">
        <v>-2.5725610000000001E-3</v>
      </c>
      <c r="KI624" s="77">
        <v>-4.906835E-3</v>
      </c>
      <c r="KJ624" s="77">
        <v>0.95563278699999998</v>
      </c>
      <c r="KK624" s="77">
        <v>-1.1670160000000001E-3</v>
      </c>
      <c r="KL624" s="77">
        <v>-5.0079959999999998E-3</v>
      </c>
      <c r="KM624" s="77">
        <v>-1.943785E-3</v>
      </c>
      <c r="KN624" s="77">
        <v>-1.21626E-3</v>
      </c>
      <c r="KO624" s="77">
        <v>-1.4284429999999999E-3</v>
      </c>
      <c r="KP624" s="77">
        <v>-2.3228260000000001E-3</v>
      </c>
      <c r="KQ624" s="77">
        <v>-1.9332830000000001E-3</v>
      </c>
      <c r="KR624" s="77">
        <v>-6.9499500000000001E-4</v>
      </c>
      <c r="KS624" s="77">
        <v>-1.5349280000000001E-3</v>
      </c>
      <c r="KT624" s="77">
        <v>-1.4749170000000001E-3</v>
      </c>
      <c r="KU624" s="77">
        <v>-9.6924700000000001E-4</v>
      </c>
      <c r="KV624" s="77">
        <v>-8.5836799999999998E-4</v>
      </c>
      <c r="KW624" s="77">
        <v>-1.188181E-3</v>
      </c>
      <c r="KX624" s="77">
        <v>-1.7786169999999999E-3</v>
      </c>
      <c r="KY624" s="77">
        <v>-3.75793E-3</v>
      </c>
      <c r="KZ624" s="77">
        <v>-2.9191859999999998E-3</v>
      </c>
      <c r="LA624" s="77">
        <v>-2.8764060000000002E-3</v>
      </c>
      <c r="LB624" s="77">
        <v>-4.9922739999999997E-3</v>
      </c>
      <c r="LC624" s="77">
        <v>-2.1106459999999999E-3</v>
      </c>
      <c r="LD624" s="77">
        <v>-5.79394E-4</v>
      </c>
      <c r="LE624" s="77">
        <v>-7.7808499999999997E-4</v>
      </c>
      <c r="LF624" s="77">
        <v>-9.2491899999999996E-4</v>
      </c>
      <c r="LG624" s="77">
        <v>-4.5123419999999999E-3</v>
      </c>
      <c r="LH624" s="77">
        <v>-2.8676079999999998E-3</v>
      </c>
      <c r="LI624" s="77">
        <v>-4.2304480000000004E-3</v>
      </c>
      <c r="LJ624" s="77">
        <v>-3.559956E-3</v>
      </c>
      <c r="LK624" s="77">
        <v>-5.4410999999999999E-4</v>
      </c>
      <c r="LL624" s="77">
        <v>-1.663058E-3</v>
      </c>
      <c r="LM624" s="77">
        <v>-2.5453920000000001E-3</v>
      </c>
      <c r="LN624" s="77">
        <v>-2.7994040000000001E-3</v>
      </c>
      <c r="LO624" s="77">
        <v>-8.7318659999999996E-3</v>
      </c>
      <c r="LP624" s="77">
        <v>-3.7303340000000001E-3</v>
      </c>
      <c r="LQ624" s="77">
        <v>-2.3886839999999999E-3</v>
      </c>
      <c r="LR624" s="77">
        <v>-5.0315519999999999E-3</v>
      </c>
      <c r="LS624" s="77">
        <v>0.95456727699999999</v>
      </c>
      <c r="LT624" s="77">
        <v>-1.266639E-3</v>
      </c>
      <c r="LU624" s="77">
        <v>-5.1351010000000004E-3</v>
      </c>
      <c r="LV624" s="77">
        <v>-1.9587540000000001E-3</v>
      </c>
      <c r="LW624" s="77">
        <v>-1.227386E-3</v>
      </c>
      <c r="LX624" s="77">
        <v>-1.504788E-3</v>
      </c>
      <c r="LY624" s="77">
        <v>-2.3321280000000002E-3</v>
      </c>
      <c r="LZ624" s="77">
        <v>-2.3137169999999999E-3</v>
      </c>
      <c r="MA624" s="77">
        <v>-7.3386199999999995E-4</v>
      </c>
      <c r="MB624" s="77">
        <v>-1.8463069999999999E-3</v>
      </c>
      <c r="MC624" s="77">
        <v>-1.535596E-3</v>
      </c>
      <c r="MD624" s="77">
        <v>-9.7420799999999995E-4</v>
      </c>
      <c r="ME624" s="77">
        <v>-7.52306E-4</v>
      </c>
      <c r="MF624" s="77">
        <v>-1.3789410000000001E-3</v>
      </c>
      <c r="MG624" s="77">
        <v>-1.733414E-3</v>
      </c>
      <c r="MH624" s="77">
        <v>-3.678171E-3</v>
      </c>
      <c r="MI624" s="77">
        <v>-2.8781369999999998E-3</v>
      </c>
      <c r="MJ624" s="77">
        <v>-2.8520429999999999E-3</v>
      </c>
      <c r="MK624" s="77">
        <v>-4.9462100000000004E-3</v>
      </c>
      <c r="ML624" s="77">
        <v>-2.0959970000000001E-3</v>
      </c>
      <c r="MM624" s="77">
        <v>-5.5868499999999995E-4</v>
      </c>
      <c r="MN624" s="77">
        <v>-7.3380199999999998E-4</v>
      </c>
      <c r="MO624" s="77">
        <v>-8.7629299999999999E-4</v>
      </c>
      <c r="MP624" s="77">
        <v>-4.7896329999999997E-3</v>
      </c>
      <c r="MQ624" s="77">
        <v>-2.82577E-3</v>
      </c>
      <c r="MR624" s="77">
        <v>-4.1131939999999997E-3</v>
      </c>
      <c r="MS624" s="77">
        <v>-3.351386E-3</v>
      </c>
      <c r="MT624" s="77">
        <v>-5.9164000000000005E-4</v>
      </c>
      <c r="MU624" s="77">
        <v>-1.7286129999999999E-3</v>
      </c>
      <c r="MV624" s="77">
        <v>-2.604131E-3</v>
      </c>
      <c r="MW624" s="77">
        <v>-2.842458E-3</v>
      </c>
      <c r="MX624" s="77">
        <v>-8.3787050000000002E-3</v>
      </c>
      <c r="MY624" s="77">
        <v>-3.7300860000000001E-3</v>
      </c>
      <c r="MZ624" s="77">
        <v>-2.4199180000000001E-3</v>
      </c>
      <c r="NA624" s="77">
        <v>-5.0308590000000004E-3</v>
      </c>
      <c r="NB624" s="77">
        <v>0.95380184899999998</v>
      </c>
      <c r="NC624" s="77">
        <v>-1.459098E-3</v>
      </c>
      <c r="ND624" s="77">
        <v>-5.1464459999999998E-3</v>
      </c>
      <c r="NE624" s="77">
        <v>-1.8612170000000001E-3</v>
      </c>
      <c r="NF624" s="77">
        <v>-1.1445579999999999E-3</v>
      </c>
      <c r="NG624" s="77">
        <v>-1.4793790000000001E-3</v>
      </c>
      <c r="NH624" s="77">
        <v>-2.2557599999999999E-3</v>
      </c>
      <c r="NI624" s="77">
        <v>-2.7801760000000001E-3</v>
      </c>
      <c r="NJ624" s="77">
        <v>-7.1109099999999996E-4</v>
      </c>
      <c r="NK624" s="77">
        <v>-1.9605009999999999E-3</v>
      </c>
      <c r="NL624" s="77">
        <v>-1.4536E-3</v>
      </c>
      <c r="NM624" s="77">
        <v>-1.058371E-3</v>
      </c>
      <c r="NN624" s="77">
        <v>-7.2438899999999998E-4</v>
      </c>
      <c r="NO624" s="77">
        <v>-1.359112E-3</v>
      </c>
      <c r="NP624" s="77">
        <v>-1.6788759999999999E-3</v>
      </c>
      <c r="NQ624" s="77">
        <v>-3.578828E-3</v>
      </c>
      <c r="NR624" s="77">
        <v>-3.0105639999999999E-3</v>
      </c>
      <c r="NS624" s="77">
        <v>-2.9121559999999999E-3</v>
      </c>
      <c r="NT624" s="77">
        <v>-5.0852079999999999E-3</v>
      </c>
      <c r="NU624" s="77">
        <v>-2.1375750000000001E-3</v>
      </c>
      <c r="NV624" s="77">
        <v>-6.31183E-4</v>
      </c>
      <c r="NW624" s="77">
        <v>-8.5934100000000001E-4</v>
      </c>
      <c r="NX624" s="77">
        <v>-9.5291099999999997E-4</v>
      </c>
      <c r="NY624" s="77">
        <v>-4.4047410000000002E-3</v>
      </c>
      <c r="NZ624" s="77">
        <v>-2.65629E-3</v>
      </c>
      <c r="OA624" s="77">
        <v>-3.9153510000000001E-3</v>
      </c>
      <c r="OB624" s="77">
        <v>-4.1484570000000004E-3</v>
      </c>
      <c r="OC624" s="77">
        <v>-5.63763E-4</v>
      </c>
      <c r="OD624" s="77">
        <v>-1.6781649999999999E-3</v>
      </c>
      <c r="OE624" s="77">
        <v>-2.8508470000000001E-3</v>
      </c>
      <c r="OF624" s="77">
        <v>-3.1758200000000002E-3</v>
      </c>
      <c r="OG624" s="77">
        <v>-9.5703339999999998E-3</v>
      </c>
      <c r="OH624" s="77">
        <v>-3.6443539999999998E-3</v>
      </c>
      <c r="OI624" s="77">
        <v>-2.250148E-3</v>
      </c>
      <c r="OJ624" s="77">
        <v>-4.7756300000000003E-3</v>
      </c>
      <c r="OK624" s="77">
        <v>0.95368388699999995</v>
      </c>
      <c r="OL624" s="77">
        <v>-1.3784610000000001E-3</v>
      </c>
      <c r="OM624" s="77">
        <v>-4.9441909999999997E-3</v>
      </c>
      <c r="ON624" s="77">
        <v>-1.8085E-3</v>
      </c>
      <c r="OO624" s="77">
        <v>-1.1291280000000001E-3</v>
      </c>
      <c r="OP624" s="77">
        <v>-1.413674E-3</v>
      </c>
      <c r="OQ624" s="77">
        <v>-2.2562900000000002E-3</v>
      </c>
      <c r="OR624" s="77">
        <v>-2.510778E-3</v>
      </c>
      <c r="OS624" s="77">
        <v>-7.2687399999999997E-4</v>
      </c>
      <c r="OT624" s="77">
        <v>-1.8085600000000001E-3</v>
      </c>
      <c r="OU624" s="77">
        <v>-1.538275E-3</v>
      </c>
      <c r="OV624" s="77">
        <v>-9.9699800000000002E-4</v>
      </c>
      <c r="OW624" s="77">
        <v>-7.13683E-4</v>
      </c>
      <c r="OX624" s="77">
        <v>-1.414116E-3</v>
      </c>
      <c r="OY624" s="77">
        <v>-1.6259880000000001E-3</v>
      </c>
      <c r="OZ624" s="77">
        <v>-3.6594980000000002E-3</v>
      </c>
      <c r="PA624" s="77">
        <v>-3.4426830000000002E-3</v>
      </c>
      <c r="PB624" s="77">
        <v>-2.9620129999999999E-3</v>
      </c>
      <c r="PC624" s="77">
        <v>-5.1063649999999999E-3</v>
      </c>
      <c r="PD624" s="77">
        <v>-1.7976439999999999E-3</v>
      </c>
      <c r="PE624" s="77">
        <v>-6.3997200000000005E-4</v>
      </c>
      <c r="PF624" s="77">
        <v>-9.1115399999999996E-4</v>
      </c>
      <c r="PG624" s="77">
        <v>-9.8098400000000007E-4</v>
      </c>
      <c r="PH624" s="77">
        <v>-4.3943580000000001E-3</v>
      </c>
      <c r="PI624" s="77">
        <v>-2.8435230000000001E-3</v>
      </c>
      <c r="PJ624" s="77">
        <v>-3.8804320000000001E-3</v>
      </c>
      <c r="PK624" s="77">
        <v>-4.421014E-3</v>
      </c>
      <c r="PL624" s="77">
        <v>-6.7031100000000004E-4</v>
      </c>
      <c r="PM624" s="77">
        <v>-1.68933E-3</v>
      </c>
      <c r="PN624" s="77">
        <v>-2.9433229999999999E-3</v>
      </c>
      <c r="PO624" s="77">
        <v>-3.5263690000000001E-3</v>
      </c>
      <c r="PP624" s="77">
        <v>-9.8972209999999994E-3</v>
      </c>
      <c r="PQ624" s="77">
        <v>-3.7339489999999999E-3</v>
      </c>
      <c r="PR624" s="77">
        <v>-2.2020289999999999E-3</v>
      </c>
      <c r="PS624" s="77">
        <v>-4.7349540000000004E-3</v>
      </c>
      <c r="PT624" s="77">
        <v>0.949567402</v>
      </c>
      <c r="PU624" s="77">
        <v>-1.4966039999999999E-3</v>
      </c>
      <c r="PV624" s="77">
        <v>-4.8198440000000002E-3</v>
      </c>
      <c r="PW624" s="77">
        <v>-1.6965439999999999E-3</v>
      </c>
      <c r="PX624" s="77">
        <v>-1.119889E-3</v>
      </c>
      <c r="PY624" s="77">
        <v>-1.409504E-3</v>
      </c>
      <c r="PZ624" s="77">
        <v>-2.3327539999999998E-3</v>
      </c>
      <c r="QA624" s="77">
        <v>-2.6258570000000001E-3</v>
      </c>
      <c r="QB624" s="77">
        <v>-7.1149199999999998E-4</v>
      </c>
      <c r="QC624" s="77">
        <v>-1.9243369999999999E-3</v>
      </c>
      <c r="QD624" s="77">
        <v>-1.5210930000000001E-3</v>
      </c>
      <c r="QE624" s="77">
        <v>-1.0708040000000001E-3</v>
      </c>
      <c r="QF624" s="77">
        <v>-8.2915899999999999E-4</v>
      </c>
      <c r="QG624" s="77">
        <v>-1.3706969999999999E-3</v>
      </c>
      <c r="QH624" s="77">
        <v>-1.685984E-3</v>
      </c>
      <c r="QI624" s="77">
        <v>-3.6179680000000001E-3</v>
      </c>
      <c r="QJ624" s="77">
        <v>-3.7841419999999999E-3</v>
      </c>
      <c r="QK624" s="77">
        <v>-3.0580469999999999E-3</v>
      </c>
      <c r="QL624" s="77">
        <v>-5.2498550000000003E-3</v>
      </c>
      <c r="QM624" s="77">
        <v>-1.46207E-3</v>
      </c>
      <c r="QN624" s="77">
        <v>-7.1749499999999996E-4</v>
      </c>
      <c r="QO624" s="77">
        <v>-7.2647E-4</v>
      </c>
      <c r="QP624" s="77">
        <v>-9.7183399999999998E-4</v>
      </c>
      <c r="QQ624" s="77">
        <v>-4.8676370000000002E-3</v>
      </c>
      <c r="QR624" s="77">
        <v>-2.9347689999999998E-3</v>
      </c>
      <c r="QS624" s="77">
        <v>-3.7353080000000001E-3</v>
      </c>
      <c r="QT624" s="77">
        <v>-4.2008109999999996E-3</v>
      </c>
      <c r="QU624" s="77">
        <v>-6.1331899999999997E-4</v>
      </c>
      <c r="QV624" s="77">
        <v>-1.7162989999999999E-3</v>
      </c>
      <c r="QW624" s="77">
        <v>-2.8880400000000001E-3</v>
      </c>
      <c r="QX624" s="77">
        <v>-3.6992710000000001E-3</v>
      </c>
      <c r="QY624" s="77">
        <v>-9.6334490000000005E-3</v>
      </c>
      <c r="QZ624" s="77">
        <v>-3.6781829999999998E-3</v>
      </c>
      <c r="RA624" s="77">
        <v>-2.1832459999999998E-3</v>
      </c>
      <c r="RB624" s="77">
        <v>-5.0040830000000003E-3</v>
      </c>
      <c r="RC624" s="77">
        <v>0.94516260100000005</v>
      </c>
      <c r="RD624" s="77">
        <v>-1.6584499999999999E-3</v>
      </c>
      <c r="RE624" s="77">
        <v>-4.5495650000000002E-3</v>
      </c>
      <c r="RF624" s="77">
        <v>-1.5561640000000001E-3</v>
      </c>
      <c r="RG624" s="77">
        <v>-1.113457E-3</v>
      </c>
      <c r="RH624" s="77">
        <v>-1.396111E-3</v>
      </c>
      <c r="RI624" s="77">
        <v>-2.3853770000000002E-3</v>
      </c>
      <c r="RJ624" s="77">
        <v>-3.3880210000000002E-3</v>
      </c>
      <c r="RK624" s="77">
        <v>-6.7984000000000002E-4</v>
      </c>
      <c r="RL624" s="77">
        <v>-2.017877E-3</v>
      </c>
      <c r="RM624" s="77">
        <v>-1.473507E-3</v>
      </c>
      <c r="RN624" s="77">
        <v>-1.333957E-3</v>
      </c>
      <c r="RO624" s="77">
        <v>-8.2518399999999997E-4</v>
      </c>
      <c r="RP624" s="77">
        <v>-1.227515E-3</v>
      </c>
      <c r="RQ624" s="77">
        <v>-1.690549E-3</v>
      </c>
      <c r="RR624" s="77">
        <v>-3.4095029999999999E-3</v>
      </c>
      <c r="RS624" s="77">
        <v>-3.6877139999999999E-3</v>
      </c>
      <c r="RT624" s="77">
        <v>-3.1202030000000002E-3</v>
      </c>
      <c r="RU624" s="77">
        <v>-5.1703790000000001E-3</v>
      </c>
      <c r="RV624" s="77">
        <v>-1.6970869999999999E-3</v>
      </c>
      <c r="RW624" s="77">
        <v>-6.2069499999999999E-4</v>
      </c>
      <c r="RX624" s="77">
        <v>-7.1955000000000001E-4</v>
      </c>
      <c r="RY624" s="77">
        <v>-9.6785399999999998E-4</v>
      </c>
      <c r="RZ624" s="77">
        <v>-5.2855269999999999E-3</v>
      </c>
      <c r="SA624" s="77">
        <v>-3.2577539999999999E-3</v>
      </c>
      <c r="SB624" s="77">
        <v>-3.5383139999999999E-3</v>
      </c>
      <c r="SC624" s="77">
        <v>-4.4273539999999997E-3</v>
      </c>
      <c r="SD624" s="77">
        <v>-9.4186200000000002E-4</v>
      </c>
      <c r="SE624" s="77">
        <v>-1.784646E-3</v>
      </c>
      <c r="SF624" s="77">
        <v>-2.8324299999999999E-3</v>
      </c>
      <c r="SG624" s="77">
        <v>-3.681335E-3</v>
      </c>
      <c r="SH624" s="77">
        <v>-8.3762990000000002E-3</v>
      </c>
      <c r="SI624" s="77">
        <v>-3.9455319999999999E-3</v>
      </c>
      <c r="SJ624" s="77">
        <v>-2.1406509999999999E-3</v>
      </c>
      <c r="SK624" s="77">
        <v>-5.5697669999999998E-3</v>
      </c>
      <c r="SL624" s="77">
        <v>0.93338818800000001</v>
      </c>
      <c r="SM624" s="77">
        <v>-1.965872E-3</v>
      </c>
      <c r="SN624" s="77">
        <v>-4.1893249999999998E-3</v>
      </c>
      <c r="SO624" s="77">
        <v>-1.3776579999999999E-3</v>
      </c>
      <c r="SP624" s="77">
        <v>-9.9871899999999991E-4</v>
      </c>
      <c r="SQ624" s="77">
        <v>-1.3299500000000001E-3</v>
      </c>
      <c r="SR624" s="77">
        <v>-2.3100540000000002E-3</v>
      </c>
      <c r="SS624" s="77">
        <v>-4.0818260000000002E-3</v>
      </c>
      <c r="ST624" s="77">
        <v>-6.8608199999999997E-4</v>
      </c>
      <c r="SU624" s="77">
        <v>-2.3053879999999998E-3</v>
      </c>
      <c r="SV624" s="77">
        <v>-1.4576249999999999E-3</v>
      </c>
      <c r="SW624" s="77">
        <v>-1.5527200000000001E-3</v>
      </c>
      <c r="SX624" s="77">
        <v>-8.3063899999999999E-4</v>
      </c>
      <c r="SY624" s="77">
        <v>-1.1531200000000001E-3</v>
      </c>
      <c r="SZ624" s="77">
        <v>-1.697734E-3</v>
      </c>
      <c r="TA624" s="77">
        <v>-3.0848149999999999E-3</v>
      </c>
      <c r="TB624" s="77">
        <v>-3.5392069999999999E-3</v>
      </c>
      <c r="TC624" s="77">
        <v>-2.7875959999999998E-3</v>
      </c>
      <c r="TD624" s="77">
        <v>-4.8240920000000003E-3</v>
      </c>
      <c r="TE624" s="77">
        <v>-1.9004790000000001E-3</v>
      </c>
    </row>
    <row r="625" spans="1:525" x14ac:dyDescent="0.25">
      <c r="A625" s="77">
        <v>-9.2175989999999999E-3</v>
      </c>
      <c r="B625" s="77">
        <v>-2.3330287000000002E-2</v>
      </c>
      <c r="C625" s="77">
        <v>-1.1731217E-2</v>
      </c>
      <c r="D625" s="77">
        <v>-1.6846112999999999E-2</v>
      </c>
      <c r="E625" s="77">
        <v>-7.8799300000000003E-3</v>
      </c>
      <c r="F625" s="77">
        <v>-1.5656337999999999E-2</v>
      </c>
      <c r="G625" s="77">
        <v>-2.0699571E-2</v>
      </c>
      <c r="H625" s="77">
        <v>-1.5130216E-2</v>
      </c>
      <c r="I625" s="77">
        <v>-2.8442407999999999E-2</v>
      </c>
      <c r="J625" s="77">
        <v>-2.1594052999999998E-2</v>
      </c>
      <c r="K625" s="77">
        <v>-3.6862585000000003E-2</v>
      </c>
      <c r="L625" s="77">
        <v>-2.6643744E-2</v>
      </c>
      <c r="M625" s="77">
        <v>-1.1037302000000001E-2</v>
      </c>
      <c r="N625" s="77">
        <v>-1.0097413E-2</v>
      </c>
      <c r="O625" s="77">
        <v>-9.0655590000000008E-3</v>
      </c>
      <c r="P625" s="77">
        <v>-1.0549761E-2</v>
      </c>
      <c r="Q625" s="77">
        <v>0.90762509099999999</v>
      </c>
      <c r="R625" s="77">
        <v>-5.0971250000000001E-3</v>
      </c>
      <c r="S625" s="77">
        <v>-1.0102673E-2</v>
      </c>
      <c r="T625" s="77">
        <v>-6.8605410000000004E-3</v>
      </c>
      <c r="U625" s="77">
        <v>-1.3897756000000001E-2</v>
      </c>
      <c r="V625" s="77">
        <v>-2.3636399999999998E-2</v>
      </c>
      <c r="W625" s="77">
        <v>-1.5779659000000001E-2</v>
      </c>
      <c r="X625" s="77">
        <v>-4.4987129999999997E-3</v>
      </c>
      <c r="Y625" s="77">
        <v>-4.0246550000000002E-3</v>
      </c>
      <c r="Z625" s="77">
        <v>-1.2914092E-2</v>
      </c>
      <c r="AA625" s="77">
        <v>-8.2856389999999992E-3</v>
      </c>
      <c r="AB625" s="77">
        <v>-4.7160479999999996E-3</v>
      </c>
      <c r="AC625" s="77">
        <v>-8.3471970000000006E-3</v>
      </c>
      <c r="AD625" s="77">
        <v>-6.3824729999999996E-3</v>
      </c>
      <c r="AE625" s="77">
        <v>-1.4655065E-2</v>
      </c>
      <c r="AF625" s="77">
        <v>-1.8322379E-2</v>
      </c>
      <c r="AG625" s="77">
        <v>-1.2915816E-2</v>
      </c>
      <c r="AH625" s="77">
        <v>-1.6442752000000001E-2</v>
      </c>
      <c r="AI625" s="77">
        <v>-2.4461699999999998E-4</v>
      </c>
      <c r="AJ625" s="77">
        <v>-9.3533399999999999E-3</v>
      </c>
      <c r="AK625" s="77">
        <v>-2.4953287000000001E-2</v>
      </c>
      <c r="AL625" s="77">
        <v>-1.1624547000000001E-2</v>
      </c>
      <c r="AM625" s="77">
        <v>-1.6508076999999999E-2</v>
      </c>
      <c r="AN625" s="77">
        <v>-7.6321280000000002E-3</v>
      </c>
      <c r="AO625" s="77">
        <v>-1.5739574999999999E-2</v>
      </c>
      <c r="AP625" s="77">
        <v>-2.1668400000000001E-2</v>
      </c>
      <c r="AQ625" s="77">
        <v>-1.4253046E-2</v>
      </c>
      <c r="AR625" s="77">
        <v>-2.9109013E-2</v>
      </c>
      <c r="AS625" s="77">
        <v>-2.1731954000000001E-2</v>
      </c>
      <c r="AT625" s="77">
        <v>-3.6898680000000003E-2</v>
      </c>
      <c r="AU625" s="77">
        <v>-2.7440573999999999E-2</v>
      </c>
      <c r="AV625" s="77">
        <v>-1.1296118000000001E-2</v>
      </c>
      <c r="AW625" s="77">
        <v>-1.0399644E-2</v>
      </c>
      <c r="AX625" s="77">
        <v>-9.0092230000000002E-3</v>
      </c>
      <c r="AY625" s="77">
        <v>-1.1238949999999999E-2</v>
      </c>
      <c r="AZ625" s="77">
        <v>0.90656332799999995</v>
      </c>
      <c r="BA625" s="77">
        <v>-5.1348019999999999E-3</v>
      </c>
      <c r="BB625" s="77">
        <v>-1.0553313999999999E-2</v>
      </c>
      <c r="BC625" s="77">
        <v>-6.873082E-3</v>
      </c>
      <c r="BD625" s="77">
        <v>-1.4128567E-2</v>
      </c>
      <c r="BE625" s="77">
        <v>-2.3480476E-2</v>
      </c>
      <c r="BF625" s="77">
        <v>-1.5731208E-2</v>
      </c>
      <c r="BG625" s="77">
        <v>-4.1751449999999999E-3</v>
      </c>
      <c r="BH625" s="77">
        <v>-4.3011059999999999E-3</v>
      </c>
      <c r="BI625" s="77">
        <v>-1.3618374000000001E-2</v>
      </c>
      <c r="BJ625" s="77">
        <v>-8.2893050000000003E-3</v>
      </c>
      <c r="BK625" s="77">
        <v>-4.6417139999999999E-3</v>
      </c>
      <c r="BL625" s="77">
        <v>-8.356713E-3</v>
      </c>
      <c r="BM625" s="77">
        <v>-6.563709E-3</v>
      </c>
      <c r="BN625" s="77">
        <v>-1.517517E-2</v>
      </c>
      <c r="BO625" s="77">
        <v>-1.9492222E-2</v>
      </c>
      <c r="BP625" s="77">
        <v>-1.3391149E-2</v>
      </c>
      <c r="BQ625" s="77">
        <v>-1.6075850999999999E-2</v>
      </c>
      <c r="BR625" s="77">
        <v>-2.3623399999999999E-4</v>
      </c>
      <c r="BS625" s="77">
        <v>-9.0819109999999998E-3</v>
      </c>
      <c r="BT625" s="77">
        <v>-2.2670392000000001E-2</v>
      </c>
      <c r="BU625" s="77">
        <v>-1.1478242E-2</v>
      </c>
      <c r="BV625" s="77">
        <v>-1.7089785999999999E-2</v>
      </c>
      <c r="BW625" s="77">
        <v>-7.3342520000000003E-3</v>
      </c>
      <c r="BX625" s="77">
        <v>-1.5342349999999999E-2</v>
      </c>
      <c r="BY625" s="77">
        <v>-2.0543638999999999E-2</v>
      </c>
      <c r="BZ625" s="77">
        <v>-1.3318101000000001E-2</v>
      </c>
      <c r="CA625" s="77">
        <v>-2.7812875000000001E-2</v>
      </c>
      <c r="CB625" s="77">
        <v>-2.0993118000000002E-2</v>
      </c>
      <c r="CC625" s="77">
        <v>-3.4978898000000001E-2</v>
      </c>
      <c r="CD625" s="77">
        <v>-2.6428447000000001E-2</v>
      </c>
      <c r="CE625" s="77">
        <v>-1.0666821E-2</v>
      </c>
      <c r="CF625" s="77">
        <v>-9.6152100000000008E-3</v>
      </c>
      <c r="CG625" s="77">
        <v>-8.9154569999999999E-3</v>
      </c>
      <c r="CH625" s="77">
        <v>-1.0478783E-2</v>
      </c>
      <c r="CI625" s="77">
        <v>0.90471714400000003</v>
      </c>
      <c r="CJ625" s="77">
        <v>-5.0580310000000002E-3</v>
      </c>
      <c r="CK625" s="77">
        <v>-1.010572E-2</v>
      </c>
      <c r="CL625" s="77">
        <v>-6.1558330000000003E-3</v>
      </c>
      <c r="CM625" s="77">
        <v>-1.3097701E-2</v>
      </c>
      <c r="CN625" s="77">
        <v>-2.2755283000000001E-2</v>
      </c>
      <c r="CO625" s="77">
        <v>-1.4858418999999999E-2</v>
      </c>
      <c r="CP625" s="77">
        <v>-3.9035519999999998E-3</v>
      </c>
      <c r="CQ625" s="77">
        <v>-3.9029249999999998E-3</v>
      </c>
      <c r="CR625" s="77">
        <v>-1.2160405000000001E-2</v>
      </c>
      <c r="CS625" s="77">
        <v>-8.3266910000000006E-3</v>
      </c>
      <c r="CT625" s="77">
        <v>-4.4909549999999996E-3</v>
      </c>
      <c r="CU625" s="77">
        <v>-8.1375960000000004E-3</v>
      </c>
      <c r="CV625" s="77">
        <v>-6.163745E-3</v>
      </c>
      <c r="CW625" s="77">
        <v>-1.4610227E-2</v>
      </c>
      <c r="CX625" s="77">
        <v>-1.8664248000000001E-2</v>
      </c>
      <c r="CY625" s="77">
        <v>-1.2785158E-2</v>
      </c>
      <c r="CZ625" s="77">
        <v>-1.5524624000000001E-2</v>
      </c>
      <c r="DA625" s="77">
        <v>-2.02115E-4</v>
      </c>
      <c r="DB625" s="77">
        <v>-8.9860019999999999E-3</v>
      </c>
      <c r="DC625" s="77">
        <v>-2.1608463000000001E-2</v>
      </c>
      <c r="DD625" s="77">
        <v>-1.1429073E-2</v>
      </c>
      <c r="DE625" s="77">
        <v>-1.7070928999999999E-2</v>
      </c>
      <c r="DF625" s="77">
        <v>-7.3264130000000004E-3</v>
      </c>
      <c r="DG625" s="77">
        <v>-1.5671104000000002E-2</v>
      </c>
      <c r="DH625" s="77">
        <v>-2.0423899999999998E-2</v>
      </c>
      <c r="DI625" s="77">
        <v>-1.4007392E-2</v>
      </c>
      <c r="DJ625" s="77">
        <v>-2.8031146999999999E-2</v>
      </c>
      <c r="DK625" s="77">
        <v>-2.0980005999999999E-2</v>
      </c>
      <c r="DL625" s="77">
        <v>-3.5227003999999999E-2</v>
      </c>
      <c r="DM625" s="77">
        <v>-2.6928819E-2</v>
      </c>
      <c r="DN625" s="77">
        <v>-1.0993559999999999E-2</v>
      </c>
      <c r="DO625" s="77">
        <v>-9.3508789999999994E-3</v>
      </c>
      <c r="DP625" s="77">
        <v>-8.5936520000000002E-3</v>
      </c>
      <c r="DQ625" s="77">
        <v>-1.0988203E-2</v>
      </c>
      <c r="DR625" s="77">
        <v>0.90157559399999998</v>
      </c>
      <c r="DS625" s="77">
        <v>-5.0535119999999996E-3</v>
      </c>
      <c r="DT625" s="77">
        <v>-1.0013889E-2</v>
      </c>
      <c r="DU625" s="77">
        <v>-6.076087E-3</v>
      </c>
      <c r="DV625" s="77">
        <v>-1.3232452E-2</v>
      </c>
      <c r="DW625" s="77">
        <v>-2.238681E-2</v>
      </c>
      <c r="DX625" s="77">
        <v>-1.4816309999999999E-2</v>
      </c>
      <c r="DY625" s="77">
        <v>-3.6068680000000001E-3</v>
      </c>
      <c r="DZ625" s="77">
        <v>-3.902109E-3</v>
      </c>
      <c r="EA625" s="77">
        <v>-1.2077516999999999E-2</v>
      </c>
      <c r="EB625" s="77">
        <v>-8.1066369999999999E-3</v>
      </c>
      <c r="EC625" s="77">
        <v>-4.5330040000000002E-3</v>
      </c>
      <c r="ED625" s="77">
        <v>-9.3347399999999994E-3</v>
      </c>
      <c r="EE625" s="77">
        <v>-6.1277079999999999E-3</v>
      </c>
      <c r="EF625" s="77">
        <v>-1.5012196E-2</v>
      </c>
      <c r="EG625" s="77">
        <v>-1.8517444000000001E-2</v>
      </c>
      <c r="EH625" s="77">
        <v>-1.2743084E-2</v>
      </c>
      <c r="EI625" s="77">
        <v>-1.5213833E-2</v>
      </c>
      <c r="EJ625" s="77">
        <v>-2.47731E-4</v>
      </c>
      <c r="EK625" s="77">
        <v>-9.4913480000000001E-3</v>
      </c>
      <c r="EL625" s="77">
        <v>-2.3568487999999999E-2</v>
      </c>
      <c r="EM625" s="77">
        <v>-1.1478601E-2</v>
      </c>
      <c r="EN625" s="77">
        <v>-1.7359866000000002E-2</v>
      </c>
      <c r="EO625" s="77">
        <v>-7.5131699999999996E-3</v>
      </c>
      <c r="EP625" s="77">
        <v>-1.5585394000000001E-2</v>
      </c>
      <c r="EQ625" s="77">
        <v>-2.1156926999999999E-2</v>
      </c>
      <c r="ER625" s="77">
        <v>-1.4162869999999999E-2</v>
      </c>
      <c r="ES625" s="77">
        <v>-2.7870169E-2</v>
      </c>
      <c r="ET625" s="77">
        <v>-2.1677367999999999E-2</v>
      </c>
      <c r="EU625" s="77">
        <v>-3.4762599999999998E-2</v>
      </c>
      <c r="EV625" s="77">
        <v>-2.6874914E-2</v>
      </c>
      <c r="EW625" s="77">
        <v>-1.1230629000000001E-2</v>
      </c>
      <c r="EX625" s="77">
        <v>-9.2772029999999995E-3</v>
      </c>
      <c r="EY625" s="77">
        <v>-8.3995479999999997E-3</v>
      </c>
      <c r="EZ625" s="77">
        <v>-9.5148469999999999E-3</v>
      </c>
      <c r="FA625" s="77">
        <v>0.91397603999999999</v>
      </c>
      <c r="FB625" s="77">
        <v>-5.3463909999999998E-3</v>
      </c>
      <c r="FC625" s="77">
        <v>-9.9850609999999999E-3</v>
      </c>
      <c r="FD625" s="77">
        <v>-6.3091409999999999E-3</v>
      </c>
      <c r="FE625" s="77">
        <v>-1.4253167000000001E-2</v>
      </c>
      <c r="FF625" s="77">
        <v>-2.3705660999999999E-2</v>
      </c>
      <c r="FG625" s="77">
        <v>-1.4531924E-2</v>
      </c>
      <c r="FH625" s="77">
        <v>-3.6835069999999999E-3</v>
      </c>
      <c r="FI625" s="77">
        <v>-3.8995240000000001E-3</v>
      </c>
      <c r="FJ625" s="77">
        <v>-1.2241688000000001E-2</v>
      </c>
      <c r="FK625" s="77">
        <v>-8.5374070000000003E-3</v>
      </c>
      <c r="FL625" s="77">
        <v>-4.7312480000000004E-3</v>
      </c>
      <c r="FM625" s="77">
        <v>-1.0642260000000001E-2</v>
      </c>
      <c r="FN625" s="77">
        <v>-6.6737200000000002E-3</v>
      </c>
      <c r="FO625" s="77">
        <v>-1.581509E-2</v>
      </c>
      <c r="FP625" s="77">
        <v>-1.8739583000000001E-2</v>
      </c>
      <c r="FQ625" s="77">
        <v>-1.2973432999999999E-2</v>
      </c>
      <c r="FR625" s="77">
        <v>-1.5033121999999999E-2</v>
      </c>
      <c r="FS625" s="77">
        <v>-2.61444E-4</v>
      </c>
      <c r="FT625" s="77">
        <v>-1.0182541E-2</v>
      </c>
      <c r="FU625" s="77">
        <v>-2.5605560999999999E-2</v>
      </c>
      <c r="FV625" s="77">
        <v>-1.2554344E-2</v>
      </c>
      <c r="FW625" s="77">
        <v>-1.8064910999999999E-2</v>
      </c>
      <c r="FX625" s="77">
        <v>-7.9873380000000001E-3</v>
      </c>
      <c r="FY625" s="77">
        <v>-1.7941500999999999E-2</v>
      </c>
      <c r="FZ625" s="77">
        <v>-2.2614451000000001E-2</v>
      </c>
      <c r="GA625" s="77">
        <v>-1.2216401E-2</v>
      </c>
      <c r="GB625" s="77">
        <v>-2.7999478000000001E-2</v>
      </c>
      <c r="GC625" s="77">
        <v>-2.2380193999999999E-2</v>
      </c>
      <c r="GD625" s="77">
        <v>-3.6899268999999998E-2</v>
      </c>
      <c r="GE625" s="77">
        <v>-2.7256710999999999E-2</v>
      </c>
      <c r="GF625" s="77">
        <v>-1.119504E-2</v>
      </c>
      <c r="GG625" s="77">
        <v>-8.6927459999999995E-3</v>
      </c>
      <c r="GH625" s="77">
        <v>-8.8080720000000001E-3</v>
      </c>
      <c r="GI625" s="77">
        <v>-1.0087798E-2</v>
      </c>
      <c r="GJ625" s="77">
        <v>0.91103409199999996</v>
      </c>
      <c r="GK625" s="77">
        <v>-5.6466600000000004E-3</v>
      </c>
      <c r="GL625" s="77">
        <v>-1.0141297000000001E-2</v>
      </c>
      <c r="GM625" s="77">
        <v>-6.4477359999999999E-3</v>
      </c>
      <c r="GN625" s="77">
        <v>-1.4587111E-2</v>
      </c>
      <c r="GO625" s="77">
        <v>-2.4406125000000001E-2</v>
      </c>
      <c r="GP625" s="77">
        <v>-1.4870306999999999E-2</v>
      </c>
      <c r="GQ625" s="77">
        <v>-3.6335479999999999E-3</v>
      </c>
      <c r="GR625" s="77">
        <v>-3.954712E-3</v>
      </c>
      <c r="GS625" s="77">
        <v>-1.2684053000000001E-2</v>
      </c>
      <c r="GT625" s="77">
        <v>-9.0073219999999999E-3</v>
      </c>
      <c r="GU625" s="77">
        <v>-4.6985300000000002E-3</v>
      </c>
      <c r="GV625" s="77">
        <v>-1.1770872999999999E-2</v>
      </c>
      <c r="GW625" s="77">
        <v>-6.7896349999999996E-3</v>
      </c>
      <c r="GX625" s="77">
        <v>-1.5999379000000001E-2</v>
      </c>
      <c r="GY625" s="77">
        <v>-1.9802041999999999E-2</v>
      </c>
      <c r="GZ625" s="77">
        <v>-1.3741095E-2</v>
      </c>
      <c r="HA625" s="77">
        <v>-1.5776518999999999E-2</v>
      </c>
      <c r="HB625" s="77">
        <v>-2.0118600000000001E-4</v>
      </c>
      <c r="HC625" s="77">
        <v>-1.1000134999999999E-2</v>
      </c>
      <c r="HD625" s="77">
        <v>-2.7532869000000001E-2</v>
      </c>
      <c r="HE625" s="77">
        <v>-1.3701964000000001E-2</v>
      </c>
      <c r="HF625" s="77">
        <v>-1.8661714999999999E-2</v>
      </c>
      <c r="HG625" s="77">
        <v>-8.2528570000000006E-3</v>
      </c>
      <c r="HH625" s="77">
        <v>-1.8541218000000002E-2</v>
      </c>
      <c r="HI625" s="77">
        <v>-2.4418589000000001E-2</v>
      </c>
      <c r="HJ625" s="77">
        <v>-1.3883548000000001E-2</v>
      </c>
      <c r="HK625" s="77">
        <v>-2.8595763E-2</v>
      </c>
      <c r="HL625" s="77">
        <v>-2.4092667000000002E-2</v>
      </c>
      <c r="HM625" s="77">
        <v>-3.949536E-2</v>
      </c>
      <c r="HN625" s="77">
        <v>-2.9021346E-2</v>
      </c>
      <c r="HO625" s="77">
        <v>-1.1775532E-2</v>
      </c>
      <c r="HP625" s="77">
        <v>-9.2694149999999996E-3</v>
      </c>
      <c r="HQ625" s="77">
        <v>-9.2954479999999996E-3</v>
      </c>
      <c r="HR625" s="77">
        <v>-1.0418221E-2</v>
      </c>
      <c r="HS625" s="77">
        <v>0.91173739600000003</v>
      </c>
      <c r="HT625" s="77">
        <v>-6.1814390000000004E-3</v>
      </c>
      <c r="HU625" s="77">
        <v>-1.0732033E-2</v>
      </c>
      <c r="HV625" s="77">
        <v>-6.4127960000000001E-3</v>
      </c>
      <c r="HW625" s="77">
        <v>-1.4873492E-2</v>
      </c>
      <c r="HX625" s="77">
        <v>-2.6121090999999999E-2</v>
      </c>
      <c r="HY625" s="77">
        <v>-1.4980133E-2</v>
      </c>
      <c r="HZ625" s="77">
        <v>-3.672851E-3</v>
      </c>
      <c r="IA625" s="77">
        <v>-4.4595090000000004E-3</v>
      </c>
      <c r="IB625" s="77">
        <v>-1.3761068E-2</v>
      </c>
      <c r="IC625" s="77">
        <v>-9.5117220000000002E-3</v>
      </c>
      <c r="ID625" s="77">
        <v>-4.6270570000000004E-3</v>
      </c>
      <c r="IE625" s="77">
        <v>-1.2798428000000001E-2</v>
      </c>
      <c r="IF625" s="77">
        <v>-6.9683699999999998E-3</v>
      </c>
      <c r="IG625" s="77">
        <v>-1.6530514999999999E-2</v>
      </c>
      <c r="IH625" s="77">
        <v>-2.0589403999999999E-2</v>
      </c>
      <c r="II625" s="77">
        <v>-1.4291573E-2</v>
      </c>
      <c r="IJ625" s="77">
        <v>-1.6783857999999999E-2</v>
      </c>
      <c r="IK625" s="77">
        <v>-1.8023200000000001E-4</v>
      </c>
      <c r="IL625" s="77">
        <v>-1.0832112E-2</v>
      </c>
      <c r="IM625" s="77">
        <v>-2.7029294999999998E-2</v>
      </c>
      <c r="IN625" s="77">
        <v>-1.3078252E-2</v>
      </c>
      <c r="IO625" s="77">
        <v>-1.8076281E-2</v>
      </c>
      <c r="IP625" s="77">
        <v>-8.341925E-3</v>
      </c>
      <c r="IQ625" s="77">
        <v>-1.7103730000000001E-2</v>
      </c>
      <c r="IR625" s="77">
        <v>-2.3047458999999999E-2</v>
      </c>
      <c r="IS625" s="77">
        <v>-1.4004261E-2</v>
      </c>
      <c r="IT625" s="77">
        <v>-2.6404744000000001E-2</v>
      </c>
      <c r="IU625" s="77">
        <v>-2.1623949E-2</v>
      </c>
      <c r="IV625" s="77">
        <v>-3.8275367999999997E-2</v>
      </c>
      <c r="IW625" s="77">
        <v>-2.8261451999999999E-2</v>
      </c>
      <c r="IX625" s="77">
        <v>-1.1612254000000001E-2</v>
      </c>
      <c r="IY625" s="77">
        <v>-8.3168800000000005E-3</v>
      </c>
      <c r="IZ625" s="77">
        <v>-8.6788969999999997E-3</v>
      </c>
      <c r="JA625" s="77">
        <v>-9.0806910000000001E-3</v>
      </c>
      <c r="JB625" s="77">
        <v>0.90380150199999998</v>
      </c>
      <c r="JC625" s="77">
        <v>-5.8109950000000002E-3</v>
      </c>
      <c r="JD625" s="77">
        <v>-1.0177762E-2</v>
      </c>
      <c r="JE625" s="77">
        <v>-6.381617E-3</v>
      </c>
      <c r="JF625" s="77">
        <v>-1.3626930000000001E-2</v>
      </c>
      <c r="JG625" s="77">
        <v>-2.3383014000000001E-2</v>
      </c>
      <c r="JH625" s="77">
        <v>-1.4869382E-2</v>
      </c>
      <c r="JI625" s="77">
        <v>-3.420036E-3</v>
      </c>
      <c r="JJ625" s="77">
        <v>-4.386254E-3</v>
      </c>
      <c r="JK625" s="77">
        <v>-1.3612050000000001E-2</v>
      </c>
      <c r="JL625" s="77">
        <v>-9.0815719999999996E-3</v>
      </c>
      <c r="JM625" s="77">
        <v>-4.1586610000000001E-3</v>
      </c>
      <c r="JN625" s="77">
        <v>-9.8019460000000006E-3</v>
      </c>
      <c r="JO625" s="77">
        <v>-5.803496E-3</v>
      </c>
      <c r="JP625" s="77">
        <v>-1.5419372000000001E-2</v>
      </c>
      <c r="JQ625" s="77">
        <v>-1.9929467999999999E-2</v>
      </c>
      <c r="JR625" s="77">
        <v>-1.2696252E-2</v>
      </c>
      <c r="JS625" s="77">
        <v>-1.5632166999999999E-2</v>
      </c>
      <c r="JT625" s="77">
        <v>-1.9496300000000001E-4</v>
      </c>
      <c r="JU625" s="77">
        <v>-1.0822679E-2</v>
      </c>
      <c r="JV625" s="77">
        <v>-2.9965175E-2</v>
      </c>
      <c r="JW625" s="77">
        <v>-1.3154647E-2</v>
      </c>
      <c r="JX625" s="77">
        <v>-1.8092651000000001E-2</v>
      </c>
      <c r="JY625" s="77">
        <v>-8.3321139999999998E-3</v>
      </c>
      <c r="JZ625" s="77">
        <v>-1.7132445999999999E-2</v>
      </c>
      <c r="KA625" s="77">
        <v>-2.3161227E-2</v>
      </c>
      <c r="KB625" s="77">
        <v>-1.388678E-2</v>
      </c>
      <c r="KC625" s="77">
        <v>-2.5837972000000001E-2</v>
      </c>
      <c r="KD625" s="77">
        <v>-2.0827445999999999E-2</v>
      </c>
      <c r="KE625" s="77">
        <v>-3.9016335999999999E-2</v>
      </c>
      <c r="KF625" s="77">
        <v>-2.8101004999999998E-2</v>
      </c>
      <c r="KG625" s="77">
        <v>-1.1398281E-2</v>
      </c>
      <c r="KH625" s="77">
        <v>-8.0397909999999993E-3</v>
      </c>
      <c r="KI625" s="77">
        <v>-8.6965879999999999E-3</v>
      </c>
      <c r="KJ625" s="77">
        <v>-9.0083699999999999E-3</v>
      </c>
      <c r="KK625" s="77">
        <v>0.89645828699999996</v>
      </c>
      <c r="KL625" s="77">
        <v>-6.2107200000000003E-3</v>
      </c>
      <c r="KM625" s="77">
        <v>-1.0118242E-2</v>
      </c>
      <c r="KN625" s="77">
        <v>-6.4430829999999996E-3</v>
      </c>
      <c r="KO625" s="77">
        <v>-1.3631285999999999E-2</v>
      </c>
      <c r="KP625" s="77">
        <v>-2.3112412999999998E-2</v>
      </c>
      <c r="KQ625" s="77">
        <v>-1.4916733E-2</v>
      </c>
      <c r="KR625" s="77">
        <v>-3.5950119999999999E-3</v>
      </c>
      <c r="KS625" s="77">
        <v>-5.2153119999999997E-3</v>
      </c>
      <c r="KT625" s="77">
        <v>-1.4299747999999999E-2</v>
      </c>
      <c r="KU625" s="77">
        <v>-9.3100890000000006E-3</v>
      </c>
      <c r="KV625" s="77">
        <v>-4.2293950000000004E-3</v>
      </c>
      <c r="KW625" s="77">
        <v>-8.4869679999999992E-3</v>
      </c>
      <c r="KX625" s="77">
        <v>-5.7228230000000001E-3</v>
      </c>
      <c r="KY625" s="77">
        <v>-1.5320751000000001E-2</v>
      </c>
      <c r="KZ625" s="77">
        <v>-2.0341504999999999E-2</v>
      </c>
      <c r="LA625" s="77">
        <v>-1.2160238E-2</v>
      </c>
      <c r="LB625" s="77">
        <v>-1.5577835999999999E-2</v>
      </c>
      <c r="LC625" s="77">
        <v>-2.0187199999999999E-4</v>
      </c>
      <c r="LD625" s="77">
        <v>-1.0895078000000001E-2</v>
      </c>
      <c r="LE625" s="77">
        <v>-3.1801106000000003E-2</v>
      </c>
      <c r="LF625" s="77">
        <v>-1.3475022999999999E-2</v>
      </c>
      <c r="LG625" s="77">
        <v>-1.8403715000000001E-2</v>
      </c>
      <c r="LH625" s="77">
        <v>-9.0146819999999996E-3</v>
      </c>
      <c r="LI625" s="77">
        <v>-1.7199958000000001E-2</v>
      </c>
      <c r="LJ625" s="77">
        <v>-2.2725537000000001E-2</v>
      </c>
      <c r="LK625" s="77">
        <v>-1.6537861000000001E-2</v>
      </c>
      <c r="LL625" s="77">
        <v>-2.5514741000000001E-2</v>
      </c>
      <c r="LM625" s="77">
        <v>-2.0469340999999999E-2</v>
      </c>
      <c r="LN625" s="77">
        <v>-4.0864561000000001E-2</v>
      </c>
      <c r="LO625" s="77">
        <v>-2.8707507E-2</v>
      </c>
      <c r="LP625" s="77">
        <v>-1.2024775999999999E-2</v>
      </c>
      <c r="LQ625" s="77">
        <v>-7.9433809999999994E-3</v>
      </c>
      <c r="LR625" s="77">
        <v>-8.6745369999999995E-3</v>
      </c>
      <c r="LS625" s="77">
        <v>-9.4617030000000001E-3</v>
      </c>
      <c r="LT625" s="77">
        <v>0.88840361800000001</v>
      </c>
      <c r="LU625" s="77">
        <v>-6.3455530000000003E-3</v>
      </c>
      <c r="LV625" s="77">
        <v>-1.1090114E-2</v>
      </c>
      <c r="LW625" s="77">
        <v>-6.4447489999999996E-3</v>
      </c>
      <c r="LX625" s="77">
        <v>-1.4120193E-2</v>
      </c>
      <c r="LY625" s="77">
        <v>-2.3013965000000001E-2</v>
      </c>
      <c r="LZ625" s="77">
        <v>-1.5664185000000001E-2</v>
      </c>
      <c r="MA625" s="77">
        <v>-3.5849599999999999E-3</v>
      </c>
      <c r="MB625" s="77">
        <v>-5.4035400000000001E-3</v>
      </c>
      <c r="MC625" s="77">
        <v>-1.4621115000000001E-2</v>
      </c>
      <c r="MD625" s="77">
        <v>-9.3790550000000007E-3</v>
      </c>
      <c r="ME625" s="77">
        <v>-4.0589930000000003E-3</v>
      </c>
      <c r="MF625" s="77">
        <v>-9.6431950000000002E-3</v>
      </c>
      <c r="MG625" s="77">
        <v>-5.6556940000000002E-3</v>
      </c>
      <c r="MH625" s="77">
        <v>-1.4948637000000001E-2</v>
      </c>
      <c r="MI625" s="77">
        <v>-2.060814E-2</v>
      </c>
      <c r="MJ625" s="77">
        <v>-1.2066550000000001E-2</v>
      </c>
      <c r="MK625" s="77">
        <v>-1.5876135999999999E-2</v>
      </c>
      <c r="ML625" s="77">
        <v>-2.0153900000000001E-4</v>
      </c>
      <c r="MM625" s="77">
        <v>-1.1182154E-2</v>
      </c>
      <c r="MN625" s="77">
        <v>-3.0935853999999999E-2</v>
      </c>
      <c r="MO625" s="77">
        <v>-1.4082416E-2</v>
      </c>
      <c r="MP625" s="77">
        <v>-1.8570369999999999E-2</v>
      </c>
      <c r="MQ625" s="77">
        <v>-8.8674210000000003E-3</v>
      </c>
      <c r="MR625" s="77">
        <v>-1.7680845000000001E-2</v>
      </c>
      <c r="MS625" s="77">
        <v>-2.332652E-2</v>
      </c>
      <c r="MT625" s="77">
        <v>-2.3474905000000001E-2</v>
      </c>
      <c r="MU625" s="77">
        <v>-2.6782159E-2</v>
      </c>
      <c r="MV625" s="77">
        <v>-2.1110639E-2</v>
      </c>
      <c r="MW625" s="77">
        <v>-4.3401052000000002E-2</v>
      </c>
      <c r="MX625" s="77">
        <v>-3.0497109000000001E-2</v>
      </c>
      <c r="MY625" s="77">
        <v>-1.2270802000000001E-2</v>
      </c>
      <c r="MZ625" s="77">
        <v>-7.8939990000000005E-3</v>
      </c>
      <c r="NA625" s="77">
        <v>-8.5291220000000001E-3</v>
      </c>
      <c r="NB625" s="77">
        <v>-9.4626499999999995E-3</v>
      </c>
      <c r="NC625" s="77">
        <v>0.87849626199999997</v>
      </c>
      <c r="ND625" s="77">
        <v>-6.7927459999999997E-3</v>
      </c>
      <c r="NE625" s="77">
        <v>-1.1227907000000001E-2</v>
      </c>
      <c r="NF625" s="77">
        <v>-6.4109630000000004E-3</v>
      </c>
      <c r="NG625" s="77">
        <v>-1.3983071999999999E-2</v>
      </c>
      <c r="NH625" s="77">
        <v>-2.4164618999999998E-2</v>
      </c>
      <c r="NI625" s="77">
        <v>-1.5981196999999999E-2</v>
      </c>
      <c r="NJ625" s="77">
        <v>-3.6374630000000001E-3</v>
      </c>
      <c r="NK625" s="77">
        <v>-5.5562909999999997E-3</v>
      </c>
      <c r="NL625" s="77">
        <v>-1.5423508000000001E-2</v>
      </c>
      <c r="NM625" s="77">
        <v>-9.7883889999999998E-3</v>
      </c>
      <c r="NN625" s="77">
        <v>-4.1246360000000001E-3</v>
      </c>
      <c r="NO625" s="77">
        <v>-1.0397561E-2</v>
      </c>
      <c r="NP625" s="77">
        <v>-5.7954130000000001E-3</v>
      </c>
      <c r="NQ625" s="77">
        <v>-1.4749936999999999E-2</v>
      </c>
      <c r="NR625" s="77">
        <v>-2.1319207999999999E-2</v>
      </c>
      <c r="NS625" s="77">
        <v>-1.2475231999999999E-2</v>
      </c>
      <c r="NT625" s="77">
        <v>-1.6102294999999999E-2</v>
      </c>
      <c r="NU625" s="77">
        <v>-1.8644199999999999E-4</v>
      </c>
      <c r="NV625" s="77">
        <v>-1.0996393E-2</v>
      </c>
      <c r="NW625" s="77">
        <v>-2.8920676999999999E-2</v>
      </c>
      <c r="NX625" s="77">
        <v>-1.3430081999999999E-2</v>
      </c>
      <c r="NY625" s="77">
        <v>-1.7294183000000001E-2</v>
      </c>
      <c r="NZ625" s="77">
        <v>-8.3949880000000008E-3</v>
      </c>
      <c r="OA625" s="77">
        <v>-1.6795925999999999E-2</v>
      </c>
      <c r="OB625" s="77">
        <v>-2.2969261000000001E-2</v>
      </c>
      <c r="OC625" s="77">
        <v>-2.9357197000000002E-2</v>
      </c>
      <c r="OD625" s="77">
        <v>-2.5382219000000001E-2</v>
      </c>
      <c r="OE625" s="77">
        <v>-2.0115500000000001E-2</v>
      </c>
      <c r="OF625" s="77">
        <v>-4.2297790000000002E-2</v>
      </c>
      <c r="OG625" s="77">
        <v>-2.8819695999999999E-2</v>
      </c>
      <c r="OH625" s="77">
        <v>-1.1175707E-2</v>
      </c>
      <c r="OI625" s="77">
        <v>-7.0789149999999999E-3</v>
      </c>
      <c r="OJ625" s="77">
        <v>-7.9561979999999994E-3</v>
      </c>
      <c r="OK625" s="77">
        <v>-9.2664640000000003E-3</v>
      </c>
      <c r="OL625" s="77">
        <v>0.86893193599999996</v>
      </c>
      <c r="OM625" s="77">
        <v>-6.6127820000000002E-3</v>
      </c>
      <c r="ON625" s="77">
        <v>-1.1193987000000001E-2</v>
      </c>
      <c r="OO625" s="77">
        <v>-6.1884399999999999E-3</v>
      </c>
      <c r="OP625" s="77">
        <v>-1.3082027E-2</v>
      </c>
      <c r="OQ625" s="77">
        <v>-2.3179373999999999E-2</v>
      </c>
      <c r="OR625" s="77">
        <v>-1.5606356E-2</v>
      </c>
      <c r="OS625" s="77">
        <v>-3.447795E-3</v>
      </c>
      <c r="OT625" s="77">
        <v>-5.7442129999999997E-3</v>
      </c>
      <c r="OU625" s="77">
        <v>-1.6378467000000001E-2</v>
      </c>
      <c r="OV625" s="77">
        <v>-9.3909319999999994E-3</v>
      </c>
      <c r="OW625" s="77">
        <v>-3.7525129999999999E-3</v>
      </c>
      <c r="OX625" s="77">
        <v>-9.6718129999999996E-3</v>
      </c>
      <c r="OY625" s="77">
        <v>-5.526464E-3</v>
      </c>
      <c r="OZ625" s="77">
        <v>-1.4153357E-2</v>
      </c>
      <c r="PA625" s="77">
        <v>-2.0661474999999999E-2</v>
      </c>
      <c r="PB625" s="77">
        <v>-1.21669E-2</v>
      </c>
      <c r="PC625" s="77">
        <v>-1.5732368E-2</v>
      </c>
      <c r="PD625" s="77">
        <v>-1.9729799999999999E-4</v>
      </c>
      <c r="PE625" s="77">
        <v>-1.0732026E-2</v>
      </c>
      <c r="PF625" s="77">
        <v>-3.0828611999999998E-2</v>
      </c>
      <c r="PG625" s="77">
        <v>-1.3537093E-2</v>
      </c>
      <c r="PH625" s="77">
        <v>-1.7374586000000001E-2</v>
      </c>
      <c r="PI625" s="77">
        <v>-8.0103640000000007E-3</v>
      </c>
      <c r="PJ625" s="77">
        <v>-1.7207633E-2</v>
      </c>
      <c r="PK625" s="77">
        <v>-2.3348992999999998E-2</v>
      </c>
      <c r="PL625" s="77">
        <v>-3.1387054999999997E-2</v>
      </c>
      <c r="PM625" s="77">
        <v>-2.6179162999999998E-2</v>
      </c>
      <c r="PN625" s="77">
        <v>-2.0464093999999999E-2</v>
      </c>
      <c r="PO625" s="77">
        <v>-4.2609531999999999E-2</v>
      </c>
      <c r="PP625" s="77">
        <v>-2.9168916999999999E-2</v>
      </c>
      <c r="PQ625" s="77">
        <v>-1.1064229E-2</v>
      </c>
      <c r="PR625" s="77">
        <v>-7.1399030000000004E-3</v>
      </c>
      <c r="PS625" s="77">
        <v>-7.6478589999999999E-3</v>
      </c>
      <c r="PT625" s="77">
        <v>-9.3581649999999999E-3</v>
      </c>
      <c r="PU625" s="77">
        <v>0.85752869099999995</v>
      </c>
      <c r="PV625" s="77">
        <v>-6.982991E-3</v>
      </c>
      <c r="PW625" s="77">
        <v>-1.104774E-2</v>
      </c>
      <c r="PX625" s="77">
        <v>-6.1516160000000004E-3</v>
      </c>
      <c r="PY625" s="77">
        <v>-1.2918034E-2</v>
      </c>
      <c r="PZ625" s="77">
        <v>-2.3096068000000001E-2</v>
      </c>
      <c r="QA625" s="77">
        <v>-1.5460860999999999E-2</v>
      </c>
      <c r="QB625" s="77">
        <v>-3.3209229999999999E-3</v>
      </c>
      <c r="QC625" s="77">
        <v>-5.8262929999999997E-3</v>
      </c>
      <c r="QD625" s="77">
        <v>-1.5751179000000001E-2</v>
      </c>
      <c r="QE625" s="77">
        <v>-9.4397140000000001E-3</v>
      </c>
      <c r="QF625" s="77">
        <v>-3.9556490000000003E-3</v>
      </c>
      <c r="QG625" s="77">
        <v>-7.9509119999999992E-3</v>
      </c>
      <c r="QH625" s="77">
        <v>-5.4777309999999996E-3</v>
      </c>
      <c r="QI625" s="77">
        <v>-1.4726937000000001E-2</v>
      </c>
      <c r="QJ625" s="77">
        <v>-2.1119519E-2</v>
      </c>
      <c r="QK625" s="77">
        <v>-1.2040387E-2</v>
      </c>
      <c r="QL625" s="77">
        <v>-1.5531502000000001E-2</v>
      </c>
      <c r="QM625" s="77">
        <v>-1.60901E-4</v>
      </c>
      <c r="QN625" s="77">
        <v>-1.1167819000000001E-2</v>
      </c>
      <c r="QO625" s="77">
        <v>-2.7944126E-2</v>
      </c>
      <c r="QP625" s="77">
        <v>-1.4619930999999999E-2</v>
      </c>
      <c r="QQ625" s="77">
        <v>-1.8251799999999999E-2</v>
      </c>
      <c r="QR625" s="77">
        <v>-8.0034000000000008E-3</v>
      </c>
      <c r="QS625" s="77">
        <v>-1.8389821000000001E-2</v>
      </c>
      <c r="QT625" s="77">
        <v>-2.484546E-2</v>
      </c>
      <c r="QU625" s="77">
        <v>-4.6623394999999998E-2</v>
      </c>
      <c r="QV625" s="77">
        <v>-2.7864626E-2</v>
      </c>
      <c r="QW625" s="77">
        <v>-2.1840589000000001E-2</v>
      </c>
      <c r="QX625" s="77">
        <v>-4.4984947999999997E-2</v>
      </c>
      <c r="QY625" s="77">
        <v>-3.0540785000000001E-2</v>
      </c>
      <c r="QZ625" s="77">
        <v>-1.1760523E-2</v>
      </c>
      <c r="RA625" s="77">
        <v>-7.6894930000000004E-3</v>
      </c>
      <c r="RB625" s="77">
        <v>-8.3189389999999992E-3</v>
      </c>
      <c r="RC625" s="77">
        <v>-1.0538893000000001E-2</v>
      </c>
      <c r="RD625" s="77">
        <v>0.85258895300000004</v>
      </c>
      <c r="RE625" s="77">
        <v>-7.6643930000000002E-3</v>
      </c>
      <c r="RF625" s="77">
        <v>-1.1281822E-2</v>
      </c>
      <c r="RG625" s="77">
        <v>-6.6596169999999996E-3</v>
      </c>
      <c r="RH625" s="77">
        <v>-1.363611E-2</v>
      </c>
      <c r="RI625" s="77">
        <v>-2.5021193000000001E-2</v>
      </c>
      <c r="RJ625" s="77">
        <v>-1.6410701E-2</v>
      </c>
      <c r="RK625" s="77">
        <v>-3.3599300000000001E-3</v>
      </c>
      <c r="RL625" s="77">
        <v>-6.9952199999999999E-3</v>
      </c>
      <c r="RM625" s="77">
        <v>-1.7284491999999999E-2</v>
      </c>
      <c r="RN625" s="77">
        <v>-1.0078704000000001E-2</v>
      </c>
      <c r="RO625" s="77">
        <v>-4.4124159999999997E-3</v>
      </c>
      <c r="RP625" s="77">
        <v>-7.695805E-3</v>
      </c>
      <c r="RQ625" s="77">
        <v>-5.8450569999999999E-3</v>
      </c>
      <c r="RR625" s="77">
        <v>-1.4518957000000001E-2</v>
      </c>
      <c r="RS625" s="77">
        <v>-2.2283431999999999E-2</v>
      </c>
      <c r="RT625" s="77">
        <v>-1.2545613000000001E-2</v>
      </c>
      <c r="RU625" s="77">
        <v>-1.6356692999999999E-2</v>
      </c>
      <c r="RV625" s="77">
        <v>-1.20179E-4</v>
      </c>
      <c r="RW625" s="77">
        <v>-1.0536546000000001E-2</v>
      </c>
      <c r="RX625" s="77">
        <v>-2.7720116E-2</v>
      </c>
      <c r="RY625" s="77">
        <v>-1.3899760000000001E-2</v>
      </c>
      <c r="RZ625" s="77">
        <v>-1.7513145000000001E-2</v>
      </c>
      <c r="SA625" s="77">
        <v>-7.4392770000000002E-3</v>
      </c>
      <c r="SB625" s="77">
        <v>-1.7472857000000001E-2</v>
      </c>
      <c r="SC625" s="77">
        <v>-2.3211698999999999E-2</v>
      </c>
      <c r="SD625" s="77">
        <v>-2.7016877000000002E-2</v>
      </c>
      <c r="SE625" s="77">
        <v>-2.6456895000000001E-2</v>
      </c>
      <c r="SF625" s="77">
        <v>-2.1033585E-2</v>
      </c>
      <c r="SG625" s="77">
        <v>-4.3981386999999997E-2</v>
      </c>
      <c r="SH625" s="77">
        <v>-3.0518698E-2</v>
      </c>
      <c r="SI625" s="77">
        <v>-1.2147684000000001E-2</v>
      </c>
      <c r="SJ625" s="77">
        <v>-7.1924529999999997E-3</v>
      </c>
      <c r="SK625" s="77">
        <v>-8.4204870000000008E-3</v>
      </c>
      <c r="SL625" s="77">
        <v>-9.5394369999999996E-3</v>
      </c>
      <c r="SM625" s="77">
        <v>0.85431115099999999</v>
      </c>
      <c r="SN625" s="77">
        <v>-7.4515220000000004E-3</v>
      </c>
      <c r="SO625" s="77">
        <v>-1.052203E-2</v>
      </c>
      <c r="SP625" s="77">
        <v>-6.3462199999999996E-3</v>
      </c>
      <c r="SQ625" s="77">
        <v>-1.2605662E-2</v>
      </c>
      <c r="SR625" s="77">
        <v>-2.3391663E-2</v>
      </c>
      <c r="SS625" s="77">
        <v>-1.6570828999999999E-2</v>
      </c>
      <c r="ST625" s="77">
        <v>-3.3074580000000001E-3</v>
      </c>
      <c r="SU625" s="77">
        <v>-6.8999559999999996E-3</v>
      </c>
      <c r="SV625" s="77">
        <v>-1.8085514E-2</v>
      </c>
      <c r="SW625" s="77">
        <v>-9.5725819999999996E-3</v>
      </c>
      <c r="SX625" s="77">
        <v>-4.028663E-3</v>
      </c>
      <c r="SY625" s="77">
        <v>-8.2208460000000004E-3</v>
      </c>
      <c r="SZ625" s="77">
        <v>-5.7670799999999999E-3</v>
      </c>
      <c r="TA625" s="77">
        <v>-1.4454138E-2</v>
      </c>
      <c r="TB625" s="77">
        <v>-2.0677628E-2</v>
      </c>
      <c r="TC625" s="77">
        <v>-1.1712985E-2</v>
      </c>
      <c r="TD625" s="77">
        <v>-1.5464777000000001E-2</v>
      </c>
      <c r="TE625" s="77">
        <v>-1.34556E-4</v>
      </c>
    </row>
    <row r="626" spans="1:525" x14ac:dyDescent="0.25">
      <c r="A626" s="77">
        <v>-3.6701400000000001E-3</v>
      </c>
      <c r="B626" s="77">
        <v>-8.2999590000000008E-3</v>
      </c>
      <c r="C626" s="77">
        <v>-2.6923699999999999E-3</v>
      </c>
      <c r="D626" s="77">
        <v>-2.6455929999999999E-3</v>
      </c>
      <c r="E626" s="77">
        <v>-2.1694100000000001E-3</v>
      </c>
      <c r="F626" s="77">
        <v>-4.6078079999999997E-3</v>
      </c>
      <c r="G626" s="77">
        <v>-4.0695899999999997E-3</v>
      </c>
      <c r="H626" s="77">
        <v>-3.7503160000000001E-3</v>
      </c>
      <c r="I626" s="77">
        <v>-4.5651049999999999E-3</v>
      </c>
      <c r="J626" s="77">
        <v>-3.8671159999999999E-3</v>
      </c>
      <c r="K626" s="77">
        <v>-7.5705449999999997E-3</v>
      </c>
      <c r="L626" s="77">
        <v>-4.9534000000000002E-3</v>
      </c>
      <c r="M626" s="77">
        <v>-3.5466949999999999E-3</v>
      </c>
      <c r="N626" s="77">
        <v>-3.5779890000000002E-3</v>
      </c>
      <c r="O626" s="77">
        <v>-2.4623000000000002E-3</v>
      </c>
      <c r="P626" s="77">
        <v>-3.5469170000000001E-3</v>
      </c>
      <c r="Q626" s="77">
        <v>-2.6681251E-2</v>
      </c>
      <c r="R626" s="77">
        <v>0.96357776699999997</v>
      </c>
      <c r="S626" s="77">
        <v>-4.67155E-3</v>
      </c>
      <c r="T626" s="77">
        <v>-4.4649149999999999E-3</v>
      </c>
      <c r="U626" s="77">
        <v>-5.0377260000000002E-3</v>
      </c>
      <c r="V626" s="77">
        <v>-5.8703389999999996E-3</v>
      </c>
      <c r="W626" s="77">
        <v>-9.7535060000000003E-3</v>
      </c>
      <c r="X626" s="77">
        <v>-3.669304E-3</v>
      </c>
      <c r="Y626" s="77">
        <v>-2.5369490000000001E-3</v>
      </c>
      <c r="Z626" s="77">
        <v>-1.4084340000000001E-2</v>
      </c>
      <c r="AA626" s="77">
        <v>-1.2637068E-2</v>
      </c>
      <c r="AB626" s="77">
        <v>-5.7408930000000004E-3</v>
      </c>
      <c r="AC626" s="77">
        <v>-4.380817E-2</v>
      </c>
      <c r="AD626" s="77">
        <v>-5.7738879999999996E-3</v>
      </c>
      <c r="AE626" s="77">
        <v>-2.1268423000000002E-2</v>
      </c>
      <c r="AF626" s="77">
        <v>-1.3505525000000001E-2</v>
      </c>
      <c r="AG626" s="77">
        <v>-6.8488189999999999E-3</v>
      </c>
      <c r="AH626" s="77">
        <v>-1.3474952E-2</v>
      </c>
      <c r="AI626" s="77">
        <v>-3.1497529999999999E-3</v>
      </c>
      <c r="AJ626" s="77">
        <v>-3.6301749999999998E-3</v>
      </c>
      <c r="AK626" s="77">
        <v>-8.0605889999999999E-3</v>
      </c>
      <c r="AL626" s="77">
        <v>-2.5307379999999998E-3</v>
      </c>
      <c r="AM626" s="77">
        <v>-2.583948E-3</v>
      </c>
      <c r="AN626" s="77">
        <v>-1.9819030000000001E-3</v>
      </c>
      <c r="AO626" s="77">
        <v>-4.494708E-3</v>
      </c>
      <c r="AP626" s="77">
        <v>-4.0200890000000001E-3</v>
      </c>
      <c r="AQ626" s="77">
        <v>-3.1872519999999998E-3</v>
      </c>
      <c r="AR626" s="77">
        <v>-4.4878820000000003E-3</v>
      </c>
      <c r="AS626" s="77">
        <v>-3.787548E-3</v>
      </c>
      <c r="AT626" s="77">
        <v>-7.8184099999999996E-3</v>
      </c>
      <c r="AU626" s="77">
        <v>-5.081449E-3</v>
      </c>
      <c r="AV626" s="77">
        <v>-3.4458330000000001E-3</v>
      </c>
      <c r="AW626" s="77">
        <v>-3.5337099999999998E-3</v>
      </c>
      <c r="AX626" s="77">
        <v>-2.3718379999999998E-3</v>
      </c>
      <c r="AY626" s="77">
        <v>-3.3206860000000002E-3</v>
      </c>
      <c r="AZ626" s="77">
        <v>-2.6504201000000002E-2</v>
      </c>
      <c r="BA626" s="77">
        <v>0.96483498199999995</v>
      </c>
      <c r="BB626" s="77">
        <v>-4.340221E-3</v>
      </c>
      <c r="BC626" s="77">
        <v>-4.3940330000000003E-3</v>
      </c>
      <c r="BD626" s="77">
        <v>-5.0088779999999996E-3</v>
      </c>
      <c r="BE626" s="77">
        <v>-5.5627339999999997E-3</v>
      </c>
      <c r="BF626" s="77">
        <v>-9.9001639999999995E-3</v>
      </c>
      <c r="BG626" s="77">
        <v>-3.539277E-3</v>
      </c>
      <c r="BH626" s="77">
        <v>-2.3372330000000002E-3</v>
      </c>
      <c r="BI626" s="77">
        <v>-1.5323026999999999E-2</v>
      </c>
      <c r="BJ626" s="77">
        <v>-1.1790893E-2</v>
      </c>
      <c r="BK626" s="77">
        <v>-5.6239860000000001E-3</v>
      </c>
      <c r="BL626" s="77">
        <v>-4.4993409999999998E-2</v>
      </c>
      <c r="BM626" s="77">
        <v>-5.6219169999999997E-3</v>
      </c>
      <c r="BN626" s="77">
        <v>-2.0800631999999999E-2</v>
      </c>
      <c r="BO626" s="77">
        <v>-1.4486971E-2</v>
      </c>
      <c r="BP626" s="77">
        <v>-7.0442380000000004E-3</v>
      </c>
      <c r="BQ626" s="77">
        <v>-1.3082205E-2</v>
      </c>
      <c r="BR626" s="77">
        <v>-2.6561229999999998E-3</v>
      </c>
      <c r="BS626" s="77">
        <v>-3.522435E-3</v>
      </c>
      <c r="BT626" s="77">
        <v>-8.0765909999999993E-3</v>
      </c>
      <c r="BU626" s="77">
        <v>-2.493561E-3</v>
      </c>
      <c r="BV626" s="77">
        <v>-2.5805860000000002E-3</v>
      </c>
      <c r="BW626" s="77">
        <v>-2.0045879999999999E-3</v>
      </c>
      <c r="BX626" s="77">
        <v>-4.2637539999999998E-3</v>
      </c>
      <c r="BY626" s="77">
        <v>-3.9048199999999998E-3</v>
      </c>
      <c r="BZ626" s="77">
        <v>-3.0267369999999998E-3</v>
      </c>
      <c r="CA626" s="77">
        <v>-4.2138929999999998E-3</v>
      </c>
      <c r="CB626" s="77">
        <v>-3.552174E-3</v>
      </c>
      <c r="CC626" s="77">
        <v>-7.1115099999999997E-3</v>
      </c>
      <c r="CD626" s="77">
        <v>-4.7862549999999997E-3</v>
      </c>
      <c r="CE626" s="77">
        <v>-3.3280990000000002E-3</v>
      </c>
      <c r="CF626" s="77">
        <v>-3.2155949999999999E-3</v>
      </c>
      <c r="CG626" s="77">
        <v>-2.3779410000000002E-3</v>
      </c>
      <c r="CH626" s="77">
        <v>-3.2077389999999998E-3</v>
      </c>
      <c r="CI626" s="77">
        <v>-2.5819233E-2</v>
      </c>
      <c r="CJ626" s="77">
        <v>0.96368669299999998</v>
      </c>
      <c r="CK626" s="77">
        <v>-4.2887050000000003E-3</v>
      </c>
      <c r="CL626" s="77">
        <v>-3.9488989999999996E-3</v>
      </c>
      <c r="CM626" s="77">
        <v>-4.7085410000000001E-3</v>
      </c>
      <c r="CN626" s="77">
        <v>-5.1685819999999997E-3</v>
      </c>
      <c r="CO626" s="77">
        <v>-9.5458820000000003E-3</v>
      </c>
      <c r="CP626" s="77">
        <v>-3.2233349999999999E-3</v>
      </c>
      <c r="CQ626" s="77">
        <v>-2.23004E-3</v>
      </c>
      <c r="CR626" s="77">
        <v>-1.4653895E-2</v>
      </c>
      <c r="CS626" s="77">
        <v>-1.1819247999999999E-2</v>
      </c>
      <c r="CT626" s="77">
        <v>-5.2402100000000004E-3</v>
      </c>
      <c r="CU626" s="77">
        <v>-4.2707009999999997E-2</v>
      </c>
      <c r="CV626" s="77">
        <v>-5.441151E-3</v>
      </c>
      <c r="CW626" s="77">
        <v>-1.9319996999999998E-2</v>
      </c>
      <c r="CX626" s="77">
        <v>-1.3172837E-2</v>
      </c>
      <c r="CY626" s="77">
        <v>-6.6431499999999996E-3</v>
      </c>
      <c r="CZ626" s="77">
        <v>-1.2191179E-2</v>
      </c>
      <c r="DA626" s="77">
        <v>-2.272507E-3</v>
      </c>
      <c r="DB626" s="77">
        <v>-3.4382900000000001E-3</v>
      </c>
      <c r="DC626" s="77">
        <v>-7.1411510000000001E-3</v>
      </c>
      <c r="DD626" s="77">
        <v>-2.478985E-3</v>
      </c>
      <c r="DE626" s="77">
        <v>-2.4983700000000002E-3</v>
      </c>
      <c r="DF626" s="77">
        <v>-1.9735159999999998E-3</v>
      </c>
      <c r="DG626" s="77">
        <v>-4.1661980000000003E-3</v>
      </c>
      <c r="DH626" s="77">
        <v>-3.7522609999999998E-3</v>
      </c>
      <c r="DI626" s="77">
        <v>-2.9087269999999998E-3</v>
      </c>
      <c r="DJ626" s="77">
        <v>-4.1236670000000001E-3</v>
      </c>
      <c r="DK626" s="77">
        <v>-3.4735930000000001E-3</v>
      </c>
      <c r="DL626" s="77">
        <v>-6.9716589999999998E-3</v>
      </c>
      <c r="DM626" s="77">
        <v>-4.7733489999999996E-3</v>
      </c>
      <c r="DN626" s="77">
        <v>-3.2794529999999999E-3</v>
      </c>
      <c r="DO626" s="77">
        <v>-3.0823690000000002E-3</v>
      </c>
      <c r="DP626" s="77">
        <v>-2.3051339999999999E-3</v>
      </c>
      <c r="DQ626" s="77">
        <v>-3.2764119999999998E-3</v>
      </c>
      <c r="DR626" s="77">
        <v>-2.5936662999999999E-2</v>
      </c>
      <c r="DS626" s="77">
        <v>0.96365715600000001</v>
      </c>
      <c r="DT626" s="77">
        <v>-4.2383100000000003E-3</v>
      </c>
      <c r="DU626" s="77">
        <v>-3.8226570000000001E-3</v>
      </c>
      <c r="DV626" s="77">
        <v>-4.6353039999999998E-3</v>
      </c>
      <c r="DW626" s="77">
        <v>-5.1877729999999997E-3</v>
      </c>
      <c r="DX626" s="77">
        <v>-9.8872490000000007E-3</v>
      </c>
      <c r="DY626" s="77">
        <v>-2.9884450000000002E-3</v>
      </c>
      <c r="DZ626" s="77">
        <v>-2.306958E-3</v>
      </c>
      <c r="EA626" s="77">
        <v>-1.4976557E-2</v>
      </c>
      <c r="EB626" s="77">
        <v>-1.1832172E-2</v>
      </c>
      <c r="EC626" s="77">
        <v>-5.343001E-3</v>
      </c>
      <c r="ED626" s="77">
        <v>-4.3783265000000002E-2</v>
      </c>
      <c r="EE626" s="77">
        <v>-5.3208769999999999E-3</v>
      </c>
      <c r="EF626" s="77">
        <v>-1.9443209999999999E-2</v>
      </c>
      <c r="EG626" s="77">
        <v>-1.3908146E-2</v>
      </c>
      <c r="EH626" s="77">
        <v>-6.7021600000000004E-3</v>
      </c>
      <c r="EI626" s="77">
        <v>-1.1719273000000001E-2</v>
      </c>
      <c r="EJ626" s="77">
        <v>-2.7853890000000001E-3</v>
      </c>
      <c r="EK626" s="77">
        <v>-3.660979E-3</v>
      </c>
      <c r="EL626" s="77">
        <v>-7.4353049999999997E-3</v>
      </c>
      <c r="EM626" s="77">
        <v>-2.3555009999999999E-3</v>
      </c>
      <c r="EN626" s="77">
        <v>-2.6120700000000002E-3</v>
      </c>
      <c r="EO626" s="77">
        <v>-2.0188710000000002E-3</v>
      </c>
      <c r="EP626" s="77">
        <v>-3.6946209999999999E-3</v>
      </c>
      <c r="EQ626" s="77">
        <v>-3.5925710000000001E-3</v>
      </c>
      <c r="ER626" s="77">
        <v>-2.540474E-3</v>
      </c>
      <c r="ES626" s="77">
        <v>-3.92684E-3</v>
      </c>
      <c r="ET626" s="77">
        <v>-3.3395569999999999E-3</v>
      </c>
      <c r="EU626" s="77">
        <v>-7.2949060000000003E-3</v>
      </c>
      <c r="EV626" s="77">
        <v>-4.6514049999999999E-3</v>
      </c>
      <c r="EW626" s="77">
        <v>-3.571973E-3</v>
      </c>
      <c r="EX626" s="77">
        <v>-3.0669299999999998E-3</v>
      </c>
      <c r="EY626" s="77">
        <v>-2.3348539999999999E-3</v>
      </c>
      <c r="EZ626" s="77">
        <v>-2.8496189999999999E-3</v>
      </c>
      <c r="FA626" s="77">
        <v>-2.5930049E-2</v>
      </c>
      <c r="FB626" s="77">
        <v>0.96228482299999996</v>
      </c>
      <c r="FC626" s="77">
        <v>-4.1784760000000004E-3</v>
      </c>
      <c r="FD626" s="77">
        <v>-3.9007239999999999E-3</v>
      </c>
      <c r="FE626" s="77">
        <v>-4.6296439999999996E-3</v>
      </c>
      <c r="FF626" s="77">
        <v>-5.2906580000000002E-3</v>
      </c>
      <c r="FG626" s="77">
        <v>-9.556152E-3</v>
      </c>
      <c r="FH626" s="77">
        <v>-2.7913920000000002E-3</v>
      </c>
      <c r="FI626" s="77">
        <v>-2.0788970000000001E-3</v>
      </c>
      <c r="FJ626" s="77">
        <v>-1.4613154E-2</v>
      </c>
      <c r="FK626" s="77">
        <v>-1.1600899E-2</v>
      </c>
      <c r="FL626" s="77">
        <v>-5.3198020000000002E-3</v>
      </c>
      <c r="FM626" s="77">
        <v>-4.2927674999999998E-2</v>
      </c>
      <c r="FN626" s="77">
        <v>-5.1737220000000004E-3</v>
      </c>
      <c r="FO626" s="77">
        <v>-1.9329045999999999E-2</v>
      </c>
      <c r="FP626" s="77">
        <v>-1.5132102E-2</v>
      </c>
      <c r="FQ626" s="77">
        <v>-6.6154220000000001E-3</v>
      </c>
      <c r="FR626" s="77">
        <v>-1.1133840000000001E-2</v>
      </c>
      <c r="FS626" s="77">
        <v>-2.9395760000000002E-3</v>
      </c>
      <c r="FT626" s="77">
        <v>-3.746011E-3</v>
      </c>
      <c r="FU626" s="77">
        <v>-6.6008719999999998E-3</v>
      </c>
      <c r="FV626" s="77">
        <v>-2.3304760000000002E-3</v>
      </c>
      <c r="FW626" s="77">
        <v>-2.6127730000000001E-3</v>
      </c>
      <c r="FX626" s="77">
        <v>-1.895578E-3</v>
      </c>
      <c r="FY626" s="77">
        <v>-3.6735909999999999E-3</v>
      </c>
      <c r="FZ626" s="77">
        <v>-3.355228E-3</v>
      </c>
      <c r="GA626" s="77">
        <v>-2.1162899999999998E-3</v>
      </c>
      <c r="GB626" s="77">
        <v>-3.4557540000000001E-3</v>
      </c>
      <c r="GC626" s="77">
        <v>-3.037489E-3</v>
      </c>
      <c r="GD626" s="77">
        <v>-6.9046259999999996E-3</v>
      </c>
      <c r="GE626" s="77">
        <v>-4.2776810000000002E-3</v>
      </c>
      <c r="GF626" s="77">
        <v>-3.2806279999999998E-3</v>
      </c>
      <c r="GG626" s="77">
        <v>-2.612049E-3</v>
      </c>
      <c r="GH626" s="77">
        <v>-2.104804E-3</v>
      </c>
      <c r="GI626" s="77">
        <v>-2.7436729999999999E-3</v>
      </c>
      <c r="GJ626" s="77">
        <v>-2.5246062E-2</v>
      </c>
      <c r="GK626" s="77">
        <v>0.95800650600000004</v>
      </c>
      <c r="GL626" s="77">
        <v>-4.3285820000000001E-3</v>
      </c>
      <c r="GM626" s="77">
        <v>-3.8553760000000002E-3</v>
      </c>
      <c r="GN626" s="77">
        <v>-4.8257179999999997E-3</v>
      </c>
      <c r="GO626" s="77">
        <v>-5.5330099999999997E-3</v>
      </c>
      <c r="GP626" s="77">
        <v>-9.3699089999999992E-3</v>
      </c>
      <c r="GQ626" s="77">
        <v>-2.7347719999999999E-3</v>
      </c>
      <c r="GR626" s="77">
        <v>-2.1326349999999999E-3</v>
      </c>
      <c r="GS626" s="77">
        <v>-1.2641295E-2</v>
      </c>
      <c r="GT626" s="77">
        <v>-1.1288527E-2</v>
      </c>
      <c r="GU626" s="77">
        <v>-4.903124E-3</v>
      </c>
      <c r="GV626" s="77">
        <v>-4.1814623000000002E-2</v>
      </c>
      <c r="GW626" s="77">
        <v>-4.8635350000000004E-3</v>
      </c>
      <c r="GX626" s="77">
        <v>-1.9098484999999998E-2</v>
      </c>
      <c r="GY626" s="77">
        <v>-1.5213399000000001E-2</v>
      </c>
      <c r="GZ626" s="77">
        <v>-6.6126580000000004E-3</v>
      </c>
      <c r="HA626" s="77">
        <v>-1.0437507E-2</v>
      </c>
      <c r="HB626" s="77">
        <v>-1.471134E-3</v>
      </c>
      <c r="HC626" s="77">
        <v>-3.818489E-3</v>
      </c>
      <c r="HD626" s="77">
        <v>-7.5471059999999996E-3</v>
      </c>
      <c r="HE626" s="77">
        <v>-2.377358E-3</v>
      </c>
      <c r="HF626" s="77">
        <v>-2.7986489999999998E-3</v>
      </c>
      <c r="HG626" s="77">
        <v>-1.8522110000000001E-3</v>
      </c>
      <c r="HH626" s="77">
        <v>-3.327174E-3</v>
      </c>
      <c r="HI626" s="77">
        <v>-3.39003E-3</v>
      </c>
      <c r="HJ626" s="77">
        <v>-2.6108239999999999E-3</v>
      </c>
      <c r="HK626" s="77">
        <v>-3.4551320000000001E-3</v>
      </c>
      <c r="HL626" s="77">
        <v>-3.027493E-3</v>
      </c>
      <c r="HM626" s="77">
        <v>-7.0991559999999997E-3</v>
      </c>
      <c r="HN626" s="77">
        <v>-4.2366840000000001E-3</v>
      </c>
      <c r="HO626" s="77">
        <v>-3.4065250000000001E-3</v>
      </c>
      <c r="HP626" s="77">
        <v>-2.8874740000000001E-3</v>
      </c>
      <c r="HQ626" s="77">
        <v>-2.1985110000000002E-3</v>
      </c>
      <c r="HR626" s="77">
        <v>-2.683431E-3</v>
      </c>
      <c r="HS626" s="77">
        <v>-2.6705732999999999E-2</v>
      </c>
      <c r="HT626" s="77">
        <v>0.95588527999999995</v>
      </c>
      <c r="HU626" s="77">
        <v>-4.3941350000000004E-3</v>
      </c>
      <c r="HV626" s="77">
        <v>-3.919606E-3</v>
      </c>
      <c r="HW626" s="77">
        <v>-4.7761920000000003E-3</v>
      </c>
      <c r="HX626" s="77">
        <v>-5.7629550000000002E-3</v>
      </c>
      <c r="HY626" s="77">
        <v>-9.7177789999999993E-3</v>
      </c>
      <c r="HZ626" s="77">
        <v>-2.7370139999999999E-3</v>
      </c>
      <c r="IA626" s="77">
        <v>-2.6303559999999999E-3</v>
      </c>
      <c r="IB626" s="77">
        <v>-1.2772098000000001E-2</v>
      </c>
      <c r="IC626" s="77">
        <v>-1.1419782E-2</v>
      </c>
      <c r="ID626" s="77">
        <v>-4.9500350000000002E-3</v>
      </c>
      <c r="IE626" s="77">
        <v>-4.0841201000000001E-2</v>
      </c>
      <c r="IF626" s="77">
        <v>-4.8887690000000003E-3</v>
      </c>
      <c r="IG626" s="77">
        <v>-1.8191883999999998E-2</v>
      </c>
      <c r="IH626" s="77">
        <v>-1.5665137999999999E-2</v>
      </c>
      <c r="II626" s="77">
        <v>-6.2194540000000001E-3</v>
      </c>
      <c r="IJ626" s="77">
        <v>-1.0334447E-2</v>
      </c>
      <c r="IK626" s="77">
        <v>-1.0099799999999999E-3</v>
      </c>
      <c r="IL626" s="77">
        <v>-3.755614E-3</v>
      </c>
      <c r="IM626" s="77">
        <v>-8.6701039999999997E-3</v>
      </c>
      <c r="IN626" s="77">
        <v>-2.4776360000000001E-3</v>
      </c>
      <c r="IO626" s="77">
        <v>-2.8473819999999999E-3</v>
      </c>
      <c r="IP626" s="77">
        <v>-1.7210630000000001E-3</v>
      </c>
      <c r="IQ626" s="77">
        <v>-3.3572620000000002E-3</v>
      </c>
      <c r="IR626" s="77">
        <v>-3.5545030000000001E-3</v>
      </c>
      <c r="IS626" s="77">
        <v>-2.7327290000000001E-3</v>
      </c>
      <c r="IT626" s="77">
        <v>-3.488391E-3</v>
      </c>
      <c r="IU626" s="77">
        <v>-3.0370520000000002E-3</v>
      </c>
      <c r="IV626" s="77">
        <v>-7.2227539999999996E-3</v>
      </c>
      <c r="IW626" s="77">
        <v>-4.3105929999999997E-3</v>
      </c>
      <c r="IX626" s="77">
        <v>-3.365902E-3</v>
      </c>
      <c r="IY626" s="77">
        <v>-2.4103340000000001E-3</v>
      </c>
      <c r="IZ626" s="77">
        <v>-2.0649660000000001E-3</v>
      </c>
      <c r="JA626" s="77">
        <v>-2.473739E-3</v>
      </c>
      <c r="JB626" s="77">
        <v>-2.2626514E-2</v>
      </c>
      <c r="JC626" s="77">
        <v>0.95235114600000004</v>
      </c>
      <c r="JD626" s="77">
        <v>-4.2985799999999998E-3</v>
      </c>
      <c r="JE626" s="77">
        <v>-3.9940410000000003E-3</v>
      </c>
      <c r="JF626" s="77">
        <v>-4.9449860000000002E-3</v>
      </c>
      <c r="JG626" s="77">
        <v>-6.0651740000000004E-3</v>
      </c>
      <c r="JH626" s="77">
        <v>-9.9479860000000007E-3</v>
      </c>
      <c r="JI626" s="77">
        <v>-2.778254E-3</v>
      </c>
      <c r="JJ626" s="77">
        <v>-2.7823990000000001E-3</v>
      </c>
      <c r="JK626" s="77">
        <v>-1.2673360999999999E-2</v>
      </c>
      <c r="JL626" s="77">
        <v>-1.1157627E-2</v>
      </c>
      <c r="JM626" s="77">
        <v>-5.0638319999999999E-3</v>
      </c>
      <c r="JN626" s="77">
        <v>-4.1032153000000002E-2</v>
      </c>
      <c r="JO626" s="77">
        <v>-4.947183E-3</v>
      </c>
      <c r="JP626" s="77">
        <v>-1.8107834999999999E-2</v>
      </c>
      <c r="JQ626" s="77">
        <v>-1.5345833999999999E-2</v>
      </c>
      <c r="JR626" s="77">
        <v>-5.986122E-3</v>
      </c>
      <c r="JS626" s="77">
        <v>-1.0314782999999999E-2</v>
      </c>
      <c r="JT626" s="77">
        <v>-7.0989499999999999E-4</v>
      </c>
      <c r="JU626" s="77">
        <v>-3.6348830000000002E-3</v>
      </c>
      <c r="JV626" s="77">
        <v>-7.7386570000000003E-3</v>
      </c>
      <c r="JW626" s="77">
        <v>-2.423251E-3</v>
      </c>
      <c r="JX626" s="77">
        <v>-2.7857509999999999E-3</v>
      </c>
      <c r="JY626" s="77">
        <v>-1.6529959999999999E-3</v>
      </c>
      <c r="JZ626" s="77">
        <v>-3.273321E-3</v>
      </c>
      <c r="KA626" s="77">
        <v>-3.5061419999999999E-3</v>
      </c>
      <c r="KB626" s="77">
        <v>-2.2794930000000001E-3</v>
      </c>
      <c r="KC626" s="77">
        <v>-3.3573000000000001E-3</v>
      </c>
      <c r="KD626" s="77">
        <v>-2.9006069999999999E-3</v>
      </c>
      <c r="KE626" s="77">
        <v>-7.0402269999999996E-3</v>
      </c>
      <c r="KF626" s="77">
        <v>-4.1730320000000001E-3</v>
      </c>
      <c r="KG626" s="77">
        <v>-3.1464050000000001E-3</v>
      </c>
      <c r="KH626" s="77">
        <v>-2.2277920000000001E-3</v>
      </c>
      <c r="KI626" s="77">
        <v>-2.0133479999999999E-3</v>
      </c>
      <c r="KJ626" s="77">
        <v>-2.5135420000000001E-3</v>
      </c>
      <c r="KK626" s="77">
        <v>-1.9784261000000001E-2</v>
      </c>
      <c r="KL626" s="77">
        <v>0.95129417199999999</v>
      </c>
      <c r="KM626" s="77">
        <v>-4.4114030000000004E-3</v>
      </c>
      <c r="KN626" s="77">
        <v>-3.9476750000000003E-3</v>
      </c>
      <c r="KO626" s="77">
        <v>-4.8812869999999998E-3</v>
      </c>
      <c r="KP626" s="77">
        <v>-5.8878009999999998E-3</v>
      </c>
      <c r="KQ626" s="77">
        <v>-9.5665049999999995E-3</v>
      </c>
      <c r="KR626" s="77">
        <v>-2.5945669999999999E-3</v>
      </c>
      <c r="KS626" s="77">
        <v>-3.299916E-3</v>
      </c>
      <c r="KT626" s="77">
        <v>-1.2588656E-2</v>
      </c>
      <c r="KU626" s="77">
        <v>-1.0831968000000001E-2</v>
      </c>
      <c r="KV626" s="77">
        <v>-4.9854519999999996E-3</v>
      </c>
      <c r="KW626" s="77">
        <v>-3.9675555000000001E-2</v>
      </c>
      <c r="KX626" s="77">
        <v>-4.828728E-3</v>
      </c>
      <c r="KY626" s="77">
        <v>-1.8485538999999999E-2</v>
      </c>
      <c r="KZ626" s="77">
        <v>-1.3954289E-2</v>
      </c>
      <c r="LA626" s="77">
        <v>-6.2609579999999996E-3</v>
      </c>
      <c r="LB626" s="77">
        <v>-9.7883229999999998E-3</v>
      </c>
      <c r="LC626" s="77">
        <v>-4.58219E-4</v>
      </c>
      <c r="LD626" s="77">
        <v>-3.470342E-3</v>
      </c>
      <c r="LE626" s="77">
        <v>-7.1203320000000001E-3</v>
      </c>
      <c r="LF626" s="77">
        <v>-2.3788910000000002E-3</v>
      </c>
      <c r="LG626" s="77">
        <v>-2.6588409999999999E-3</v>
      </c>
      <c r="LH626" s="77">
        <v>-1.653622E-3</v>
      </c>
      <c r="LI626" s="77">
        <v>-3.1412689999999999E-3</v>
      </c>
      <c r="LJ626" s="77">
        <v>-3.2073700000000002E-3</v>
      </c>
      <c r="LK626" s="77">
        <v>-2.5491099999999998E-3</v>
      </c>
      <c r="LL626" s="77">
        <v>-3.152373E-3</v>
      </c>
      <c r="LM626" s="77">
        <v>-2.7006700000000001E-3</v>
      </c>
      <c r="LN626" s="77">
        <v>-6.6249259999999997E-3</v>
      </c>
      <c r="LO626" s="77">
        <v>-3.8606140000000001E-3</v>
      </c>
      <c r="LP626" s="77">
        <v>-2.95116E-3</v>
      </c>
      <c r="LQ626" s="77">
        <v>-2.0773760000000001E-3</v>
      </c>
      <c r="LR626" s="77">
        <v>-1.898853E-3</v>
      </c>
      <c r="LS626" s="77">
        <v>-2.5540010000000002E-3</v>
      </c>
      <c r="LT626" s="77">
        <v>-1.7918271999999999E-2</v>
      </c>
      <c r="LU626" s="77">
        <v>0.95181765299999999</v>
      </c>
      <c r="LV626" s="77">
        <v>-4.8378400000000004E-3</v>
      </c>
      <c r="LW626" s="77">
        <v>-3.7829740000000001E-3</v>
      </c>
      <c r="LX626" s="77">
        <v>-4.8076170000000001E-3</v>
      </c>
      <c r="LY626" s="77">
        <v>-5.7226969999999997E-3</v>
      </c>
      <c r="LZ626" s="77">
        <v>-9.6113980000000002E-3</v>
      </c>
      <c r="MA626" s="77">
        <v>-2.1712300000000001E-3</v>
      </c>
      <c r="MB626" s="77">
        <v>-3.0981110000000002E-3</v>
      </c>
      <c r="MC626" s="77">
        <v>-1.2565108E-2</v>
      </c>
      <c r="MD626" s="77">
        <v>-1.0237291000000001E-2</v>
      </c>
      <c r="ME626" s="77">
        <v>-4.9148500000000001E-3</v>
      </c>
      <c r="MF626" s="77">
        <v>-3.3120720999999999E-2</v>
      </c>
      <c r="MG626" s="77">
        <v>-4.7271290000000001E-3</v>
      </c>
      <c r="MH626" s="77">
        <v>-1.8353923000000001E-2</v>
      </c>
      <c r="MI626" s="77">
        <v>-1.2602767000000001E-2</v>
      </c>
      <c r="MJ626" s="77">
        <v>-6.4056149999999999E-3</v>
      </c>
      <c r="MK626" s="77">
        <v>-9.3969770000000008E-3</v>
      </c>
      <c r="ML626" s="77">
        <v>-7.0441000000000004E-4</v>
      </c>
      <c r="MM626" s="77">
        <v>-3.264861E-3</v>
      </c>
      <c r="MN626" s="77">
        <v>-6.7022710000000001E-3</v>
      </c>
      <c r="MO626" s="77">
        <v>-2.1656940000000001E-3</v>
      </c>
      <c r="MP626" s="77">
        <v>-2.3966539999999998E-3</v>
      </c>
      <c r="MQ626" s="77">
        <v>-1.571745E-3</v>
      </c>
      <c r="MR626" s="77">
        <v>-2.9215959999999998E-3</v>
      </c>
      <c r="MS626" s="77">
        <v>-2.9584659999999999E-3</v>
      </c>
      <c r="MT626" s="77">
        <v>-3.6212470000000002E-3</v>
      </c>
      <c r="MU626" s="77">
        <v>-3.0506280000000001E-3</v>
      </c>
      <c r="MV626" s="77">
        <v>-2.5381990000000001E-3</v>
      </c>
      <c r="MW626" s="77">
        <v>-6.0494299999999997E-3</v>
      </c>
      <c r="MX626" s="77">
        <v>-3.8352070000000002E-3</v>
      </c>
      <c r="MY626" s="77">
        <v>-2.8151610000000001E-3</v>
      </c>
      <c r="MZ626" s="77">
        <v>-1.785025E-3</v>
      </c>
      <c r="NA626" s="77">
        <v>-1.672813E-3</v>
      </c>
      <c r="NB626" s="77">
        <v>-2.4747620000000001E-3</v>
      </c>
      <c r="NC626" s="77">
        <v>-1.6736522E-2</v>
      </c>
      <c r="ND626" s="77">
        <v>0.95084641199999997</v>
      </c>
      <c r="NE626" s="77">
        <v>-4.957492E-3</v>
      </c>
      <c r="NF626" s="77">
        <v>-3.4272980000000001E-3</v>
      </c>
      <c r="NG626" s="77">
        <v>-4.3251690000000002E-3</v>
      </c>
      <c r="NH626" s="77">
        <v>-5.4078199999999998E-3</v>
      </c>
      <c r="NI626" s="77">
        <v>-9.0568309999999996E-3</v>
      </c>
      <c r="NJ626" s="77">
        <v>-1.9946650000000001E-3</v>
      </c>
      <c r="NK626" s="77">
        <v>-2.649261E-3</v>
      </c>
      <c r="NL626" s="77">
        <v>-1.2023383E-2</v>
      </c>
      <c r="NM626" s="77">
        <v>-1.0277959999999999E-2</v>
      </c>
      <c r="NN626" s="77">
        <v>-4.59414E-3</v>
      </c>
      <c r="NO626" s="77">
        <v>-3.2910001000000001E-2</v>
      </c>
      <c r="NP626" s="77">
        <v>-4.4561080000000003E-3</v>
      </c>
      <c r="NQ626" s="77">
        <v>-1.7806667000000002E-2</v>
      </c>
      <c r="NR626" s="77">
        <v>-1.1849047E-2</v>
      </c>
      <c r="NS626" s="77">
        <v>-6.2401849999999997E-3</v>
      </c>
      <c r="NT626" s="77">
        <v>-8.9220259999999996E-3</v>
      </c>
      <c r="NU626" s="77">
        <v>-6.37504E-4</v>
      </c>
      <c r="NV626" s="77">
        <v>-3.224017E-3</v>
      </c>
      <c r="NW626" s="77">
        <v>-6.5843000000000004E-3</v>
      </c>
      <c r="NX626" s="77">
        <v>-2.1113099999999999E-3</v>
      </c>
      <c r="NY626" s="77">
        <v>-2.2550460000000001E-3</v>
      </c>
      <c r="NZ626" s="77">
        <v>-1.43721E-3</v>
      </c>
      <c r="OA626" s="77">
        <v>-2.9088669999999999E-3</v>
      </c>
      <c r="OB626" s="77">
        <v>-2.9923060000000001E-3</v>
      </c>
      <c r="OC626" s="77">
        <v>-5.0598070000000004E-3</v>
      </c>
      <c r="OD626" s="77">
        <v>-3.0220389999999998E-3</v>
      </c>
      <c r="OE626" s="77">
        <v>-2.488718E-3</v>
      </c>
      <c r="OF626" s="77">
        <v>-5.962045E-3</v>
      </c>
      <c r="OG626" s="77">
        <v>-3.6877199999999998E-3</v>
      </c>
      <c r="OH626" s="77">
        <v>-2.6328499999999999E-3</v>
      </c>
      <c r="OI626" s="77">
        <v>-1.603869E-3</v>
      </c>
      <c r="OJ626" s="77">
        <v>-1.6584130000000001E-3</v>
      </c>
      <c r="OK626" s="77">
        <v>-2.4946209999999998E-3</v>
      </c>
      <c r="OL626" s="77">
        <v>-1.6096533999999999E-2</v>
      </c>
      <c r="OM626" s="77">
        <v>0.94953598900000002</v>
      </c>
      <c r="ON626" s="77">
        <v>-5.2866800000000002E-3</v>
      </c>
      <c r="OO626" s="77">
        <v>-3.48044E-3</v>
      </c>
      <c r="OP626" s="77">
        <v>-4.3196889999999998E-3</v>
      </c>
      <c r="OQ626" s="77">
        <v>-5.4565239999999999E-3</v>
      </c>
      <c r="OR626" s="77">
        <v>-8.8161439999999997E-3</v>
      </c>
      <c r="OS626" s="77">
        <v>-2.3713670000000001E-3</v>
      </c>
      <c r="OT626" s="77">
        <v>-2.7431769999999999E-3</v>
      </c>
      <c r="OU626" s="77">
        <v>-1.2263441999999999E-2</v>
      </c>
      <c r="OV626" s="77">
        <v>-1.0091441E-2</v>
      </c>
      <c r="OW626" s="77">
        <v>-4.3637859999999997E-3</v>
      </c>
      <c r="OX626" s="77">
        <v>-3.2428436999999997E-2</v>
      </c>
      <c r="OY626" s="77">
        <v>-4.3953389999999998E-3</v>
      </c>
      <c r="OZ626" s="77">
        <v>-1.7793548999999999E-2</v>
      </c>
      <c r="PA626" s="77">
        <v>-1.1594343E-2</v>
      </c>
      <c r="PB626" s="77">
        <v>-6.6399900000000001E-3</v>
      </c>
      <c r="PC626" s="77">
        <v>-8.7341129999999999E-3</v>
      </c>
      <c r="PD626" s="77">
        <v>-6.4013999999999998E-4</v>
      </c>
      <c r="PE626" s="77">
        <v>-3.0098630000000002E-3</v>
      </c>
      <c r="PF626" s="77">
        <v>-6.35594E-3</v>
      </c>
      <c r="PG626" s="77">
        <v>-2.0296229999999999E-3</v>
      </c>
      <c r="PH626" s="77">
        <v>-2.1126629999999999E-3</v>
      </c>
      <c r="PI626" s="77">
        <v>-1.3464760000000001E-3</v>
      </c>
      <c r="PJ626" s="77">
        <v>-2.8866830000000001E-3</v>
      </c>
      <c r="PK626" s="77">
        <v>-2.9741559999999999E-3</v>
      </c>
      <c r="PL626" s="77">
        <v>-4.9001419999999997E-3</v>
      </c>
      <c r="PM626" s="77">
        <v>-3.0378089999999998E-3</v>
      </c>
      <c r="PN626" s="77">
        <v>-2.3432819999999999E-3</v>
      </c>
      <c r="PO626" s="77">
        <v>-5.8354239999999996E-3</v>
      </c>
      <c r="PP626" s="77">
        <v>-3.6527339999999999E-3</v>
      </c>
      <c r="PQ626" s="77">
        <v>-2.4763609999999998E-3</v>
      </c>
      <c r="PR626" s="77">
        <v>-1.51322E-3</v>
      </c>
      <c r="PS626" s="77">
        <v>-1.592041E-3</v>
      </c>
      <c r="PT626" s="77">
        <v>-2.405229E-3</v>
      </c>
      <c r="PU626" s="77">
        <v>-1.564844E-2</v>
      </c>
      <c r="PV626" s="77">
        <v>0.95054324599999995</v>
      </c>
      <c r="PW626" s="77">
        <v>-5.3781610000000002E-3</v>
      </c>
      <c r="PX626" s="77">
        <v>-3.2855430000000001E-3</v>
      </c>
      <c r="PY626" s="77">
        <v>-4.3303639999999997E-3</v>
      </c>
      <c r="PZ626" s="77">
        <v>-5.3545270000000004E-3</v>
      </c>
      <c r="QA626" s="77">
        <v>-8.4752060000000008E-3</v>
      </c>
      <c r="QB626" s="77">
        <v>-1.6242400000000001E-3</v>
      </c>
      <c r="QC626" s="77">
        <v>-2.67512E-3</v>
      </c>
      <c r="QD626" s="77">
        <v>-1.1965491E-2</v>
      </c>
      <c r="QE626" s="77">
        <v>-1.0242361E-2</v>
      </c>
      <c r="QF626" s="77">
        <v>-4.3792689999999999E-3</v>
      </c>
      <c r="QG626" s="77">
        <v>-3.1699145999999997E-2</v>
      </c>
      <c r="QH626" s="77">
        <v>-4.2697309999999997E-3</v>
      </c>
      <c r="QI626" s="77">
        <v>-1.8068933999999998E-2</v>
      </c>
      <c r="QJ626" s="77">
        <v>-1.0767451000000001E-2</v>
      </c>
      <c r="QK626" s="77">
        <v>-6.9361969999999998E-3</v>
      </c>
      <c r="QL626" s="77">
        <v>-8.7303309999999992E-3</v>
      </c>
      <c r="QM626" s="77">
        <v>-5.0731799999999998E-4</v>
      </c>
      <c r="QN626" s="77">
        <v>-3.0343919999999999E-3</v>
      </c>
      <c r="QO626" s="77">
        <v>-5.8164640000000004E-3</v>
      </c>
      <c r="QP626" s="77">
        <v>-2.1162210000000002E-3</v>
      </c>
      <c r="QQ626" s="77">
        <v>-2.1164109999999999E-3</v>
      </c>
      <c r="QR626" s="77">
        <v>-1.2672250000000001E-3</v>
      </c>
      <c r="QS626" s="77">
        <v>-2.766644E-3</v>
      </c>
      <c r="QT626" s="77">
        <v>-2.9372880000000001E-3</v>
      </c>
      <c r="QU626" s="77">
        <v>-5.898464E-3</v>
      </c>
      <c r="QV626" s="77">
        <v>-2.8887079999999998E-3</v>
      </c>
      <c r="QW626" s="77">
        <v>-2.1915480000000002E-3</v>
      </c>
      <c r="QX626" s="77">
        <v>-5.6713110000000001E-3</v>
      </c>
      <c r="QY626" s="77">
        <v>-3.5210570000000002E-3</v>
      </c>
      <c r="QZ626" s="77">
        <v>-2.3790650000000001E-3</v>
      </c>
      <c r="RA626" s="77">
        <v>-1.4544709999999999E-3</v>
      </c>
      <c r="RB626" s="77">
        <v>-1.5762980000000001E-3</v>
      </c>
      <c r="RC626" s="77">
        <v>-2.46934E-3</v>
      </c>
      <c r="RD626" s="77">
        <v>-1.3959986000000001E-2</v>
      </c>
      <c r="RE626" s="77">
        <v>0.94897988799999999</v>
      </c>
      <c r="RF626" s="77">
        <v>-5.6345329999999997E-3</v>
      </c>
      <c r="RG626" s="77">
        <v>-3.3190590000000001E-3</v>
      </c>
      <c r="RH626" s="77">
        <v>-4.4557930000000004E-3</v>
      </c>
      <c r="RI626" s="77">
        <v>-5.7243909999999997E-3</v>
      </c>
      <c r="RJ626" s="77">
        <v>-8.7303929999999995E-3</v>
      </c>
      <c r="RK626" s="77">
        <v>-1.4985459999999999E-3</v>
      </c>
      <c r="RL626" s="77">
        <v>-2.8677820000000001E-3</v>
      </c>
      <c r="RM626" s="77">
        <v>-1.2127941E-2</v>
      </c>
      <c r="RN626" s="77">
        <v>-1.0116918000000001E-2</v>
      </c>
      <c r="RO626" s="77">
        <v>-4.9198339999999997E-3</v>
      </c>
      <c r="RP626" s="77">
        <v>-3.0962164E-2</v>
      </c>
      <c r="RQ626" s="77">
        <v>-4.3346679999999999E-3</v>
      </c>
      <c r="RR626" s="77">
        <v>-1.7649076999999999E-2</v>
      </c>
      <c r="RS626" s="77">
        <v>-1.0836817E-2</v>
      </c>
      <c r="RT626" s="77">
        <v>-7.2896660000000002E-3</v>
      </c>
      <c r="RU626" s="77">
        <v>-8.9815399999999997E-3</v>
      </c>
      <c r="RV626" s="77">
        <v>-4.1569000000000003E-4</v>
      </c>
      <c r="RW626" s="77">
        <v>-3.2844020000000001E-3</v>
      </c>
      <c r="RX626" s="77">
        <v>-6.2431170000000003E-3</v>
      </c>
      <c r="RY626" s="77">
        <v>-2.2381150000000002E-3</v>
      </c>
      <c r="RZ626" s="77">
        <v>-2.2451760000000002E-3</v>
      </c>
      <c r="SA626" s="77">
        <v>-1.22265E-3</v>
      </c>
      <c r="SB626" s="77">
        <v>-2.7944049999999998E-3</v>
      </c>
      <c r="SC626" s="77">
        <v>-2.94276E-3</v>
      </c>
      <c r="SD626" s="77">
        <v>-5.220382E-3</v>
      </c>
      <c r="SE626" s="77">
        <v>-2.8794039999999999E-3</v>
      </c>
      <c r="SF626" s="77">
        <v>-2.2666909999999999E-3</v>
      </c>
      <c r="SG626" s="77">
        <v>-5.8861030000000002E-3</v>
      </c>
      <c r="SH626" s="77">
        <v>-3.3995179999999998E-3</v>
      </c>
      <c r="SI626" s="77">
        <v>-2.4936770000000001E-3</v>
      </c>
      <c r="SJ626" s="77">
        <v>-1.43435E-3</v>
      </c>
      <c r="SK626" s="77">
        <v>-1.730842E-3</v>
      </c>
      <c r="SL626" s="77">
        <v>-2.7306489999999999E-3</v>
      </c>
      <c r="SM626" s="77">
        <v>-1.5887261E-2</v>
      </c>
      <c r="SN626" s="77">
        <v>0.94728064999999995</v>
      </c>
      <c r="SO626" s="77">
        <v>-5.2466049999999997E-3</v>
      </c>
      <c r="SP626" s="77">
        <v>-3.3415649999999999E-3</v>
      </c>
      <c r="SQ626" s="77">
        <v>-4.6470269999999998E-3</v>
      </c>
      <c r="SR626" s="77">
        <v>-6.1268659999999999E-3</v>
      </c>
      <c r="SS626" s="77">
        <v>-9.6430939999999996E-3</v>
      </c>
      <c r="ST626" s="77">
        <v>-1.5589499999999999E-3</v>
      </c>
      <c r="SU626" s="77">
        <v>-3.34374E-3</v>
      </c>
      <c r="SV626" s="77">
        <v>-1.2715452E-2</v>
      </c>
      <c r="SW626" s="77">
        <v>-1.0298020999999999E-2</v>
      </c>
      <c r="SX626" s="77">
        <v>-5.0476219999999999E-3</v>
      </c>
      <c r="SY626" s="77">
        <v>-3.1831581999999997E-2</v>
      </c>
      <c r="SZ626" s="77">
        <v>-4.7097220000000004E-3</v>
      </c>
      <c r="TA626" s="77">
        <v>-1.8772898999999999E-2</v>
      </c>
      <c r="TB626" s="77">
        <v>-1.1707454000000001E-2</v>
      </c>
      <c r="TC626" s="77">
        <v>-7.5294189999999999E-3</v>
      </c>
      <c r="TD626" s="77">
        <v>-9.262424E-3</v>
      </c>
      <c r="TE626" s="77">
        <v>-5.2932100000000002E-4</v>
      </c>
    </row>
    <row r="627" spans="1:525" x14ac:dyDescent="0.25">
      <c r="A627" s="77">
        <v>-5.16213E-3</v>
      </c>
      <c r="B627" s="77">
        <v>-4.4423580000000004E-3</v>
      </c>
      <c r="C627" s="77">
        <v>-6.2893230000000003E-3</v>
      </c>
      <c r="D627" s="77">
        <v>-5.1288610000000002E-3</v>
      </c>
      <c r="E627" s="77">
        <v>-7.2376879999999999E-3</v>
      </c>
      <c r="F627" s="77">
        <v>-5.9442460000000003E-3</v>
      </c>
      <c r="G627" s="77">
        <v>-4.4107269999999997E-3</v>
      </c>
      <c r="H627" s="77">
        <v>-3.7994840000000001E-3</v>
      </c>
      <c r="I627" s="77">
        <v>-5.9905820000000004E-3</v>
      </c>
      <c r="J627" s="77">
        <v>-6.0261550000000001E-3</v>
      </c>
      <c r="K627" s="77">
        <v>-7.3743439999999997E-3</v>
      </c>
      <c r="L627" s="77">
        <v>-5.8883850000000003E-3</v>
      </c>
      <c r="M627" s="77">
        <v>-5.0470660000000002E-3</v>
      </c>
      <c r="N627" s="77">
        <v>-4.898098E-3</v>
      </c>
      <c r="O627" s="77">
        <v>-4.6422629999999998E-3</v>
      </c>
      <c r="P627" s="77">
        <v>-6.0932829999999997E-3</v>
      </c>
      <c r="Q627" s="77">
        <v>-9.5616810000000007E-3</v>
      </c>
      <c r="R627" s="77">
        <v>-7.8276219999999994E-3</v>
      </c>
      <c r="S627" s="77">
        <v>0.99207216099999995</v>
      </c>
      <c r="T627" s="77">
        <v>-5.5651939999999999E-3</v>
      </c>
      <c r="U627" s="77">
        <v>-5.1453760000000001E-3</v>
      </c>
      <c r="V627" s="77">
        <v>-5.3339709999999999E-3</v>
      </c>
      <c r="W627" s="77">
        <v>-1.8503690999999999E-2</v>
      </c>
      <c r="X627" s="77">
        <v>-3.5745270000000001E-3</v>
      </c>
      <c r="Y627" s="77">
        <v>-2.841854E-3</v>
      </c>
      <c r="Z627" s="77">
        <v>-7.155219E-3</v>
      </c>
      <c r="AA627" s="77">
        <v>-4.6887930000000001E-3</v>
      </c>
      <c r="AB627" s="77">
        <v>-2.4379290000000001E-3</v>
      </c>
      <c r="AC627" s="77">
        <v>-1.8410690000000001E-3</v>
      </c>
      <c r="AD627" s="77">
        <v>-5.9140349999999998E-3</v>
      </c>
      <c r="AE627" s="77">
        <v>-3.8715220000000001E-3</v>
      </c>
      <c r="AF627" s="77">
        <v>-3.040329E-3</v>
      </c>
      <c r="AG627" s="77">
        <v>-3.3747650000000001E-3</v>
      </c>
      <c r="AH627" s="77">
        <v>-6.422952E-3</v>
      </c>
      <c r="AI627" s="78">
        <v>-4.5652399999999997E-5</v>
      </c>
      <c r="AJ627" s="77">
        <v>-5.0152240000000004E-3</v>
      </c>
      <c r="AK627" s="77">
        <v>-4.2143470000000002E-3</v>
      </c>
      <c r="AL627" s="77">
        <v>-6.3162569999999996E-3</v>
      </c>
      <c r="AM627" s="77">
        <v>-5.1544490000000002E-3</v>
      </c>
      <c r="AN627" s="77">
        <v>-7.2307739999999997E-3</v>
      </c>
      <c r="AO627" s="77">
        <v>-6.159215E-3</v>
      </c>
      <c r="AP627" s="77">
        <v>-4.4842800000000002E-3</v>
      </c>
      <c r="AQ627" s="77">
        <v>-3.1413750000000001E-3</v>
      </c>
      <c r="AR627" s="77">
        <v>-6.2045520000000003E-3</v>
      </c>
      <c r="AS627" s="77">
        <v>-6.2441270000000004E-3</v>
      </c>
      <c r="AT627" s="77">
        <v>-7.7000419999999998E-3</v>
      </c>
      <c r="AU627" s="77">
        <v>-6.2870010000000004E-3</v>
      </c>
      <c r="AV627" s="77">
        <v>-5.2808459999999996E-3</v>
      </c>
      <c r="AW627" s="77">
        <v>-5.2870310000000002E-3</v>
      </c>
      <c r="AX627" s="77">
        <v>-4.6600510000000001E-3</v>
      </c>
      <c r="AY627" s="77">
        <v>-6.1919130000000003E-3</v>
      </c>
      <c r="AZ627" s="77">
        <v>-9.1502749999999994E-3</v>
      </c>
      <c r="BA627" s="77">
        <v>-7.71991E-3</v>
      </c>
      <c r="BB627" s="77">
        <v>0.99163582299999997</v>
      </c>
      <c r="BC627" s="77">
        <v>-4.5242820000000001E-3</v>
      </c>
      <c r="BD627" s="77">
        <v>-4.6269919999999999E-3</v>
      </c>
      <c r="BE627" s="77">
        <v>-5.3955799999999996E-3</v>
      </c>
      <c r="BF627" s="77">
        <v>-1.8330724E-2</v>
      </c>
      <c r="BG627" s="77">
        <v>-3.6186159999999998E-3</v>
      </c>
      <c r="BH627" s="77">
        <v>-2.822565E-3</v>
      </c>
      <c r="BI627" s="77">
        <v>-7.4952179999999997E-3</v>
      </c>
      <c r="BJ627" s="77">
        <v>-4.6892799999999997E-3</v>
      </c>
      <c r="BK627" s="77">
        <v>-2.4955789999999999E-3</v>
      </c>
      <c r="BL627" s="77">
        <v>-1.865348E-3</v>
      </c>
      <c r="BM627" s="77">
        <v>-6.1600489999999999E-3</v>
      </c>
      <c r="BN627" s="77">
        <v>-3.9995370000000001E-3</v>
      </c>
      <c r="BO627" s="77">
        <v>-3.2727659999999999E-3</v>
      </c>
      <c r="BP627" s="77">
        <v>-3.3283240000000001E-3</v>
      </c>
      <c r="BQ627" s="77">
        <v>-6.5968270000000004E-3</v>
      </c>
      <c r="BR627" s="78">
        <v>-4.7961399999999998E-5</v>
      </c>
      <c r="BS627" s="77">
        <v>-4.9992140000000001E-3</v>
      </c>
      <c r="BT627" s="77">
        <v>-4.3146649999999996E-3</v>
      </c>
      <c r="BU627" s="77">
        <v>-6.290482E-3</v>
      </c>
      <c r="BV627" s="77">
        <v>-5.3611509999999998E-3</v>
      </c>
      <c r="BW627" s="77">
        <v>-7.5268749999999997E-3</v>
      </c>
      <c r="BX627" s="77">
        <v>-6.0099239999999998E-3</v>
      </c>
      <c r="BY627" s="77">
        <v>-4.4425669999999997E-3</v>
      </c>
      <c r="BZ627" s="77">
        <v>-3.208364E-3</v>
      </c>
      <c r="CA627" s="77">
        <v>-6.064364E-3</v>
      </c>
      <c r="CB627" s="77">
        <v>-6.0500550000000004E-3</v>
      </c>
      <c r="CC627" s="77">
        <v>-7.3289119999999999E-3</v>
      </c>
      <c r="CD627" s="77">
        <v>-6.0002789999999999E-3</v>
      </c>
      <c r="CE627" s="77">
        <v>-5.2462630000000001E-3</v>
      </c>
      <c r="CF627" s="77">
        <v>-4.8861119999999997E-3</v>
      </c>
      <c r="CG627" s="77">
        <v>-4.6842860000000002E-3</v>
      </c>
      <c r="CH627" s="77">
        <v>-6.0724560000000004E-3</v>
      </c>
      <c r="CI627" s="77">
        <v>-9.0503930000000003E-3</v>
      </c>
      <c r="CJ627" s="77">
        <v>-7.7516870000000002E-3</v>
      </c>
      <c r="CK627" s="77">
        <v>0.99129521499999995</v>
      </c>
      <c r="CL627" s="77">
        <v>-5.0413489999999997E-3</v>
      </c>
      <c r="CM627" s="77">
        <v>-4.7522800000000002E-3</v>
      </c>
      <c r="CN627" s="77">
        <v>-5.282938E-3</v>
      </c>
      <c r="CO627" s="77">
        <v>-1.8309539999999999E-2</v>
      </c>
      <c r="CP627" s="77">
        <v>-3.3659950000000001E-3</v>
      </c>
      <c r="CQ627" s="77">
        <v>-3.0953479999999999E-3</v>
      </c>
      <c r="CR627" s="77">
        <v>-7.2732489999999999E-3</v>
      </c>
      <c r="CS627" s="77">
        <v>-4.7021529999999997E-3</v>
      </c>
      <c r="CT627" s="77">
        <v>-2.445483E-3</v>
      </c>
      <c r="CU627" s="77">
        <v>-1.9388980000000001E-3</v>
      </c>
      <c r="CV627" s="77">
        <v>-6.0497820000000001E-3</v>
      </c>
      <c r="CW627" s="77">
        <v>-3.9577589999999999E-3</v>
      </c>
      <c r="CX627" s="77">
        <v>-3.1681330000000001E-3</v>
      </c>
      <c r="CY627" s="77">
        <v>-3.3448060000000001E-3</v>
      </c>
      <c r="CZ627" s="77">
        <v>-6.5720409999999998E-3</v>
      </c>
      <c r="DA627" s="78">
        <v>-4.1034400000000001E-5</v>
      </c>
      <c r="DB627" s="77">
        <v>-4.9009980000000002E-3</v>
      </c>
      <c r="DC627" s="77">
        <v>-4.3074710000000002E-3</v>
      </c>
      <c r="DD627" s="77">
        <v>-6.3992509999999999E-3</v>
      </c>
      <c r="DE627" s="77">
        <v>-5.608109E-3</v>
      </c>
      <c r="DF627" s="77">
        <v>-7.7656599999999998E-3</v>
      </c>
      <c r="DG627" s="77">
        <v>-5.9214910000000001E-3</v>
      </c>
      <c r="DH627" s="77">
        <v>-4.61606E-3</v>
      </c>
      <c r="DI627" s="77">
        <v>-3.7230169999999999E-3</v>
      </c>
      <c r="DJ627" s="77">
        <v>-6.1499240000000002E-3</v>
      </c>
      <c r="DK627" s="77">
        <v>-6.005636E-3</v>
      </c>
      <c r="DL627" s="77">
        <v>-7.4358519999999997E-3</v>
      </c>
      <c r="DM627" s="77">
        <v>-6.017545E-3</v>
      </c>
      <c r="DN627" s="77">
        <v>-5.3406479999999999E-3</v>
      </c>
      <c r="DO627" s="77">
        <v>-4.7203879999999998E-3</v>
      </c>
      <c r="DP627" s="77">
        <v>-4.7061819999999997E-3</v>
      </c>
      <c r="DQ627" s="77">
        <v>-6.3553020000000002E-3</v>
      </c>
      <c r="DR627" s="77">
        <v>-8.901061E-3</v>
      </c>
      <c r="DS627" s="77">
        <v>-7.4924129999999999E-3</v>
      </c>
      <c r="DT627" s="77">
        <v>0.99111625000000003</v>
      </c>
      <c r="DU627" s="77">
        <v>-4.8058770000000001E-3</v>
      </c>
      <c r="DV627" s="77">
        <v>-4.5809120000000004E-3</v>
      </c>
      <c r="DW627" s="77">
        <v>-5.2113660000000003E-3</v>
      </c>
      <c r="DX627" s="77">
        <v>-1.8285127000000002E-2</v>
      </c>
      <c r="DY627" s="77">
        <v>-3.255221E-3</v>
      </c>
      <c r="DZ627" s="77">
        <v>-3.375898E-3</v>
      </c>
      <c r="EA627" s="77">
        <v>-7.3830639999999999E-3</v>
      </c>
      <c r="EB627" s="77">
        <v>-4.6855739999999996E-3</v>
      </c>
      <c r="EC627" s="77">
        <v>-2.4635439999999998E-3</v>
      </c>
      <c r="ED627" s="77">
        <v>-2.1428910000000001E-3</v>
      </c>
      <c r="EE627" s="77">
        <v>-5.9534109999999996E-3</v>
      </c>
      <c r="EF627" s="77">
        <v>-4.064743E-3</v>
      </c>
      <c r="EG627" s="77">
        <v>-3.1932380000000002E-3</v>
      </c>
      <c r="EH627" s="77">
        <v>-3.3944980000000001E-3</v>
      </c>
      <c r="EI627" s="77">
        <v>-6.4184469999999999E-3</v>
      </c>
      <c r="EJ627" s="78">
        <v>-5.02955E-5</v>
      </c>
      <c r="EK627" s="77">
        <v>-4.8160679999999997E-3</v>
      </c>
      <c r="EL627" s="77">
        <v>-4.3506880000000001E-3</v>
      </c>
      <c r="EM627" s="77">
        <v>-6.4068090000000003E-3</v>
      </c>
      <c r="EN627" s="77">
        <v>-5.5902720000000003E-3</v>
      </c>
      <c r="EO627" s="77">
        <v>-7.6190499999999996E-3</v>
      </c>
      <c r="EP627" s="77">
        <v>-5.7741229999999999E-3</v>
      </c>
      <c r="EQ627" s="77">
        <v>-4.7049570000000001E-3</v>
      </c>
      <c r="ER627" s="77">
        <v>-3.3009089999999999E-3</v>
      </c>
      <c r="ES627" s="77">
        <v>-6.0758679999999999E-3</v>
      </c>
      <c r="ET627" s="77">
        <v>-6.0377010000000004E-3</v>
      </c>
      <c r="EU627" s="77">
        <v>-7.499543E-3</v>
      </c>
      <c r="EV627" s="77">
        <v>-5.9302640000000002E-3</v>
      </c>
      <c r="EW627" s="77">
        <v>-5.406508E-3</v>
      </c>
      <c r="EX627" s="77">
        <v>-4.4304100000000001E-3</v>
      </c>
      <c r="EY627" s="77">
        <v>-4.7578589999999997E-3</v>
      </c>
      <c r="EZ627" s="77">
        <v>-6.234524E-3</v>
      </c>
      <c r="FA627" s="77">
        <v>-9.137427E-3</v>
      </c>
      <c r="FB627" s="77">
        <v>-7.3489189999999998E-3</v>
      </c>
      <c r="FC627" s="77">
        <v>0.99087822299999995</v>
      </c>
      <c r="FD627" s="77">
        <v>-4.6870469999999997E-3</v>
      </c>
      <c r="FE627" s="77">
        <v>-4.488962E-3</v>
      </c>
      <c r="FF627" s="77">
        <v>-5.0620689999999998E-3</v>
      </c>
      <c r="FG627" s="77">
        <v>-1.8365111E-2</v>
      </c>
      <c r="FH627" s="77">
        <v>-3.0257589999999998E-3</v>
      </c>
      <c r="FI627" s="77">
        <v>-3.1967919999999999E-3</v>
      </c>
      <c r="FJ627" s="77">
        <v>-7.4567419999999997E-3</v>
      </c>
      <c r="FK627" s="77">
        <v>-4.7876100000000003E-3</v>
      </c>
      <c r="FL627" s="77">
        <v>-2.6020459999999998E-3</v>
      </c>
      <c r="FM627" s="77">
        <v>-2.1855099999999999E-3</v>
      </c>
      <c r="FN627" s="77">
        <v>-6.0182109999999999E-3</v>
      </c>
      <c r="FO627" s="77">
        <v>-4.3901920000000002E-3</v>
      </c>
      <c r="FP627" s="77">
        <v>-3.2229540000000001E-3</v>
      </c>
      <c r="FQ627" s="77">
        <v>-3.4704499999999999E-3</v>
      </c>
      <c r="FR627" s="77">
        <v>-6.5302629999999997E-3</v>
      </c>
      <c r="FS627" s="78">
        <v>-5.3079599999999999E-5</v>
      </c>
      <c r="FT627" s="77">
        <v>-4.9802709999999997E-3</v>
      </c>
      <c r="FU627" s="77">
        <v>-4.0606749999999997E-3</v>
      </c>
      <c r="FV627" s="77">
        <v>-6.6958349999999998E-3</v>
      </c>
      <c r="FW627" s="77">
        <v>-5.879624E-3</v>
      </c>
      <c r="FX627" s="77">
        <v>-7.9401149999999993E-3</v>
      </c>
      <c r="FY627" s="77">
        <v>-6.0762139999999999E-3</v>
      </c>
      <c r="FZ627" s="77">
        <v>-4.8460999999999999E-3</v>
      </c>
      <c r="GA627" s="77">
        <v>-2.9824449999999998E-3</v>
      </c>
      <c r="GB627" s="77">
        <v>-6.191139E-3</v>
      </c>
      <c r="GC627" s="77">
        <v>-6.2446680000000001E-3</v>
      </c>
      <c r="GD627" s="77">
        <v>-7.3718359999999997E-3</v>
      </c>
      <c r="GE627" s="77">
        <v>-6.0089749999999997E-3</v>
      </c>
      <c r="GF627" s="77">
        <v>-5.1554840000000001E-3</v>
      </c>
      <c r="GG627" s="77">
        <v>-4.1886909999999996E-3</v>
      </c>
      <c r="GH627" s="77">
        <v>-4.935259E-3</v>
      </c>
      <c r="GI627" s="77">
        <v>-6.3472880000000004E-3</v>
      </c>
      <c r="GJ627" s="77">
        <v>-8.4082500000000008E-3</v>
      </c>
      <c r="GK627" s="77">
        <v>-7.2384729999999996E-3</v>
      </c>
      <c r="GL627" s="77">
        <v>0.98941710500000002</v>
      </c>
      <c r="GM627" s="77">
        <v>-4.1205390000000003E-3</v>
      </c>
      <c r="GN627" s="77">
        <v>-4.2022680000000003E-3</v>
      </c>
      <c r="GO627" s="77">
        <v>-5.0311610000000001E-3</v>
      </c>
      <c r="GP627" s="77">
        <v>-1.6906179E-2</v>
      </c>
      <c r="GQ627" s="77">
        <v>-2.403559E-3</v>
      </c>
      <c r="GR627" s="77">
        <v>-3.1552239999999999E-3</v>
      </c>
      <c r="GS627" s="77">
        <v>-7.0872729999999998E-3</v>
      </c>
      <c r="GT627" s="77">
        <v>-4.1956859999999997E-3</v>
      </c>
      <c r="GU627" s="77">
        <v>-2.4575130000000001E-3</v>
      </c>
      <c r="GV627" s="77">
        <v>-2.014727E-3</v>
      </c>
      <c r="GW627" s="77">
        <v>-5.8142150000000002E-3</v>
      </c>
      <c r="GX627" s="77">
        <v>-4.4235910000000002E-3</v>
      </c>
      <c r="GY627" s="77">
        <v>-3.0502509999999999E-3</v>
      </c>
      <c r="GZ627" s="77">
        <v>-3.5431109999999998E-3</v>
      </c>
      <c r="HA627" s="77">
        <v>-6.61314E-3</v>
      </c>
      <c r="HB627" s="78">
        <v>-3.3822599999999997E-5</v>
      </c>
      <c r="HC627" s="77">
        <v>-4.8860600000000002E-3</v>
      </c>
      <c r="HD627" s="77">
        <v>-4.0357889999999997E-3</v>
      </c>
      <c r="HE627" s="77">
        <v>-6.7710060000000004E-3</v>
      </c>
      <c r="HF627" s="77">
        <v>-5.7775079999999998E-3</v>
      </c>
      <c r="HG627" s="77">
        <v>-7.8170400000000008E-3</v>
      </c>
      <c r="HH627" s="77">
        <v>-5.9222090000000003E-3</v>
      </c>
      <c r="HI627" s="77">
        <v>-4.8667559999999999E-3</v>
      </c>
      <c r="HJ627" s="77">
        <v>-2.7555470000000001E-3</v>
      </c>
      <c r="HK627" s="77">
        <v>-6.0915220000000003E-3</v>
      </c>
      <c r="HL627" s="77">
        <v>-6.2846940000000004E-3</v>
      </c>
      <c r="HM627" s="77">
        <v>-7.3142179999999999E-3</v>
      </c>
      <c r="HN627" s="77">
        <v>-5.9466750000000002E-3</v>
      </c>
      <c r="HO627" s="77">
        <v>-5.2129899999999998E-3</v>
      </c>
      <c r="HP627" s="77">
        <v>-4.3134469999999998E-3</v>
      </c>
      <c r="HQ627" s="77">
        <v>-4.953229E-3</v>
      </c>
      <c r="HR627" s="77">
        <v>-6.2767739999999997E-3</v>
      </c>
      <c r="HS627" s="77">
        <v>-8.0166730000000002E-3</v>
      </c>
      <c r="HT627" s="77">
        <v>-6.9724699999999997E-3</v>
      </c>
      <c r="HU627" s="77">
        <v>0.98993276399999997</v>
      </c>
      <c r="HV627" s="77">
        <v>-3.9447029999999999E-3</v>
      </c>
      <c r="HW627" s="77">
        <v>-4.0152449999999998E-3</v>
      </c>
      <c r="HX627" s="77">
        <v>-4.9403040000000004E-3</v>
      </c>
      <c r="HY627" s="77">
        <v>-1.6346618E-2</v>
      </c>
      <c r="HZ627" s="77">
        <v>-2.2169619999999998E-3</v>
      </c>
      <c r="IA627" s="77">
        <v>-3.518303E-3</v>
      </c>
      <c r="IB627" s="77">
        <v>-7.151101E-3</v>
      </c>
      <c r="IC627" s="77">
        <v>-3.9236189999999997E-3</v>
      </c>
      <c r="ID627" s="77">
        <v>-2.4264669999999999E-3</v>
      </c>
      <c r="IE627" s="77">
        <v>-1.872301E-3</v>
      </c>
      <c r="IF627" s="77">
        <v>-5.6982430000000004E-3</v>
      </c>
      <c r="IG627" s="77">
        <v>-4.129509E-3</v>
      </c>
      <c r="IH627" s="77">
        <v>-2.8722790000000002E-3</v>
      </c>
      <c r="II627" s="77">
        <v>-3.4926470000000002E-3</v>
      </c>
      <c r="IJ627" s="77">
        <v>-6.2795510000000004E-3</v>
      </c>
      <c r="IK627" s="78">
        <v>-2.7520300000000001E-5</v>
      </c>
      <c r="IL627" s="77">
        <v>-5.0383559999999999E-3</v>
      </c>
      <c r="IM627" s="77">
        <v>-4.0366580000000003E-3</v>
      </c>
      <c r="IN627" s="77">
        <v>-6.8055909999999997E-3</v>
      </c>
      <c r="IO627" s="77">
        <v>-5.7949619999999999E-3</v>
      </c>
      <c r="IP627" s="77">
        <v>-7.6798810000000004E-3</v>
      </c>
      <c r="IQ627" s="77">
        <v>-5.9139120000000003E-3</v>
      </c>
      <c r="IR627" s="77">
        <v>-5.001134E-3</v>
      </c>
      <c r="IS627" s="77">
        <v>-2.6095760000000002E-3</v>
      </c>
      <c r="IT627" s="77">
        <v>-5.9932859999999996E-3</v>
      </c>
      <c r="IU627" s="77">
        <v>-6.3606080000000002E-3</v>
      </c>
      <c r="IV627" s="77">
        <v>-7.4214390000000002E-3</v>
      </c>
      <c r="IW627" s="77">
        <v>-6.0587219999999999E-3</v>
      </c>
      <c r="IX627" s="77">
        <v>-5.2676809999999998E-3</v>
      </c>
      <c r="IY627" s="77">
        <v>-4.0941620000000001E-3</v>
      </c>
      <c r="IZ627" s="77">
        <v>-4.8482330000000004E-3</v>
      </c>
      <c r="JA627" s="77">
        <v>-6.1645889999999998E-3</v>
      </c>
      <c r="JB627" s="77">
        <v>-8.2484470000000008E-3</v>
      </c>
      <c r="JC627" s="77">
        <v>-7.0826930000000001E-3</v>
      </c>
      <c r="JD627" s="77">
        <v>0.98950448499999999</v>
      </c>
      <c r="JE627" s="77">
        <v>-4.1716430000000001E-3</v>
      </c>
      <c r="JF627" s="77">
        <v>-4.209183E-3</v>
      </c>
      <c r="JG627" s="77">
        <v>-4.972883E-3</v>
      </c>
      <c r="JH627" s="77">
        <v>-1.6737413E-2</v>
      </c>
      <c r="JI627" s="77">
        <v>-2.1314010000000002E-3</v>
      </c>
      <c r="JJ627" s="77">
        <v>-3.7489839999999999E-3</v>
      </c>
      <c r="JK627" s="77">
        <v>-7.9641369999999996E-3</v>
      </c>
      <c r="JL627" s="77">
        <v>-3.8242509999999999E-3</v>
      </c>
      <c r="JM627" s="77">
        <v>-2.5331640000000001E-3</v>
      </c>
      <c r="JN627" s="77">
        <v>-1.8599759999999999E-3</v>
      </c>
      <c r="JO627" s="77">
        <v>-5.7980920000000003E-3</v>
      </c>
      <c r="JP627" s="77">
        <v>-4.4116959999999997E-3</v>
      </c>
      <c r="JQ627" s="77">
        <v>-2.9042849999999999E-3</v>
      </c>
      <c r="JR627" s="77">
        <v>-3.654867E-3</v>
      </c>
      <c r="JS627" s="77">
        <v>-6.2432720000000002E-3</v>
      </c>
      <c r="JT627" s="78">
        <v>-2.7702E-5</v>
      </c>
      <c r="JU627" s="77">
        <v>-4.9171010000000001E-3</v>
      </c>
      <c r="JV627" s="77">
        <v>-3.639499E-3</v>
      </c>
      <c r="JW627" s="77">
        <v>-6.5166180000000001E-3</v>
      </c>
      <c r="JX627" s="77">
        <v>-5.4806129999999996E-3</v>
      </c>
      <c r="JY627" s="77">
        <v>-6.8091200000000001E-3</v>
      </c>
      <c r="JZ627" s="77">
        <v>-6.1180829999999999E-3</v>
      </c>
      <c r="KA627" s="77">
        <v>-4.9400249999999998E-3</v>
      </c>
      <c r="KB627" s="77">
        <v>-2.3546589999999998E-3</v>
      </c>
      <c r="KC627" s="77">
        <v>-5.8705420000000003E-3</v>
      </c>
      <c r="KD627" s="77">
        <v>-6.1640899999999997E-3</v>
      </c>
      <c r="KE627" s="77">
        <v>-7.2024209999999996E-3</v>
      </c>
      <c r="KF627" s="77">
        <v>-5.7833030000000001E-3</v>
      </c>
      <c r="KG627" s="77">
        <v>-4.9719159999999998E-3</v>
      </c>
      <c r="KH627" s="77">
        <v>-3.7430279999999998E-3</v>
      </c>
      <c r="KI627" s="77">
        <v>-4.8208219999999998E-3</v>
      </c>
      <c r="KJ627" s="77">
        <v>-6.1399360000000004E-3</v>
      </c>
      <c r="KK627" s="77">
        <v>-8.1178980000000001E-3</v>
      </c>
      <c r="KL627" s="77">
        <v>-7.0683919999999997E-3</v>
      </c>
      <c r="KM627" s="77">
        <v>0.98937849200000005</v>
      </c>
      <c r="KN627" s="77">
        <v>-4.0546209999999996E-3</v>
      </c>
      <c r="KO627" s="77">
        <v>-4.0603829999999999E-3</v>
      </c>
      <c r="KP627" s="77">
        <v>-4.8539910000000002E-3</v>
      </c>
      <c r="KQ627" s="77">
        <v>-1.6203500999999999E-2</v>
      </c>
      <c r="KR627" s="77">
        <v>-2.1425379999999998E-3</v>
      </c>
      <c r="KS627" s="77">
        <v>-4.0831790000000001E-3</v>
      </c>
      <c r="KT627" s="77">
        <v>-7.2779259999999997E-3</v>
      </c>
      <c r="KU627" s="77">
        <v>-3.6732840000000002E-3</v>
      </c>
      <c r="KV627" s="77">
        <v>-2.5157030000000002E-3</v>
      </c>
      <c r="KW627" s="77">
        <v>-1.815554E-3</v>
      </c>
      <c r="KX627" s="77">
        <v>-5.6383589999999999E-3</v>
      </c>
      <c r="KY627" s="77">
        <v>-4.4488770000000004E-3</v>
      </c>
      <c r="KZ627" s="77">
        <v>-2.833361E-3</v>
      </c>
      <c r="LA627" s="77">
        <v>-3.560522E-3</v>
      </c>
      <c r="LB627" s="77">
        <v>-6.0575830000000001E-3</v>
      </c>
      <c r="LC627" s="78">
        <v>-2.1960500000000001E-5</v>
      </c>
      <c r="LD627" s="77">
        <v>-5.2829119999999999E-3</v>
      </c>
      <c r="LE627" s="77">
        <v>-3.5982470000000002E-3</v>
      </c>
      <c r="LF627" s="77">
        <v>-6.8564760000000002E-3</v>
      </c>
      <c r="LG627" s="77">
        <v>-5.4210489999999998E-3</v>
      </c>
      <c r="LH627" s="77">
        <v>-6.9292490000000002E-3</v>
      </c>
      <c r="LI627" s="77">
        <v>-6.3566509999999996E-3</v>
      </c>
      <c r="LJ627" s="77">
        <v>-4.948231E-3</v>
      </c>
      <c r="LK627" s="77">
        <v>-2.5068590000000002E-3</v>
      </c>
      <c r="LL627" s="77">
        <v>-5.916747E-3</v>
      </c>
      <c r="LM627" s="77">
        <v>-6.2650379999999997E-3</v>
      </c>
      <c r="LN627" s="77">
        <v>-7.2062100000000002E-3</v>
      </c>
      <c r="LO627" s="77">
        <v>-5.7584769999999997E-3</v>
      </c>
      <c r="LP627" s="77">
        <v>-5.025926E-3</v>
      </c>
      <c r="LQ627" s="77">
        <v>-3.5958420000000001E-3</v>
      </c>
      <c r="LR627" s="77">
        <v>-4.9452669999999997E-3</v>
      </c>
      <c r="LS627" s="77">
        <v>-6.5366950000000004E-3</v>
      </c>
      <c r="LT627" s="77">
        <v>-8.2110020000000002E-3</v>
      </c>
      <c r="LU627" s="77">
        <v>-7.0433830000000003E-3</v>
      </c>
      <c r="LV627" s="77">
        <v>0.98903352700000002</v>
      </c>
      <c r="LW627" s="77">
        <v>-4.2697480000000003E-3</v>
      </c>
      <c r="LX627" s="77">
        <v>-4.187072E-3</v>
      </c>
      <c r="LY627" s="77">
        <v>-4.9646309999999997E-3</v>
      </c>
      <c r="LZ627" s="77">
        <v>-1.6345993E-2</v>
      </c>
      <c r="MA627" s="77">
        <v>-2.096372E-3</v>
      </c>
      <c r="MB627" s="77">
        <v>-4.9244420000000002E-3</v>
      </c>
      <c r="MC627" s="77">
        <v>-7.61504E-3</v>
      </c>
      <c r="MD627" s="77">
        <v>-3.7314380000000001E-3</v>
      </c>
      <c r="ME627" s="77">
        <v>-2.7398969999999998E-3</v>
      </c>
      <c r="MF627" s="77">
        <v>-1.978044E-3</v>
      </c>
      <c r="MG627" s="77">
        <v>-5.6588180000000004E-3</v>
      </c>
      <c r="MH627" s="77">
        <v>-4.4441530000000002E-3</v>
      </c>
      <c r="MI627" s="77">
        <v>-2.8637699999999999E-3</v>
      </c>
      <c r="MJ627" s="77">
        <v>-3.6949779999999998E-3</v>
      </c>
      <c r="MK627" s="77">
        <v>-6.2518560000000001E-3</v>
      </c>
      <c r="ML627" s="78">
        <v>-2.8057600000000001E-5</v>
      </c>
      <c r="MM627" s="77">
        <v>-5.0771940000000002E-3</v>
      </c>
      <c r="MN627" s="77">
        <v>-3.2448889999999999E-3</v>
      </c>
      <c r="MO627" s="77">
        <v>-6.8123940000000003E-3</v>
      </c>
      <c r="MP627" s="77">
        <v>-5.1039680000000004E-3</v>
      </c>
      <c r="MQ627" s="77">
        <v>-6.5388800000000004E-3</v>
      </c>
      <c r="MR627" s="77">
        <v>-6.1916430000000001E-3</v>
      </c>
      <c r="MS627" s="77">
        <v>-4.8557119999999999E-3</v>
      </c>
      <c r="MT627" s="77">
        <v>-2.633317E-3</v>
      </c>
      <c r="MU627" s="77">
        <v>-5.8469660000000003E-3</v>
      </c>
      <c r="MV627" s="77">
        <v>-6.2089170000000004E-3</v>
      </c>
      <c r="MW627" s="77">
        <v>-6.840217E-3</v>
      </c>
      <c r="MX627" s="77">
        <v>-5.7768480000000002E-3</v>
      </c>
      <c r="MY627" s="77">
        <v>-4.845495E-3</v>
      </c>
      <c r="MZ627" s="77">
        <v>-3.3804960000000002E-3</v>
      </c>
      <c r="NA627" s="77">
        <v>-4.8611119999999999E-3</v>
      </c>
      <c r="NB627" s="77">
        <v>-6.4514079999999996E-3</v>
      </c>
      <c r="NC627" s="77">
        <v>-7.581974E-3</v>
      </c>
      <c r="ND627" s="77">
        <v>-7.1220950000000002E-3</v>
      </c>
      <c r="NE627" s="77">
        <v>0.98843772500000004</v>
      </c>
      <c r="NF627" s="77">
        <v>-4.438694E-3</v>
      </c>
      <c r="NG627" s="77">
        <v>-4.1453760000000001E-3</v>
      </c>
      <c r="NH627" s="77">
        <v>-5.2125979999999997E-3</v>
      </c>
      <c r="NI627" s="77">
        <v>-1.6171979999999999E-2</v>
      </c>
      <c r="NJ627" s="77">
        <v>-2.0918930000000001E-3</v>
      </c>
      <c r="NK627" s="77">
        <v>-5.0982730000000004E-3</v>
      </c>
      <c r="NL627" s="77">
        <v>-7.6021020000000003E-3</v>
      </c>
      <c r="NM627" s="77">
        <v>-3.7637629999999998E-3</v>
      </c>
      <c r="NN627" s="77">
        <v>-2.8317020000000002E-3</v>
      </c>
      <c r="NO627" s="77">
        <v>-2.0051779999999998E-3</v>
      </c>
      <c r="NP627" s="77">
        <v>-5.6018839999999997E-3</v>
      </c>
      <c r="NQ627" s="77">
        <v>-4.4196249999999999E-3</v>
      </c>
      <c r="NR627" s="77">
        <v>-2.8799659999999999E-3</v>
      </c>
      <c r="NS627" s="77">
        <v>-3.9409249999999996E-3</v>
      </c>
      <c r="NT627" s="77">
        <v>-6.2848690000000002E-3</v>
      </c>
      <c r="NU627" s="78">
        <v>-2.3898899999999999E-5</v>
      </c>
      <c r="NV627" s="77">
        <v>-5.109723E-3</v>
      </c>
      <c r="NW627" s="77">
        <v>-3.0656189999999999E-3</v>
      </c>
      <c r="NX627" s="77">
        <v>-6.6523420000000003E-3</v>
      </c>
      <c r="NY627" s="77">
        <v>-4.6627760000000004E-3</v>
      </c>
      <c r="NZ627" s="77">
        <v>-6.0576919999999999E-3</v>
      </c>
      <c r="OA627" s="77">
        <v>-5.92349E-3</v>
      </c>
      <c r="OB627" s="77">
        <v>-4.8914650000000002E-3</v>
      </c>
      <c r="OC627" s="77">
        <v>-2.4910380000000001E-3</v>
      </c>
      <c r="OD627" s="77">
        <v>-5.5775269999999997E-3</v>
      </c>
      <c r="OE627" s="77">
        <v>-5.9963899999999999E-3</v>
      </c>
      <c r="OF627" s="77">
        <v>-6.5990390000000001E-3</v>
      </c>
      <c r="OG627" s="77">
        <v>-5.5253250000000002E-3</v>
      </c>
      <c r="OH627" s="77">
        <v>-4.5479370000000002E-3</v>
      </c>
      <c r="OI627" s="77">
        <v>-3.0416290000000001E-3</v>
      </c>
      <c r="OJ627" s="77">
        <v>-4.7340439999999998E-3</v>
      </c>
      <c r="OK627" s="77">
        <v>-6.2700580000000002E-3</v>
      </c>
      <c r="OL627" s="77">
        <v>-7.4876480000000004E-3</v>
      </c>
      <c r="OM627" s="77">
        <v>-7.1390050000000004E-3</v>
      </c>
      <c r="ON627" s="77">
        <v>0.98834026799999997</v>
      </c>
      <c r="OO627" s="77">
        <v>-4.4170670000000002E-3</v>
      </c>
      <c r="OP627" s="77">
        <v>-4.1368769999999997E-3</v>
      </c>
      <c r="OQ627" s="77">
        <v>-5.2244500000000003E-3</v>
      </c>
      <c r="OR627" s="77">
        <v>-1.5617894E-2</v>
      </c>
      <c r="OS627" s="77">
        <v>-2.0773190000000002E-3</v>
      </c>
      <c r="OT627" s="77">
        <v>-5.1195859999999998E-3</v>
      </c>
      <c r="OU627" s="77">
        <v>-7.9250729999999995E-3</v>
      </c>
      <c r="OV627" s="77">
        <v>-3.718809E-3</v>
      </c>
      <c r="OW627" s="77">
        <v>-2.7830210000000001E-3</v>
      </c>
      <c r="OX627" s="77">
        <v>-2.052192E-3</v>
      </c>
      <c r="OY627" s="77">
        <v>-5.485195E-3</v>
      </c>
      <c r="OZ627" s="77">
        <v>-4.5349370000000002E-3</v>
      </c>
      <c r="PA627" s="77">
        <v>-3.0869309999999998E-3</v>
      </c>
      <c r="PB627" s="77">
        <v>-4.0362339999999997E-3</v>
      </c>
      <c r="PC627" s="77">
        <v>-6.3318910000000001E-3</v>
      </c>
      <c r="PD627" s="78">
        <v>-4.3029699999999999E-5</v>
      </c>
      <c r="PE627" s="77">
        <v>-5.1594129999999998E-3</v>
      </c>
      <c r="PF627" s="77">
        <v>-3.1411479999999999E-3</v>
      </c>
      <c r="PG627" s="77">
        <v>-6.5968889999999999E-3</v>
      </c>
      <c r="PH627" s="77">
        <v>-4.3972739999999996E-3</v>
      </c>
      <c r="PI627" s="77">
        <v>-5.7407359999999998E-3</v>
      </c>
      <c r="PJ627" s="77">
        <v>-5.871752E-3</v>
      </c>
      <c r="PK627" s="77">
        <v>-4.7490090000000002E-3</v>
      </c>
      <c r="PL627" s="77">
        <v>-2.8677619999999998E-3</v>
      </c>
      <c r="PM627" s="77">
        <v>-5.3577049999999999E-3</v>
      </c>
      <c r="PN627" s="77">
        <v>-5.73129E-3</v>
      </c>
      <c r="PO627" s="77">
        <v>-6.4142110000000004E-3</v>
      </c>
      <c r="PP627" s="77">
        <v>-5.3731079999999997E-3</v>
      </c>
      <c r="PQ627" s="77">
        <v>-4.2482129999999998E-3</v>
      </c>
      <c r="PR627" s="77">
        <v>-2.9190549999999998E-3</v>
      </c>
      <c r="PS627" s="77">
        <v>-4.4011689999999999E-3</v>
      </c>
      <c r="PT627" s="77">
        <v>-6.2626899999999996E-3</v>
      </c>
      <c r="PU627" s="77">
        <v>-7.523175E-3</v>
      </c>
      <c r="PV627" s="77">
        <v>-6.9459580000000003E-3</v>
      </c>
      <c r="PW627" s="77">
        <v>0.98842308300000004</v>
      </c>
      <c r="PX627" s="77">
        <v>-4.1578869999999999E-3</v>
      </c>
      <c r="PY627" s="77">
        <v>-4.147927E-3</v>
      </c>
      <c r="PZ627" s="77">
        <v>-5.1789460000000002E-3</v>
      </c>
      <c r="QA627" s="77">
        <v>-1.5231042E-2</v>
      </c>
      <c r="QB627" s="77">
        <v>-2.0084759999999999E-3</v>
      </c>
      <c r="QC627" s="77">
        <v>-5.0102200000000001E-3</v>
      </c>
      <c r="QD627" s="77">
        <v>-7.9543229999999993E-3</v>
      </c>
      <c r="QE627" s="77">
        <v>-3.612479E-3</v>
      </c>
      <c r="QF627" s="77">
        <v>-2.7949350000000001E-3</v>
      </c>
      <c r="QG627" s="77">
        <v>-2.1330709999999998E-3</v>
      </c>
      <c r="QH627" s="77">
        <v>-5.275521E-3</v>
      </c>
      <c r="QI627" s="77">
        <v>-4.3611810000000004E-3</v>
      </c>
      <c r="QJ627" s="77">
        <v>-2.8108550000000001E-3</v>
      </c>
      <c r="QK627" s="77">
        <v>-3.9596930000000002E-3</v>
      </c>
      <c r="QL627" s="77">
        <v>-6.1319349999999998E-3</v>
      </c>
      <c r="QM627" s="78">
        <v>-3.8657900000000001E-5</v>
      </c>
      <c r="QN627" s="77">
        <v>-5.1216789999999996E-3</v>
      </c>
      <c r="QO627" s="77">
        <v>-2.6106179999999999E-3</v>
      </c>
      <c r="QP627" s="77">
        <v>-6.4537830000000003E-3</v>
      </c>
      <c r="QQ627" s="77">
        <v>-3.8484869999999998E-3</v>
      </c>
      <c r="QR627" s="77">
        <v>-5.1144989999999998E-3</v>
      </c>
      <c r="QS627" s="77">
        <v>-5.5663049999999997E-3</v>
      </c>
      <c r="QT627" s="77">
        <v>-4.6456789999999998E-3</v>
      </c>
      <c r="QU627" s="77">
        <v>-2.4884769999999998E-3</v>
      </c>
      <c r="QV627" s="77">
        <v>-5.2224259999999996E-3</v>
      </c>
      <c r="QW627" s="77">
        <v>-5.4615030000000004E-3</v>
      </c>
      <c r="QX627" s="77">
        <v>-6.009024E-3</v>
      </c>
      <c r="QY627" s="77">
        <v>-5.158073E-3</v>
      </c>
      <c r="QZ627" s="77">
        <v>-4.0289230000000002E-3</v>
      </c>
      <c r="RA627" s="77">
        <v>-2.7841469999999998E-3</v>
      </c>
      <c r="RB627" s="77">
        <v>-4.4278160000000002E-3</v>
      </c>
      <c r="RC627" s="77">
        <v>-6.1836249999999999E-3</v>
      </c>
      <c r="RD627" s="77">
        <v>-6.556208E-3</v>
      </c>
      <c r="RE627" s="77">
        <v>-6.6421759999999996E-3</v>
      </c>
      <c r="RF627" s="77">
        <v>0.98849656399999997</v>
      </c>
      <c r="RG627" s="77">
        <v>-4.0137259999999996E-3</v>
      </c>
      <c r="RH627" s="77">
        <v>-4.0547949999999999E-3</v>
      </c>
      <c r="RI627" s="77">
        <v>-5.0231169999999997E-3</v>
      </c>
      <c r="RJ627" s="77">
        <v>-1.4319223000000001E-2</v>
      </c>
      <c r="RK627" s="77">
        <v>-1.8082110000000001E-3</v>
      </c>
      <c r="RL627" s="77">
        <v>-5.0286039999999999E-3</v>
      </c>
      <c r="RM627" s="77">
        <v>-8.1553509999999999E-3</v>
      </c>
      <c r="RN627" s="77">
        <v>-3.3550799999999999E-3</v>
      </c>
      <c r="RO627" s="77">
        <v>-2.8793769999999998E-3</v>
      </c>
      <c r="RP627" s="77">
        <v>-2.0033630000000002E-3</v>
      </c>
      <c r="RQ627" s="77">
        <v>-5.2190680000000003E-3</v>
      </c>
      <c r="RR627" s="77">
        <v>-4.0104470000000003E-3</v>
      </c>
      <c r="RS627" s="77">
        <v>-2.5793230000000001E-3</v>
      </c>
      <c r="RT627" s="77">
        <v>-3.7792199999999998E-3</v>
      </c>
      <c r="RU627" s="77">
        <v>-5.8228630000000002E-3</v>
      </c>
      <c r="RV627" s="78">
        <v>-1.8187100000000001E-5</v>
      </c>
      <c r="RW627" s="77">
        <v>-4.6612989999999998E-3</v>
      </c>
      <c r="RX627" s="77">
        <v>-2.6118109999999999E-3</v>
      </c>
      <c r="RY627" s="77">
        <v>-5.8539689999999997E-3</v>
      </c>
      <c r="RZ627" s="77">
        <v>-3.4675299999999999E-3</v>
      </c>
      <c r="SA627" s="77">
        <v>-4.6566990000000003E-3</v>
      </c>
      <c r="SB627" s="77">
        <v>-4.7785639999999999E-3</v>
      </c>
      <c r="SC627" s="77">
        <v>-4.2975189999999996E-3</v>
      </c>
      <c r="SD627" s="77">
        <v>-3.5358E-3</v>
      </c>
      <c r="SE627" s="77">
        <v>-4.8104829999999999E-3</v>
      </c>
      <c r="SF627" s="77">
        <v>-5.1561339999999997E-3</v>
      </c>
      <c r="SG627" s="77">
        <v>-5.5200479999999996E-3</v>
      </c>
      <c r="SH627" s="77">
        <v>-4.5695079999999999E-3</v>
      </c>
      <c r="SI627" s="77">
        <v>-3.8041680000000001E-3</v>
      </c>
      <c r="SJ627" s="77">
        <v>-2.4474950000000001E-3</v>
      </c>
      <c r="SK627" s="77">
        <v>-4.3291639999999999E-3</v>
      </c>
      <c r="SL627" s="77">
        <v>-5.7584539999999997E-3</v>
      </c>
      <c r="SM627" s="77">
        <v>-6.3697900000000002E-3</v>
      </c>
      <c r="SN627" s="77">
        <v>-5.9406839999999999E-3</v>
      </c>
      <c r="SO627" s="77">
        <v>0.98892524199999998</v>
      </c>
      <c r="SP627" s="77">
        <v>-3.5911670000000001E-3</v>
      </c>
      <c r="SQ627" s="77">
        <v>-3.7459809999999998E-3</v>
      </c>
      <c r="SR627" s="77">
        <v>-4.7814199999999998E-3</v>
      </c>
      <c r="SS627" s="77">
        <v>-1.3966782000000001E-2</v>
      </c>
      <c r="ST627" s="77">
        <v>-1.7895630000000001E-3</v>
      </c>
      <c r="SU627" s="77">
        <v>-4.8895919999999999E-3</v>
      </c>
      <c r="SV627" s="77">
        <v>-7.5622880000000003E-3</v>
      </c>
      <c r="SW627" s="77">
        <v>-3.0417719999999999E-3</v>
      </c>
      <c r="SX627" s="77">
        <v>-2.5085429999999998E-3</v>
      </c>
      <c r="SY627" s="77">
        <v>-1.8411650000000001E-3</v>
      </c>
      <c r="SZ627" s="77">
        <v>-5.2912280000000003E-3</v>
      </c>
      <c r="TA627" s="77">
        <v>-4.003688E-3</v>
      </c>
      <c r="TB627" s="77">
        <v>-2.463013E-3</v>
      </c>
      <c r="TC627" s="77">
        <v>-3.5448509999999999E-3</v>
      </c>
      <c r="TD627" s="77">
        <v>-5.4218740000000001E-3</v>
      </c>
      <c r="TE627" s="78">
        <v>-1.6344599999999999E-5</v>
      </c>
    </row>
    <row r="628" spans="1:525" x14ac:dyDescent="0.25">
      <c r="A628" s="77">
        <v>-3.1974175000000001E-2</v>
      </c>
      <c r="B628" s="77">
        <v>-2.5217604000000001E-2</v>
      </c>
      <c r="C628" s="77">
        <v>-5.8265228000000002E-2</v>
      </c>
      <c r="D628" s="77">
        <v>-5.2564936999999999E-2</v>
      </c>
      <c r="E628" s="77">
        <v>-6.9470324999999999E-2</v>
      </c>
      <c r="F628" s="77">
        <v>-5.3855517999999998E-2</v>
      </c>
      <c r="G628" s="77">
        <v>-4.7939478000000001E-2</v>
      </c>
      <c r="H628" s="77">
        <v>-4.5124368999999998E-2</v>
      </c>
      <c r="I628" s="77">
        <v>-4.7782097000000003E-2</v>
      </c>
      <c r="J628" s="77">
        <v>-4.8488653E-2</v>
      </c>
      <c r="K628" s="77">
        <v>-4.3553831000000001E-2</v>
      </c>
      <c r="L628" s="77">
        <v>-4.2363669999999999E-2</v>
      </c>
      <c r="M628" s="77">
        <v>-4.6533959999999999E-2</v>
      </c>
      <c r="N628" s="77">
        <v>-5.2188974999999999E-2</v>
      </c>
      <c r="O628" s="77">
        <v>-4.1118511000000003E-2</v>
      </c>
      <c r="P628" s="77">
        <v>-4.9169610000000002E-2</v>
      </c>
      <c r="Q628" s="77">
        <v>-2.1195102E-2</v>
      </c>
      <c r="R628" s="77">
        <v>-4.2788950999999999E-2</v>
      </c>
      <c r="S628" s="77">
        <v>-3.7297950000000003E-2</v>
      </c>
      <c r="T628" s="77">
        <v>0.96683236100000003</v>
      </c>
      <c r="U628" s="77">
        <v>-1.3991330999999999E-2</v>
      </c>
      <c r="V628" s="77">
        <v>-4.4271956000000001E-2</v>
      </c>
      <c r="W628" s="77">
        <v>-2.3719271E-2</v>
      </c>
      <c r="X628" s="77">
        <v>-1.7846567000000001E-2</v>
      </c>
      <c r="Y628" s="77">
        <v>-1.8125298000000001E-2</v>
      </c>
      <c r="Z628" s="77">
        <v>-2.1558184000000001E-2</v>
      </c>
      <c r="AA628" s="77">
        <v>-8.9462410000000006E-3</v>
      </c>
      <c r="AB628" s="77">
        <v>-5.7180820000000002E-3</v>
      </c>
      <c r="AC628" s="77">
        <v>-3.36068E-3</v>
      </c>
      <c r="AD628" s="77">
        <v>-1.2122767E-2</v>
      </c>
      <c r="AE628" s="77">
        <v>-1.9027197999999999E-2</v>
      </c>
      <c r="AF628" s="77">
        <v>-9.3863019999999991E-3</v>
      </c>
      <c r="AG628" s="77">
        <v>-2.6990521999999999E-2</v>
      </c>
      <c r="AH628" s="77">
        <v>-1.5001791E-2</v>
      </c>
      <c r="AI628" s="77">
        <v>-3.3373300000000001E-4</v>
      </c>
      <c r="AJ628" s="77">
        <v>-3.2807845000000002E-2</v>
      </c>
      <c r="AK628" s="77">
        <v>-2.6458446E-2</v>
      </c>
      <c r="AL628" s="77">
        <v>-6.011085E-2</v>
      </c>
      <c r="AM628" s="77">
        <v>-5.1595512000000003E-2</v>
      </c>
      <c r="AN628" s="77">
        <v>-6.9941101000000006E-2</v>
      </c>
      <c r="AO628" s="77">
        <v>-5.3173717000000002E-2</v>
      </c>
      <c r="AP628" s="77">
        <v>-4.8084545999999999E-2</v>
      </c>
      <c r="AQ628" s="77">
        <v>-3.8012048999999999E-2</v>
      </c>
      <c r="AR628" s="77">
        <v>-4.8184347000000002E-2</v>
      </c>
      <c r="AS628" s="77">
        <v>-4.9985768999999999E-2</v>
      </c>
      <c r="AT628" s="77">
        <v>-4.4008180000000001E-2</v>
      </c>
      <c r="AU628" s="77">
        <v>-4.2337300000000001E-2</v>
      </c>
      <c r="AV628" s="77">
        <v>-4.8040301000000001E-2</v>
      </c>
      <c r="AW628" s="77">
        <v>-5.2282962000000002E-2</v>
      </c>
      <c r="AX628" s="77">
        <v>-4.2145572999999999E-2</v>
      </c>
      <c r="AY628" s="77">
        <v>-5.1592843999999999E-2</v>
      </c>
      <c r="AZ628" s="77">
        <v>-2.2715486E-2</v>
      </c>
      <c r="BA628" s="77">
        <v>-4.3379663999999998E-2</v>
      </c>
      <c r="BB628" s="77">
        <v>-3.8860774000000001E-2</v>
      </c>
      <c r="BC628" s="77">
        <v>0.96610132100000001</v>
      </c>
      <c r="BD628" s="77">
        <v>-1.3853401E-2</v>
      </c>
      <c r="BE628" s="77">
        <v>-4.4197239999999999E-2</v>
      </c>
      <c r="BF628" s="77">
        <v>-2.2708819000000002E-2</v>
      </c>
      <c r="BG628" s="77">
        <v>-1.7850576999999999E-2</v>
      </c>
      <c r="BH628" s="77">
        <v>-1.7863763000000001E-2</v>
      </c>
      <c r="BI628" s="77">
        <v>-1.9539250000000001E-2</v>
      </c>
      <c r="BJ628" s="77">
        <v>-9.2053289999999999E-3</v>
      </c>
      <c r="BK628" s="77">
        <v>-4.9629979999999997E-3</v>
      </c>
      <c r="BL628" s="77">
        <v>-3.2382700000000001E-3</v>
      </c>
      <c r="BM628" s="77">
        <v>-1.196931E-2</v>
      </c>
      <c r="BN628" s="77">
        <v>-2.0059066E-2</v>
      </c>
      <c r="BO628" s="77">
        <v>-9.9087680000000001E-3</v>
      </c>
      <c r="BP628" s="77">
        <v>-2.7434745E-2</v>
      </c>
      <c r="BQ628" s="77">
        <v>-1.4133438E-2</v>
      </c>
      <c r="BR628" s="77">
        <v>-3.2458500000000001E-4</v>
      </c>
      <c r="BS628" s="77">
        <v>-3.3274109000000003E-2</v>
      </c>
      <c r="BT628" s="77">
        <v>-2.5437731000000002E-2</v>
      </c>
      <c r="BU628" s="77">
        <v>-6.0831379999999997E-2</v>
      </c>
      <c r="BV628" s="77">
        <v>-5.2412422E-2</v>
      </c>
      <c r="BW628" s="77">
        <v>-7.063672E-2</v>
      </c>
      <c r="BX628" s="77">
        <v>-5.4182546999999998E-2</v>
      </c>
      <c r="BY628" s="77">
        <v>-4.8007081E-2</v>
      </c>
      <c r="BZ628" s="77">
        <v>-3.7857409000000002E-2</v>
      </c>
      <c r="CA628" s="77">
        <v>-4.8440358000000003E-2</v>
      </c>
      <c r="CB628" s="77">
        <v>-4.8659517999999999E-2</v>
      </c>
      <c r="CC628" s="77">
        <v>-4.2084865999999999E-2</v>
      </c>
      <c r="CD628" s="77">
        <v>-4.1921086000000003E-2</v>
      </c>
      <c r="CE628" s="77">
        <v>-4.6935042000000003E-2</v>
      </c>
      <c r="CF628" s="77">
        <v>-5.0923296999999999E-2</v>
      </c>
      <c r="CG628" s="77">
        <v>-4.2809041999999999E-2</v>
      </c>
      <c r="CH628" s="77">
        <v>-5.0211865000000001E-2</v>
      </c>
      <c r="CI628" s="77">
        <v>-2.2335918E-2</v>
      </c>
      <c r="CJ628" s="77">
        <v>-4.2745532000000003E-2</v>
      </c>
      <c r="CK628" s="77">
        <v>-3.8496719999999998E-2</v>
      </c>
      <c r="CL628" s="77">
        <v>0.96825965000000003</v>
      </c>
      <c r="CM628" s="77">
        <v>-1.3770085E-2</v>
      </c>
      <c r="CN628" s="77">
        <v>-4.4347796000000002E-2</v>
      </c>
      <c r="CO628" s="77">
        <v>-2.2478295999999998E-2</v>
      </c>
      <c r="CP628" s="77">
        <v>-1.7795361999999999E-2</v>
      </c>
      <c r="CQ628" s="77">
        <v>-1.7897362E-2</v>
      </c>
      <c r="CR628" s="77">
        <v>-1.9237705000000001E-2</v>
      </c>
      <c r="CS628" s="77">
        <v>-9.4957300000000008E-3</v>
      </c>
      <c r="CT628" s="77">
        <v>-4.9013210000000001E-3</v>
      </c>
      <c r="CU628" s="77">
        <v>-3.3865399999999999E-3</v>
      </c>
      <c r="CV628" s="77">
        <v>-1.2210227000000001E-2</v>
      </c>
      <c r="CW628" s="77">
        <v>-2.0413977E-2</v>
      </c>
      <c r="CX628" s="77">
        <v>-1.0137603E-2</v>
      </c>
      <c r="CY628" s="77">
        <v>-2.7901012999999999E-2</v>
      </c>
      <c r="CZ628" s="77">
        <v>-1.4408255E-2</v>
      </c>
      <c r="DA628" s="77">
        <v>-2.7770600000000001E-4</v>
      </c>
      <c r="DB628" s="77">
        <v>-3.3766808000000002E-2</v>
      </c>
      <c r="DC628" s="77">
        <v>-2.6668891E-2</v>
      </c>
      <c r="DD628" s="77">
        <v>-6.1314818E-2</v>
      </c>
      <c r="DE628" s="77">
        <v>-5.4844561999999999E-2</v>
      </c>
      <c r="DF628" s="77">
        <v>-7.1254825999999993E-2</v>
      </c>
      <c r="DG628" s="77">
        <v>-5.4829951000000002E-2</v>
      </c>
      <c r="DH628" s="77">
        <v>-5.0022258999999999E-2</v>
      </c>
      <c r="DI628" s="77">
        <v>-3.9127232999999997E-2</v>
      </c>
      <c r="DJ628" s="77">
        <v>-4.9674804000000003E-2</v>
      </c>
      <c r="DK628" s="77">
        <v>-4.9048758999999997E-2</v>
      </c>
      <c r="DL628" s="77">
        <v>-4.3474093999999998E-2</v>
      </c>
      <c r="DM628" s="77">
        <v>-4.3797576999999997E-2</v>
      </c>
      <c r="DN628" s="77">
        <v>-4.7105214999999999E-2</v>
      </c>
      <c r="DO628" s="77">
        <v>-4.9990448E-2</v>
      </c>
      <c r="DP628" s="77">
        <v>-4.3523675999999997E-2</v>
      </c>
      <c r="DQ628" s="77">
        <v>-5.4160549000000002E-2</v>
      </c>
      <c r="DR628" s="77">
        <v>-2.2567489E-2</v>
      </c>
      <c r="DS628" s="77">
        <v>-4.2705813000000002E-2</v>
      </c>
      <c r="DT628" s="77">
        <v>-3.7692937000000003E-2</v>
      </c>
      <c r="DU628" s="77">
        <v>0.96918723600000001</v>
      </c>
      <c r="DV628" s="77">
        <v>-1.3960754000000001E-2</v>
      </c>
      <c r="DW628" s="77">
        <v>-4.4362981000000003E-2</v>
      </c>
      <c r="DX628" s="77">
        <v>-2.3185256000000001E-2</v>
      </c>
      <c r="DY628" s="77">
        <v>-1.9099299E-2</v>
      </c>
      <c r="DZ628" s="77">
        <v>-2.0016042000000001E-2</v>
      </c>
      <c r="EA628" s="77">
        <v>-2.0581673000000002E-2</v>
      </c>
      <c r="EB628" s="77">
        <v>-1.0254925999999999E-2</v>
      </c>
      <c r="EC628" s="77">
        <v>-4.9149229999999999E-3</v>
      </c>
      <c r="ED628" s="77">
        <v>-4.0922839999999999E-3</v>
      </c>
      <c r="EE628" s="77">
        <v>-1.2686319E-2</v>
      </c>
      <c r="EF628" s="77">
        <v>-2.1229761999999999E-2</v>
      </c>
      <c r="EG628" s="77">
        <v>-1.0326215999999999E-2</v>
      </c>
      <c r="EH628" s="77">
        <v>-2.8915814000000001E-2</v>
      </c>
      <c r="EI628" s="77">
        <v>-1.5010834000000001E-2</v>
      </c>
      <c r="EJ628" s="77">
        <v>-3.4038200000000002E-4</v>
      </c>
      <c r="EK628" s="77">
        <v>-3.3008384000000002E-2</v>
      </c>
      <c r="EL628" s="77">
        <v>-2.8119341999999999E-2</v>
      </c>
      <c r="EM628" s="77">
        <v>-6.2827403000000004E-2</v>
      </c>
      <c r="EN628" s="77">
        <v>-5.7406400000000003E-2</v>
      </c>
      <c r="EO628" s="77">
        <v>-7.2746854E-2</v>
      </c>
      <c r="EP628" s="77">
        <v>-5.3660227999999997E-2</v>
      </c>
      <c r="EQ628" s="77">
        <v>-5.0007541000000003E-2</v>
      </c>
      <c r="ER628" s="77">
        <v>-3.7451666000000002E-2</v>
      </c>
      <c r="ES628" s="77">
        <v>-4.9274406999999999E-2</v>
      </c>
      <c r="ET628" s="77">
        <v>-4.9191457000000001E-2</v>
      </c>
      <c r="EU628" s="77">
        <v>-4.3758660999999997E-2</v>
      </c>
      <c r="EV628" s="77">
        <v>-4.5162817000000001E-2</v>
      </c>
      <c r="EW628" s="77">
        <v>-4.8644266999999998E-2</v>
      </c>
      <c r="EX628" s="77">
        <v>-4.7578898000000001E-2</v>
      </c>
      <c r="EY628" s="77">
        <v>-4.4641880000000002E-2</v>
      </c>
      <c r="EZ628" s="77">
        <v>-4.8451247000000003E-2</v>
      </c>
      <c r="FA628" s="77">
        <v>-2.2332322000000002E-2</v>
      </c>
      <c r="FB628" s="77">
        <v>-4.2533633000000001E-2</v>
      </c>
      <c r="FC628" s="77">
        <v>-3.7712705999999999E-2</v>
      </c>
      <c r="FD628" s="77">
        <v>0.97011240499999996</v>
      </c>
      <c r="FE628" s="77">
        <v>-1.3618365E-2</v>
      </c>
      <c r="FF628" s="77">
        <v>-4.4812270000000001E-2</v>
      </c>
      <c r="FG628" s="77">
        <v>-2.2728488000000002E-2</v>
      </c>
      <c r="FH628" s="77">
        <v>-1.9617032E-2</v>
      </c>
      <c r="FI628" s="77">
        <v>-2.0915875E-2</v>
      </c>
      <c r="FJ628" s="77">
        <v>-2.0316892E-2</v>
      </c>
      <c r="FK628" s="77">
        <v>-1.0719887000000001E-2</v>
      </c>
      <c r="FL628" s="77">
        <v>-4.7191680000000001E-3</v>
      </c>
      <c r="FM628" s="77">
        <v>-4.1251500000000002E-3</v>
      </c>
      <c r="FN628" s="77">
        <v>-1.2807038E-2</v>
      </c>
      <c r="FO628" s="77">
        <v>-1.9712963E-2</v>
      </c>
      <c r="FP628" s="77">
        <v>-1.0593118E-2</v>
      </c>
      <c r="FQ628" s="77">
        <v>-2.8355742999999999E-2</v>
      </c>
      <c r="FR628" s="77">
        <v>-1.5686446E-2</v>
      </c>
      <c r="FS628" s="77">
        <v>-3.59224E-4</v>
      </c>
      <c r="FT628" s="77">
        <v>-3.3477839000000002E-2</v>
      </c>
      <c r="FU628" s="77">
        <v>-2.7795683000000002E-2</v>
      </c>
      <c r="FV628" s="77">
        <v>-6.3976180999999993E-2</v>
      </c>
      <c r="FW628" s="77">
        <v>-5.5181872E-2</v>
      </c>
      <c r="FX628" s="77">
        <v>-7.1628158999999997E-2</v>
      </c>
      <c r="FY628" s="77">
        <v>-5.5462826999999999E-2</v>
      </c>
      <c r="FZ628" s="77">
        <v>-4.9491752E-2</v>
      </c>
      <c r="GA628" s="77">
        <v>-3.7753231999999998E-2</v>
      </c>
      <c r="GB628" s="77">
        <v>-4.9172392000000002E-2</v>
      </c>
      <c r="GC628" s="77">
        <v>-4.8807107000000002E-2</v>
      </c>
      <c r="GD628" s="77">
        <v>-4.3640044000000003E-2</v>
      </c>
      <c r="GE628" s="77">
        <v>-4.5403617E-2</v>
      </c>
      <c r="GF628" s="77">
        <v>-4.7541281999999997E-2</v>
      </c>
      <c r="GG628" s="77">
        <v>-4.4491177999999999E-2</v>
      </c>
      <c r="GH628" s="77">
        <v>-4.4456141999999997E-2</v>
      </c>
      <c r="GI628" s="77">
        <v>-5.3641215999999999E-2</v>
      </c>
      <c r="GJ628" s="77">
        <v>-2.2820515999999999E-2</v>
      </c>
      <c r="GK628" s="77">
        <v>-4.1387853000000002E-2</v>
      </c>
      <c r="GL628" s="77">
        <v>-3.7104291999999997E-2</v>
      </c>
      <c r="GM628" s="77">
        <v>0.97121449599999998</v>
      </c>
      <c r="GN628" s="77">
        <v>-1.3911796000000001E-2</v>
      </c>
      <c r="GO628" s="77">
        <v>-4.3848579999999998E-2</v>
      </c>
      <c r="GP628" s="77">
        <v>-2.2427352000000001E-2</v>
      </c>
      <c r="GQ628" s="77">
        <v>-1.9699367999999998E-2</v>
      </c>
      <c r="GR628" s="77">
        <v>-2.0825315E-2</v>
      </c>
      <c r="GS628" s="77">
        <v>-2.0236305E-2</v>
      </c>
      <c r="GT628" s="77">
        <v>-1.0684611E-2</v>
      </c>
      <c r="GU628" s="77">
        <v>-4.2880779999999999E-3</v>
      </c>
      <c r="GV628" s="77">
        <v>-3.6423990000000002E-3</v>
      </c>
      <c r="GW628" s="77">
        <v>-1.3126225E-2</v>
      </c>
      <c r="GX628" s="77">
        <v>-2.0215756000000001E-2</v>
      </c>
      <c r="GY628" s="77">
        <v>-1.0527524999999999E-2</v>
      </c>
      <c r="GZ628" s="77">
        <v>-2.7138190999999999E-2</v>
      </c>
      <c r="HA628" s="77">
        <v>-1.5578475E-2</v>
      </c>
      <c r="HB628" s="77">
        <v>-2.26252E-4</v>
      </c>
      <c r="HC628" s="77">
        <v>-3.3217712000000003E-2</v>
      </c>
      <c r="HD628" s="77">
        <v>-2.6920956999999999E-2</v>
      </c>
      <c r="HE628" s="77">
        <v>-6.3965487000000001E-2</v>
      </c>
      <c r="HF628" s="77">
        <v>-5.5941553999999998E-2</v>
      </c>
      <c r="HG628" s="77">
        <v>-6.9249968999999995E-2</v>
      </c>
      <c r="HH628" s="77">
        <v>-5.6024676000000002E-2</v>
      </c>
      <c r="HI628" s="77">
        <v>-4.9631063000000003E-2</v>
      </c>
      <c r="HJ628" s="77">
        <v>-4.0472307999999999E-2</v>
      </c>
      <c r="HK628" s="77">
        <v>-5.0728746999999998E-2</v>
      </c>
      <c r="HL628" s="77">
        <v>-5.0220760000000003E-2</v>
      </c>
      <c r="HM628" s="77">
        <v>-4.3771527999999997E-2</v>
      </c>
      <c r="HN628" s="77">
        <v>-4.5512924000000003E-2</v>
      </c>
      <c r="HO628" s="77">
        <v>-4.8248240999999997E-2</v>
      </c>
      <c r="HP628" s="77">
        <v>-4.5448777000000003E-2</v>
      </c>
      <c r="HQ628" s="77">
        <v>-4.4336958000000003E-2</v>
      </c>
      <c r="HR628" s="77">
        <v>-5.2371773000000003E-2</v>
      </c>
      <c r="HS628" s="77">
        <v>-2.2731923000000001E-2</v>
      </c>
      <c r="HT628" s="77">
        <v>-4.1704900000000003E-2</v>
      </c>
      <c r="HU628" s="77">
        <v>-3.6274083999999998E-2</v>
      </c>
      <c r="HV628" s="77">
        <v>0.973368856</v>
      </c>
      <c r="HW628" s="77">
        <v>-1.3136843E-2</v>
      </c>
      <c r="HX628" s="77">
        <v>-4.3912673999999999E-2</v>
      </c>
      <c r="HY628" s="77">
        <v>-2.1627687E-2</v>
      </c>
      <c r="HZ628" s="77">
        <v>-1.8903908000000001E-2</v>
      </c>
      <c r="IA628" s="77">
        <v>-2.1003148999999999E-2</v>
      </c>
      <c r="IB628" s="77">
        <v>-1.9618638000000001E-2</v>
      </c>
      <c r="IC628" s="77">
        <v>-1.0369468999999999E-2</v>
      </c>
      <c r="ID628" s="77">
        <v>-4.2000140000000002E-3</v>
      </c>
      <c r="IE628" s="77">
        <v>-3.9435859999999998E-3</v>
      </c>
      <c r="IF628" s="77">
        <v>-1.3035198E-2</v>
      </c>
      <c r="IG628" s="77">
        <v>-2.0673158000000001E-2</v>
      </c>
      <c r="IH628" s="77">
        <v>-1.0364842000000001E-2</v>
      </c>
      <c r="II628" s="77">
        <v>-2.6794661000000001E-2</v>
      </c>
      <c r="IJ628" s="77">
        <v>-1.6154055E-2</v>
      </c>
      <c r="IK628" s="77">
        <v>-1.9167699999999999E-4</v>
      </c>
      <c r="IL628" s="77">
        <v>-3.3658131000000001E-2</v>
      </c>
      <c r="IM628" s="77">
        <v>-2.4860485000000002E-2</v>
      </c>
      <c r="IN628" s="77">
        <v>-6.4319324999999997E-2</v>
      </c>
      <c r="IO628" s="77">
        <v>-5.2507963999999997E-2</v>
      </c>
      <c r="IP628" s="77">
        <v>-6.6813014000000004E-2</v>
      </c>
      <c r="IQ628" s="77">
        <v>-5.5335401999999999E-2</v>
      </c>
      <c r="IR628" s="77">
        <v>-5.0915385000000001E-2</v>
      </c>
      <c r="IS628" s="77">
        <v>-4.2257126999999998E-2</v>
      </c>
      <c r="IT628" s="77">
        <v>-4.9422046999999997E-2</v>
      </c>
      <c r="IU628" s="77">
        <v>-4.9962993999999997E-2</v>
      </c>
      <c r="IV628" s="77">
        <v>-4.3723959999999999E-2</v>
      </c>
      <c r="IW628" s="77">
        <v>-4.6442674000000003E-2</v>
      </c>
      <c r="IX628" s="77">
        <v>-4.8364542000000003E-2</v>
      </c>
      <c r="IY628" s="77">
        <v>-4.2919411999999997E-2</v>
      </c>
      <c r="IZ628" s="77">
        <v>-4.4481861999999997E-2</v>
      </c>
      <c r="JA628" s="77">
        <v>-4.6721575000000001E-2</v>
      </c>
      <c r="JB628" s="77">
        <v>-2.3178318E-2</v>
      </c>
      <c r="JC628" s="77">
        <v>-4.1097733999999997E-2</v>
      </c>
      <c r="JD628" s="77">
        <v>-3.5250123000000001E-2</v>
      </c>
      <c r="JE628" s="77">
        <v>0.974329958</v>
      </c>
      <c r="JF628" s="77">
        <v>-1.2928765E-2</v>
      </c>
      <c r="JG628" s="77">
        <v>-4.4664563999999997E-2</v>
      </c>
      <c r="JH628" s="77">
        <v>-2.2034110999999999E-2</v>
      </c>
      <c r="JI628" s="77">
        <v>-1.9362353999999998E-2</v>
      </c>
      <c r="JJ628" s="77">
        <v>-2.0078516000000001E-2</v>
      </c>
      <c r="JK628" s="77">
        <v>-1.9788357999999999E-2</v>
      </c>
      <c r="JL628" s="77">
        <v>-1.0504078999999999E-2</v>
      </c>
      <c r="JM628" s="77">
        <v>-4.210213E-3</v>
      </c>
      <c r="JN628" s="77">
        <v>-3.5618059999999998E-3</v>
      </c>
      <c r="JO628" s="77">
        <v>-1.2971992E-2</v>
      </c>
      <c r="JP628" s="77">
        <v>-1.8281367999999999E-2</v>
      </c>
      <c r="JQ628" s="77">
        <v>-1.0410566E-2</v>
      </c>
      <c r="JR628" s="77">
        <v>-2.6402114000000001E-2</v>
      </c>
      <c r="JS628" s="77">
        <v>-1.6235166999999998E-2</v>
      </c>
      <c r="JT628" s="77">
        <v>-1.9056800000000001E-4</v>
      </c>
      <c r="JU628" s="77">
        <v>-3.3195496999999997E-2</v>
      </c>
      <c r="JV628" s="77">
        <v>-2.2445743000000001E-2</v>
      </c>
      <c r="JW628" s="77">
        <v>-6.4699828000000001E-2</v>
      </c>
      <c r="JX628" s="77">
        <v>-5.2223237999999998E-2</v>
      </c>
      <c r="JY628" s="77">
        <v>-6.2931043000000006E-2</v>
      </c>
      <c r="JZ628" s="77">
        <v>-5.5045617999999998E-2</v>
      </c>
      <c r="KA628" s="77">
        <v>-5.0399243000000003E-2</v>
      </c>
      <c r="KB628" s="77">
        <v>-4.1648170999999998E-2</v>
      </c>
      <c r="KC628" s="77">
        <v>-4.7226551999999998E-2</v>
      </c>
      <c r="KD628" s="77">
        <v>-4.8422970000000003E-2</v>
      </c>
      <c r="KE628" s="77">
        <v>-4.1490856E-2</v>
      </c>
      <c r="KF628" s="77">
        <v>-4.5104693000000001E-2</v>
      </c>
      <c r="KG628" s="77">
        <v>-4.6125517999999997E-2</v>
      </c>
      <c r="KH628" s="77">
        <v>-3.8753563999999997E-2</v>
      </c>
      <c r="KI628" s="77">
        <v>-4.3995129000000001E-2</v>
      </c>
      <c r="KJ628" s="77">
        <v>-4.4094728E-2</v>
      </c>
      <c r="KK628" s="77">
        <v>-2.3218615000000001E-2</v>
      </c>
      <c r="KL628" s="77">
        <v>-4.1101199999999997E-2</v>
      </c>
      <c r="KM628" s="77">
        <v>-3.4217009E-2</v>
      </c>
      <c r="KN628" s="77">
        <v>0.975390168</v>
      </c>
      <c r="KO628" s="77">
        <v>-1.278873E-2</v>
      </c>
      <c r="KP628" s="77">
        <v>-4.6474085999999998E-2</v>
      </c>
      <c r="KQ628" s="77">
        <v>-2.1304285999999999E-2</v>
      </c>
      <c r="KR628" s="77">
        <v>-2.0053482000000001E-2</v>
      </c>
      <c r="KS628" s="77">
        <v>-2.0295909000000001E-2</v>
      </c>
      <c r="KT628" s="77">
        <v>-1.9414648E-2</v>
      </c>
      <c r="KU628" s="77">
        <v>-1.0531959E-2</v>
      </c>
      <c r="KV628" s="77">
        <v>-3.876464E-3</v>
      </c>
      <c r="KW628" s="77">
        <v>-3.3375369999999998E-3</v>
      </c>
      <c r="KX628" s="77">
        <v>-1.2799982E-2</v>
      </c>
      <c r="KY628" s="77">
        <v>-1.8901136999999998E-2</v>
      </c>
      <c r="KZ628" s="77">
        <v>-1.0775193000000001E-2</v>
      </c>
      <c r="LA628" s="77">
        <v>-2.5945813000000002E-2</v>
      </c>
      <c r="LB628" s="77">
        <v>-1.6353217999999999E-2</v>
      </c>
      <c r="LC628" s="77">
        <v>-1.5309399999999999E-4</v>
      </c>
      <c r="LD628" s="77">
        <v>-3.2777520999999997E-2</v>
      </c>
      <c r="LE628" s="77">
        <v>-2.1105550000000001E-2</v>
      </c>
      <c r="LF628" s="77">
        <v>-6.3683009999999998E-2</v>
      </c>
      <c r="LG628" s="77">
        <v>-4.9249078000000002E-2</v>
      </c>
      <c r="LH628" s="77">
        <v>-6.1469468999999999E-2</v>
      </c>
      <c r="LI628" s="77">
        <v>-5.5447874000000001E-2</v>
      </c>
      <c r="LJ628" s="77">
        <v>-5.0694872000000002E-2</v>
      </c>
      <c r="LK628" s="77">
        <v>-4.4464836000000001E-2</v>
      </c>
      <c r="LL628" s="77">
        <v>-4.6490333000000002E-2</v>
      </c>
      <c r="LM628" s="77">
        <v>-4.8282925999999997E-2</v>
      </c>
      <c r="LN628" s="77">
        <v>-4.0489202000000002E-2</v>
      </c>
      <c r="LO628" s="77">
        <v>-4.5149443999999997E-2</v>
      </c>
      <c r="LP628" s="77">
        <v>-4.6478472999999999E-2</v>
      </c>
      <c r="LQ628" s="77">
        <v>-3.6923667E-2</v>
      </c>
      <c r="LR628" s="77">
        <v>-4.4896431000000001E-2</v>
      </c>
      <c r="LS628" s="77">
        <v>-4.3236626E-2</v>
      </c>
      <c r="LT628" s="77">
        <v>-2.2001604000000001E-2</v>
      </c>
      <c r="LU628" s="77">
        <v>-4.1181160000000001E-2</v>
      </c>
      <c r="LV628" s="77">
        <v>-3.5062924000000002E-2</v>
      </c>
      <c r="LW628" s="77">
        <v>0.97413359200000005</v>
      </c>
      <c r="LX628" s="77">
        <v>-1.3186039E-2</v>
      </c>
      <c r="LY628" s="77">
        <v>-4.7030414E-2</v>
      </c>
      <c r="LZ628" s="77">
        <v>-2.2747237999999999E-2</v>
      </c>
      <c r="MA628" s="77">
        <v>-2.0284125E-2</v>
      </c>
      <c r="MB628" s="77">
        <v>-2.1777647000000001E-2</v>
      </c>
      <c r="MC628" s="77">
        <v>-1.9242452E-2</v>
      </c>
      <c r="MD628" s="77">
        <v>-1.1022951E-2</v>
      </c>
      <c r="ME628" s="77">
        <v>-3.9801890000000003E-3</v>
      </c>
      <c r="MF628" s="77">
        <v>-4.1040110000000003E-3</v>
      </c>
      <c r="MG628" s="77">
        <v>-1.318716E-2</v>
      </c>
      <c r="MH628" s="77">
        <v>-1.9526110999999999E-2</v>
      </c>
      <c r="MI628" s="77">
        <v>-1.1142819E-2</v>
      </c>
      <c r="MJ628" s="77">
        <v>-2.6623279999999999E-2</v>
      </c>
      <c r="MK628" s="77">
        <v>-1.7040682000000001E-2</v>
      </c>
      <c r="ML628" s="77">
        <v>-1.83597E-4</v>
      </c>
      <c r="MM628" s="77">
        <v>-3.0851911999999999E-2</v>
      </c>
      <c r="MN628" s="77">
        <v>-1.7975123999999999E-2</v>
      </c>
      <c r="MO628" s="77">
        <v>-6.2220142999999999E-2</v>
      </c>
      <c r="MP628" s="77">
        <v>-4.551815E-2</v>
      </c>
      <c r="MQ628" s="77">
        <v>-5.4866814999999999E-2</v>
      </c>
      <c r="MR628" s="77">
        <v>-5.2000957E-2</v>
      </c>
      <c r="MS628" s="77">
        <v>-4.7336615999999998E-2</v>
      </c>
      <c r="MT628" s="77">
        <v>-4.5950968000000002E-2</v>
      </c>
      <c r="MU628" s="77">
        <v>-4.4551189999999997E-2</v>
      </c>
      <c r="MV628" s="77">
        <v>-4.5607137999999998E-2</v>
      </c>
      <c r="MW628" s="77">
        <v>-3.7132218000000002E-2</v>
      </c>
      <c r="MX628" s="77">
        <v>-4.1890623000000002E-2</v>
      </c>
      <c r="MY628" s="77">
        <v>-4.3186981999999999E-2</v>
      </c>
      <c r="MZ628" s="77">
        <v>-3.3395172000000001E-2</v>
      </c>
      <c r="NA628" s="77">
        <v>-4.2604976000000003E-2</v>
      </c>
      <c r="NB628" s="77">
        <v>-4.1179634999999999E-2</v>
      </c>
      <c r="NC628" s="77">
        <v>-2.0219589999999999E-2</v>
      </c>
      <c r="ND628" s="77">
        <v>-3.9643831999999997E-2</v>
      </c>
      <c r="NE628" s="77">
        <v>-3.4451659000000003E-2</v>
      </c>
      <c r="NF628" s="77">
        <v>0.97564072999999996</v>
      </c>
      <c r="NG628" s="77">
        <v>-1.2831319000000001E-2</v>
      </c>
      <c r="NH628" s="77">
        <v>-4.6487739E-2</v>
      </c>
      <c r="NI628" s="77">
        <v>-2.2128022000000001E-2</v>
      </c>
      <c r="NJ628" s="77">
        <v>-1.8102297999999999E-2</v>
      </c>
      <c r="NK628" s="77">
        <v>-2.0555997999999999E-2</v>
      </c>
      <c r="NL628" s="77">
        <v>-1.8879508E-2</v>
      </c>
      <c r="NM628" s="77">
        <v>-1.0778853999999999E-2</v>
      </c>
      <c r="NN628" s="77">
        <v>-3.9060729999999999E-3</v>
      </c>
      <c r="NO628" s="77">
        <v>-4.1316599999999997E-3</v>
      </c>
      <c r="NP628" s="77">
        <v>-1.2500572999999999E-2</v>
      </c>
      <c r="NQ628" s="77">
        <v>-2.0345828999999999E-2</v>
      </c>
      <c r="NR628" s="77">
        <v>-1.1028527E-2</v>
      </c>
      <c r="NS628" s="77">
        <v>-2.7063508E-2</v>
      </c>
      <c r="NT628" s="77">
        <v>-1.6680146E-2</v>
      </c>
      <c r="NU628" s="77">
        <v>-1.7420099999999999E-4</v>
      </c>
      <c r="NV628" s="77">
        <v>-3.1361435E-2</v>
      </c>
      <c r="NW628" s="77">
        <v>-1.7111392E-2</v>
      </c>
      <c r="NX628" s="77">
        <v>-6.0645971E-2</v>
      </c>
      <c r="NY628" s="77">
        <v>-4.1044025999999997E-2</v>
      </c>
      <c r="NZ628" s="77">
        <v>-4.9545299000000001E-2</v>
      </c>
      <c r="OA628" s="77">
        <v>-5.0666132000000003E-2</v>
      </c>
      <c r="OB628" s="77">
        <v>-4.6795872000000002E-2</v>
      </c>
      <c r="OC628" s="77">
        <v>-5.628698E-2</v>
      </c>
      <c r="OD628" s="77">
        <v>-4.4395023999999998E-2</v>
      </c>
      <c r="OE628" s="77">
        <v>-4.4618612000000002E-2</v>
      </c>
      <c r="OF628" s="77">
        <v>-3.7218248000000002E-2</v>
      </c>
      <c r="OG628" s="77">
        <v>-4.1193581E-2</v>
      </c>
      <c r="OH628" s="77">
        <v>-4.1391132999999997E-2</v>
      </c>
      <c r="OI628" s="77">
        <v>-3.1123726000000001E-2</v>
      </c>
      <c r="OJ628" s="77">
        <v>-4.1370889000000001E-2</v>
      </c>
      <c r="OK628" s="77">
        <v>-4.1488617999999998E-2</v>
      </c>
      <c r="OL628" s="77">
        <v>-2.1414674000000002E-2</v>
      </c>
      <c r="OM628" s="77">
        <v>-3.9602396999999998E-2</v>
      </c>
      <c r="ON628" s="77">
        <v>-3.3361822999999999E-2</v>
      </c>
      <c r="OO628" s="77">
        <v>0.975168005</v>
      </c>
      <c r="OP628" s="77">
        <v>-1.2585901E-2</v>
      </c>
      <c r="OQ628" s="77">
        <v>-4.5541026999999998E-2</v>
      </c>
      <c r="OR628" s="77">
        <v>-2.2499914999999999E-2</v>
      </c>
      <c r="OS628" s="77">
        <v>-1.7967484999999998E-2</v>
      </c>
      <c r="OT628" s="77">
        <v>-2.0740013000000002E-2</v>
      </c>
      <c r="OU628" s="77">
        <v>-1.9802707999999999E-2</v>
      </c>
      <c r="OV628" s="77">
        <v>-1.0773431999999999E-2</v>
      </c>
      <c r="OW628" s="77">
        <v>-3.7401840000000001E-3</v>
      </c>
      <c r="OX628" s="77">
        <v>-4.3995520000000002E-3</v>
      </c>
      <c r="OY628" s="77">
        <v>-1.2474766999999999E-2</v>
      </c>
      <c r="OZ628" s="77">
        <v>-1.9985626999999999E-2</v>
      </c>
      <c r="PA628" s="77">
        <v>-1.1323097000000001E-2</v>
      </c>
      <c r="PB628" s="77">
        <v>-2.6497566E-2</v>
      </c>
      <c r="PC628" s="77">
        <v>-1.6511191000000001E-2</v>
      </c>
      <c r="PD628" s="77">
        <v>-3.08406E-4</v>
      </c>
      <c r="PE628" s="77">
        <v>-3.4239955000000002E-2</v>
      </c>
      <c r="PF628" s="77">
        <v>-1.8620156999999998E-2</v>
      </c>
      <c r="PG628" s="77">
        <v>-6.2922227999999997E-2</v>
      </c>
      <c r="PH628" s="77">
        <v>-4.0726396999999998E-2</v>
      </c>
      <c r="PI628" s="77">
        <v>-4.9027191999999997E-2</v>
      </c>
      <c r="PJ628" s="77">
        <v>-5.0668631999999998E-2</v>
      </c>
      <c r="PK628" s="77">
        <v>-4.6118384999999998E-2</v>
      </c>
      <c r="PL628" s="77">
        <v>-5.8903087999999999E-2</v>
      </c>
      <c r="PM628" s="77">
        <v>-4.3738458000000001E-2</v>
      </c>
      <c r="PN628" s="77">
        <v>-4.4538734000000003E-2</v>
      </c>
      <c r="PO628" s="77">
        <v>-3.9069222000000001E-2</v>
      </c>
      <c r="PP628" s="77">
        <v>-4.1162938000000003E-2</v>
      </c>
      <c r="PQ628" s="77">
        <v>-4.1176101E-2</v>
      </c>
      <c r="PR628" s="77">
        <v>-3.0576156E-2</v>
      </c>
      <c r="PS628" s="77">
        <v>-4.0066371000000003E-2</v>
      </c>
      <c r="PT628" s="77">
        <v>-4.1648240000000003E-2</v>
      </c>
      <c r="PU628" s="77">
        <v>-2.198545E-2</v>
      </c>
      <c r="PV628" s="77">
        <v>-4.1299511999999997E-2</v>
      </c>
      <c r="PW628" s="77">
        <v>-3.2490577E-2</v>
      </c>
      <c r="PX628" s="77">
        <v>0.97583031600000003</v>
      </c>
      <c r="PY628" s="77">
        <v>-1.2825342E-2</v>
      </c>
      <c r="PZ628" s="77">
        <v>-4.7147687000000001E-2</v>
      </c>
      <c r="QA628" s="77">
        <v>-2.2687028000000001E-2</v>
      </c>
      <c r="QB628" s="77">
        <v>-1.8492185000000001E-2</v>
      </c>
      <c r="QC628" s="77">
        <v>-2.2590664999999999E-2</v>
      </c>
      <c r="QD628" s="77">
        <v>-2.0394492E-2</v>
      </c>
      <c r="QE628" s="77">
        <v>-1.1432304000000001E-2</v>
      </c>
      <c r="QF628" s="77">
        <v>-3.9475559999999996E-3</v>
      </c>
      <c r="QG628" s="77">
        <v>-4.5730409999999999E-3</v>
      </c>
      <c r="QH628" s="77">
        <v>-1.3229581000000001E-2</v>
      </c>
      <c r="QI628" s="77">
        <v>-1.9326111E-2</v>
      </c>
      <c r="QJ628" s="77">
        <v>-1.2099975000000001E-2</v>
      </c>
      <c r="QK628" s="77">
        <v>-2.7900376000000001E-2</v>
      </c>
      <c r="QL628" s="77">
        <v>-1.7341663E-2</v>
      </c>
      <c r="QM628" s="77">
        <v>-2.57006E-4</v>
      </c>
      <c r="QN628" s="77">
        <v>-3.2699238999999998E-2</v>
      </c>
      <c r="QO628" s="77">
        <v>-1.6113260000000001E-2</v>
      </c>
      <c r="QP628" s="77">
        <v>-6.2247574999999999E-2</v>
      </c>
      <c r="QQ628" s="77">
        <v>-3.7259035000000003E-2</v>
      </c>
      <c r="QR628" s="77">
        <v>-4.7678878000000001E-2</v>
      </c>
      <c r="QS628" s="77">
        <v>-4.9309806999999997E-2</v>
      </c>
      <c r="QT628" s="77">
        <v>-4.6136045000000001E-2</v>
      </c>
      <c r="QU628" s="77">
        <v>-6.1544515000000001E-2</v>
      </c>
      <c r="QV628" s="77">
        <v>-4.4498995E-2</v>
      </c>
      <c r="QW628" s="77">
        <v>-4.3886289000000002E-2</v>
      </c>
      <c r="QX628" s="77">
        <v>-3.8279378000000003E-2</v>
      </c>
      <c r="QY628" s="77">
        <v>-4.1960879E-2</v>
      </c>
      <c r="QZ628" s="77">
        <v>-4.0257627999999997E-2</v>
      </c>
      <c r="RA628" s="77">
        <v>-3.0926399E-2</v>
      </c>
      <c r="RB628" s="77">
        <v>-4.1369847000000001E-2</v>
      </c>
      <c r="RC628" s="77">
        <v>-4.1338720000000002E-2</v>
      </c>
      <c r="RD628" s="77">
        <v>-1.9804684999999999E-2</v>
      </c>
      <c r="RE628" s="77">
        <v>-4.1298437E-2</v>
      </c>
      <c r="RF628" s="77">
        <v>-3.1505186999999997E-2</v>
      </c>
      <c r="RG628" s="77">
        <v>0.97663097099999996</v>
      </c>
      <c r="RH628" s="77">
        <v>-1.2297875999999999E-2</v>
      </c>
      <c r="RI628" s="77">
        <v>-4.7573260999999999E-2</v>
      </c>
      <c r="RJ628" s="77">
        <v>-2.1711006000000001E-2</v>
      </c>
      <c r="RK628" s="77">
        <v>-1.7511424000000001E-2</v>
      </c>
      <c r="RL628" s="77">
        <v>-2.1996425999999999E-2</v>
      </c>
      <c r="RM628" s="77">
        <v>-2.0539267E-2</v>
      </c>
      <c r="RN628" s="77">
        <v>-1.1614428E-2</v>
      </c>
      <c r="RO628" s="77">
        <v>-4.1648809999999996E-3</v>
      </c>
      <c r="RP628" s="77">
        <v>-4.2366610000000001E-3</v>
      </c>
      <c r="RQ628" s="77">
        <v>-1.3233617E-2</v>
      </c>
      <c r="RR628" s="77">
        <v>-2.0134299000000001E-2</v>
      </c>
      <c r="RS628" s="77">
        <v>-1.2254652E-2</v>
      </c>
      <c r="RT628" s="77">
        <v>-2.7486097000000001E-2</v>
      </c>
      <c r="RU628" s="77">
        <v>-1.7319852E-2</v>
      </c>
      <c r="RV628" s="77">
        <v>-1.20548E-4</v>
      </c>
      <c r="RW628" s="77">
        <v>-3.2385705000000001E-2</v>
      </c>
      <c r="RX628" s="77">
        <v>-1.5560077E-2</v>
      </c>
      <c r="RY628" s="77">
        <v>-6.2376655000000003E-2</v>
      </c>
      <c r="RZ628" s="77">
        <v>-3.6605303999999998E-2</v>
      </c>
      <c r="SA628" s="77">
        <v>-4.4916501999999997E-2</v>
      </c>
      <c r="SB628" s="77">
        <v>-4.7616101000000001E-2</v>
      </c>
      <c r="SC628" s="77">
        <v>-4.5050885999999998E-2</v>
      </c>
      <c r="SD628" s="77">
        <v>-5.8517781999999997E-2</v>
      </c>
      <c r="SE628" s="77">
        <v>-4.4043666000000002E-2</v>
      </c>
      <c r="SF628" s="77">
        <v>-4.3283112999999998E-2</v>
      </c>
      <c r="SG628" s="77">
        <v>-3.7531726000000001E-2</v>
      </c>
      <c r="SH628" s="77">
        <v>-3.8255333000000002E-2</v>
      </c>
      <c r="SI628" s="77">
        <v>-3.8812810000000003E-2</v>
      </c>
      <c r="SJ628" s="77">
        <v>-3.1148401999999999E-2</v>
      </c>
      <c r="SK628" s="77">
        <v>-4.1179804E-2</v>
      </c>
      <c r="SL628" s="77">
        <v>-3.9443213999999997E-2</v>
      </c>
      <c r="SM628" s="77">
        <v>-1.8633716000000002E-2</v>
      </c>
      <c r="SN628" s="77">
        <v>-3.990171E-2</v>
      </c>
      <c r="SO628" s="77">
        <v>-3.0619259999999999E-2</v>
      </c>
      <c r="SP628" s="77">
        <v>0.97820590100000004</v>
      </c>
      <c r="SQ628" s="77">
        <v>-1.2738413000000001E-2</v>
      </c>
      <c r="SR628" s="77">
        <v>-4.5422008E-2</v>
      </c>
      <c r="SS628" s="77">
        <v>-2.2083263999999998E-2</v>
      </c>
      <c r="ST628" s="77">
        <v>-1.7596152E-2</v>
      </c>
      <c r="SU628" s="77">
        <v>-2.3168866E-2</v>
      </c>
      <c r="SV628" s="77">
        <v>-2.2459183000000001E-2</v>
      </c>
      <c r="SW628" s="77">
        <v>-1.1924235E-2</v>
      </c>
      <c r="SX628" s="77">
        <v>-3.9236369999999998E-3</v>
      </c>
      <c r="SY628" s="77">
        <v>-3.9795589999999997E-3</v>
      </c>
      <c r="SZ628" s="77">
        <v>-1.3444606E-2</v>
      </c>
      <c r="TA628" s="77">
        <v>-1.8643449999999999E-2</v>
      </c>
      <c r="TB628" s="77">
        <v>-1.1209958000000001E-2</v>
      </c>
      <c r="TC628" s="77">
        <v>-2.5957599000000001E-2</v>
      </c>
      <c r="TD628" s="77">
        <v>-1.6607424999999999E-2</v>
      </c>
      <c r="TE628" s="77">
        <v>-1.02972E-4</v>
      </c>
    </row>
    <row r="629" spans="1:525" x14ac:dyDescent="0.25">
      <c r="A629" s="77">
        <v>-1.7168073999999998E-2</v>
      </c>
      <c r="B629" s="77">
        <v>-1.0441707999999999E-2</v>
      </c>
      <c r="C629" s="77">
        <v>-2.9450977999999999E-2</v>
      </c>
      <c r="D629" s="77">
        <v>-2.5934334999999999E-2</v>
      </c>
      <c r="E629" s="77">
        <v>-3.9862633000000001E-2</v>
      </c>
      <c r="F629" s="77">
        <v>-2.1088651999999999E-2</v>
      </c>
      <c r="G629" s="77">
        <v>-1.8190105000000002E-2</v>
      </c>
      <c r="H629" s="77">
        <v>-1.5786886E-2</v>
      </c>
      <c r="I629" s="77">
        <v>-2.2335371999999999E-2</v>
      </c>
      <c r="J629" s="77">
        <v>-2.2177466999999999E-2</v>
      </c>
      <c r="K629" s="77">
        <v>-1.9526002000000001E-2</v>
      </c>
      <c r="L629" s="77">
        <v>-1.6188626000000001E-2</v>
      </c>
      <c r="M629" s="77">
        <v>-1.7167446999999999E-2</v>
      </c>
      <c r="N629" s="77">
        <v>-1.7295903000000001E-2</v>
      </c>
      <c r="O629" s="77">
        <v>-1.8025660999999998E-2</v>
      </c>
      <c r="P629" s="77">
        <v>-2.6315076999999999E-2</v>
      </c>
      <c r="Q629" s="77">
        <v>-8.6321599999999998E-3</v>
      </c>
      <c r="R629" s="77">
        <v>-2.7407905E-2</v>
      </c>
      <c r="S629" s="77">
        <v>-1.7499440000000002E-2</v>
      </c>
      <c r="T629" s="77">
        <v>-9.7276140000000007E-3</v>
      </c>
      <c r="U629" s="77">
        <v>0.99096838499999995</v>
      </c>
      <c r="V629" s="77">
        <v>-2.6527189999999999E-2</v>
      </c>
      <c r="W629" s="77">
        <v>-1.5832043000000001E-2</v>
      </c>
      <c r="X629" s="77">
        <v>-9.3999610000000001E-3</v>
      </c>
      <c r="Y629" s="77">
        <v>-8.6057029999999993E-3</v>
      </c>
      <c r="Z629" s="77">
        <v>-9.537785E-3</v>
      </c>
      <c r="AA629" s="77">
        <v>-9.8046049999999992E-3</v>
      </c>
      <c r="AB629" s="77">
        <v>-4.2033189999999996E-3</v>
      </c>
      <c r="AC629" s="77">
        <v>-3.2457250000000001E-3</v>
      </c>
      <c r="AD629" s="77">
        <v>-9.588325E-3</v>
      </c>
      <c r="AE629" s="77">
        <v>-7.8622659999999997E-3</v>
      </c>
      <c r="AF629" s="77">
        <v>-5.7862369999999996E-3</v>
      </c>
      <c r="AG629" s="77">
        <v>-1.1732619E-2</v>
      </c>
      <c r="AH629" s="77">
        <v>-1.2557207000000001E-2</v>
      </c>
      <c r="AI629" s="77">
        <v>-6.3707E-4</v>
      </c>
      <c r="AJ629" s="77">
        <v>-1.6765728000000001E-2</v>
      </c>
      <c r="AK629" s="77">
        <v>-1.0786512999999999E-2</v>
      </c>
      <c r="AL629" s="77">
        <v>-3.0014655000000001E-2</v>
      </c>
      <c r="AM629" s="77">
        <v>-2.5958016E-2</v>
      </c>
      <c r="AN629" s="77">
        <v>-3.9747263999999997E-2</v>
      </c>
      <c r="AO629" s="77">
        <v>-2.1160773000000001E-2</v>
      </c>
      <c r="AP629" s="77">
        <v>-1.8054318999999999E-2</v>
      </c>
      <c r="AQ629" s="77">
        <v>-1.3671897000000001E-2</v>
      </c>
      <c r="AR629" s="77">
        <v>-2.2463456E-2</v>
      </c>
      <c r="AS629" s="77">
        <v>-2.2035253000000001E-2</v>
      </c>
      <c r="AT629" s="77">
        <v>-1.9525414000000001E-2</v>
      </c>
      <c r="AU629" s="77">
        <v>-1.6026578999999999E-2</v>
      </c>
      <c r="AV629" s="77">
        <v>-1.7320540999999998E-2</v>
      </c>
      <c r="AW629" s="77">
        <v>-1.6811105E-2</v>
      </c>
      <c r="AX629" s="77">
        <v>-1.8478043999999999E-2</v>
      </c>
      <c r="AY629" s="77">
        <v>-2.6278658999999999E-2</v>
      </c>
      <c r="AZ629" s="77">
        <v>-8.2019880000000003E-3</v>
      </c>
      <c r="BA629" s="77">
        <v>-2.8008878000000001E-2</v>
      </c>
      <c r="BB629" s="77">
        <v>-1.7672923E-2</v>
      </c>
      <c r="BC629" s="77">
        <v>-9.2101809999999996E-3</v>
      </c>
      <c r="BD629" s="77">
        <v>0.99130139900000003</v>
      </c>
      <c r="BE629" s="77">
        <v>-2.7856994999999999E-2</v>
      </c>
      <c r="BF629" s="77">
        <v>-1.5342132E-2</v>
      </c>
      <c r="BG629" s="77">
        <v>-9.0914740000000004E-3</v>
      </c>
      <c r="BH629" s="77">
        <v>-7.9666310000000001E-3</v>
      </c>
      <c r="BI629" s="77">
        <v>-9.6206980000000004E-3</v>
      </c>
      <c r="BJ629" s="77">
        <v>-1.0077704999999999E-2</v>
      </c>
      <c r="BK629" s="77">
        <v>-4.1041419999999999E-3</v>
      </c>
      <c r="BL629" s="77">
        <v>-3.3322579999999998E-3</v>
      </c>
      <c r="BM629" s="77">
        <v>-9.5555069999999995E-3</v>
      </c>
      <c r="BN629" s="77">
        <v>-7.9239459999999994E-3</v>
      </c>
      <c r="BO629" s="77">
        <v>-5.9170020000000002E-3</v>
      </c>
      <c r="BP629" s="77">
        <v>-1.1729119E-2</v>
      </c>
      <c r="BQ629" s="77">
        <v>-1.2660572E-2</v>
      </c>
      <c r="BR629" s="77">
        <v>-6.3418299999999997E-4</v>
      </c>
      <c r="BS629" s="77">
        <v>-1.6866455999999998E-2</v>
      </c>
      <c r="BT629" s="77">
        <v>-1.0363615E-2</v>
      </c>
      <c r="BU629" s="77">
        <v>-2.9730564000000001E-2</v>
      </c>
      <c r="BV629" s="77">
        <v>-2.6418014E-2</v>
      </c>
      <c r="BW629" s="77">
        <v>-3.9812135999999998E-2</v>
      </c>
      <c r="BX629" s="77">
        <v>-2.0983239000000001E-2</v>
      </c>
      <c r="BY629" s="77">
        <v>-1.7683634E-2</v>
      </c>
      <c r="BZ629" s="77">
        <v>-1.2941698999999999E-2</v>
      </c>
      <c r="CA629" s="77">
        <v>-2.2572319E-2</v>
      </c>
      <c r="CB629" s="77">
        <v>-2.1459859000000001E-2</v>
      </c>
      <c r="CC629" s="77">
        <v>-1.8936084999999998E-2</v>
      </c>
      <c r="CD629" s="77">
        <v>-1.5885551000000001E-2</v>
      </c>
      <c r="CE629" s="77">
        <v>-1.6805311999999999E-2</v>
      </c>
      <c r="CF629" s="77">
        <v>-1.5968788000000001E-2</v>
      </c>
      <c r="CG629" s="77">
        <v>-1.8183019000000002E-2</v>
      </c>
      <c r="CH629" s="77">
        <v>-2.5595169000000001E-2</v>
      </c>
      <c r="CI629" s="77">
        <v>-8.1754529999999992E-3</v>
      </c>
      <c r="CJ629" s="77">
        <v>-2.7746050000000001E-2</v>
      </c>
      <c r="CK629" s="77">
        <v>-1.7307876999999999E-2</v>
      </c>
      <c r="CL629" s="77">
        <v>-8.6262560000000005E-3</v>
      </c>
      <c r="CM629" s="77">
        <v>0.99159379299999995</v>
      </c>
      <c r="CN629" s="77">
        <v>-2.6550852E-2</v>
      </c>
      <c r="CO629" s="77">
        <v>-1.5287208E-2</v>
      </c>
      <c r="CP629" s="77">
        <v>-8.9638389999999995E-3</v>
      </c>
      <c r="CQ629" s="77">
        <v>-8.1720319999999992E-3</v>
      </c>
      <c r="CR629" s="77">
        <v>-9.1823479999999999E-3</v>
      </c>
      <c r="CS629" s="77">
        <v>-1.0189648000000001E-2</v>
      </c>
      <c r="CT629" s="77">
        <v>-3.9872120000000004E-3</v>
      </c>
      <c r="CU629" s="77">
        <v>-3.3094019999999999E-3</v>
      </c>
      <c r="CV629" s="77">
        <v>-9.4650080000000004E-3</v>
      </c>
      <c r="CW629" s="77">
        <v>-7.8333280000000005E-3</v>
      </c>
      <c r="CX629" s="77">
        <v>-5.7973199999999999E-3</v>
      </c>
      <c r="CY629" s="77">
        <v>-1.1636146E-2</v>
      </c>
      <c r="CZ629" s="77">
        <v>-1.2499260999999999E-2</v>
      </c>
      <c r="DA629" s="77">
        <v>-5.4259000000000002E-4</v>
      </c>
      <c r="DB629" s="77">
        <v>-1.6625475000000001E-2</v>
      </c>
      <c r="DC629" s="77">
        <v>-1.0600615000000001E-2</v>
      </c>
      <c r="DD629" s="77">
        <v>-2.9609880000000002E-2</v>
      </c>
      <c r="DE629" s="77">
        <v>-2.7290798000000002E-2</v>
      </c>
      <c r="DF629" s="77">
        <v>-4.0154723000000003E-2</v>
      </c>
      <c r="DG629" s="77">
        <v>-2.1311574999999999E-2</v>
      </c>
      <c r="DH629" s="77">
        <v>-1.8166248999999999E-2</v>
      </c>
      <c r="DI629" s="77">
        <v>-1.4527106E-2</v>
      </c>
      <c r="DJ629" s="77">
        <v>-2.2301445E-2</v>
      </c>
      <c r="DK629" s="77">
        <v>-2.1322466000000002E-2</v>
      </c>
      <c r="DL629" s="77">
        <v>-1.9455417999999999E-2</v>
      </c>
      <c r="DM629" s="77">
        <v>-1.6375654E-2</v>
      </c>
      <c r="DN629" s="77">
        <v>-1.7111604999999998E-2</v>
      </c>
      <c r="DO629" s="77">
        <v>-1.5793117999999998E-2</v>
      </c>
      <c r="DP629" s="77">
        <v>-1.8744022999999999E-2</v>
      </c>
      <c r="DQ629" s="77">
        <v>-2.7064019000000002E-2</v>
      </c>
      <c r="DR629" s="77">
        <v>-8.3770689999999991E-3</v>
      </c>
      <c r="DS629" s="77">
        <v>-2.8719640000000001E-2</v>
      </c>
      <c r="DT629" s="77">
        <v>-1.7276623000000001E-2</v>
      </c>
      <c r="DU629" s="77">
        <v>-8.465406E-3</v>
      </c>
      <c r="DV629" s="77">
        <v>0.99157420299999999</v>
      </c>
      <c r="DW629" s="77">
        <v>-2.5796807000000001E-2</v>
      </c>
      <c r="DX629" s="77">
        <v>-1.5622377E-2</v>
      </c>
      <c r="DY629" s="77">
        <v>-9.0954910000000007E-3</v>
      </c>
      <c r="DZ629" s="77">
        <v>-9.1115550000000003E-3</v>
      </c>
      <c r="EA629" s="77">
        <v>-9.7892750000000001E-3</v>
      </c>
      <c r="EB629" s="77">
        <v>-1.0413508E-2</v>
      </c>
      <c r="EC629" s="77">
        <v>-4.0008889999999997E-3</v>
      </c>
      <c r="ED629" s="77">
        <v>-3.6556900000000001E-3</v>
      </c>
      <c r="EE629" s="77">
        <v>-9.3543470000000007E-3</v>
      </c>
      <c r="EF629" s="77">
        <v>-7.9899010000000006E-3</v>
      </c>
      <c r="EG629" s="77">
        <v>-5.849618E-3</v>
      </c>
      <c r="EH629" s="77">
        <v>-1.1920946E-2</v>
      </c>
      <c r="EI629" s="77">
        <v>-1.2482969999999999E-2</v>
      </c>
      <c r="EJ629" s="77">
        <v>-6.6504699999999999E-4</v>
      </c>
      <c r="EK629" s="77">
        <v>-1.6454582999999998E-2</v>
      </c>
      <c r="EL629" s="77">
        <v>-1.0904076E-2</v>
      </c>
      <c r="EM629" s="77">
        <v>-3.0223659E-2</v>
      </c>
      <c r="EN629" s="77">
        <v>-2.7513184999999999E-2</v>
      </c>
      <c r="EO629" s="77">
        <v>-3.9587828999999998E-2</v>
      </c>
      <c r="EP629" s="77">
        <v>-2.1241007999999999E-2</v>
      </c>
      <c r="EQ629" s="77">
        <v>-1.8344725999999999E-2</v>
      </c>
      <c r="ER629" s="77">
        <v>-1.2098251000000001E-2</v>
      </c>
      <c r="ES629" s="77">
        <v>-2.2163668000000001E-2</v>
      </c>
      <c r="ET629" s="77">
        <v>-2.0921466999999999E-2</v>
      </c>
      <c r="EU629" s="77">
        <v>-1.9515112000000001E-2</v>
      </c>
      <c r="EV629" s="77">
        <v>-1.6469928000000002E-2</v>
      </c>
      <c r="EW629" s="77">
        <v>-1.7393444000000001E-2</v>
      </c>
      <c r="EX629" s="77">
        <v>-1.5068486000000001E-2</v>
      </c>
      <c r="EY629" s="77">
        <v>-1.9240771E-2</v>
      </c>
      <c r="EZ629" s="77">
        <v>-2.5742859E-2</v>
      </c>
      <c r="FA629" s="77">
        <v>-8.2175159999999994E-3</v>
      </c>
      <c r="FB629" s="77">
        <v>-2.8322318999999999E-2</v>
      </c>
      <c r="FC629" s="77">
        <v>-1.7103442999999999E-2</v>
      </c>
      <c r="FD629" s="77">
        <v>-8.0108620000000005E-3</v>
      </c>
      <c r="FE629" s="77">
        <v>0.99168711499999995</v>
      </c>
      <c r="FF629" s="77">
        <v>-2.5491219999999998E-2</v>
      </c>
      <c r="FG629" s="77">
        <v>-1.5393548999999999E-2</v>
      </c>
      <c r="FH629" s="77">
        <v>-8.8468980000000006E-3</v>
      </c>
      <c r="FI629" s="77">
        <v>-9.0880349999999995E-3</v>
      </c>
      <c r="FJ629" s="77">
        <v>-9.516722E-3</v>
      </c>
      <c r="FK629" s="77">
        <v>-9.7514899999999998E-3</v>
      </c>
      <c r="FL629" s="77">
        <v>-3.9729309999999999E-3</v>
      </c>
      <c r="FM629" s="77">
        <v>-3.4588399999999999E-3</v>
      </c>
      <c r="FN629" s="77">
        <v>-9.5184970000000008E-3</v>
      </c>
      <c r="FO629" s="77">
        <v>-8.0737880000000001E-3</v>
      </c>
      <c r="FP629" s="77">
        <v>-5.9196880000000002E-3</v>
      </c>
      <c r="FQ629" s="77">
        <v>-1.1818399E-2</v>
      </c>
      <c r="FR629" s="77">
        <v>-1.2142969999999999E-2</v>
      </c>
      <c r="FS629" s="77">
        <v>-7.0186100000000002E-4</v>
      </c>
      <c r="FT629" s="77">
        <v>-1.6690894000000001E-2</v>
      </c>
      <c r="FU629" s="77">
        <v>-1.003831E-2</v>
      </c>
      <c r="FV629" s="77">
        <v>-3.0352022999999999E-2</v>
      </c>
      <c r="FW629" s="77">
        <v>-2.7175415000000001E-2</v>
      </c>
      <c r="FX629" s="77">
        <v>-3.8807741E-2</v>
      </c>
      <c r="FY629" s="77">
        <v>-2.0954413000000002E-2</v>
      </c>
      <c r="FZ629" s="77">
        <v>-1.8682167E-2</v>
      </c>
      <c r="GA629" s="77">
        <v>-1.079575E-2</v>
      </c>
      <c r="GB629" s="77">
        <v>-2.2262255000000002E-2</v>
      </c>
      <c r="GC629" s="77">
        <v>-2.0663066000000001E-2</v>
      </c>
      <c r="GD629" s="77">
        <v>-1.8622712E-2</v>
      </c>
      <c r="GE629" s="77">
        <v>-1.5849450000000001E-2</v>
      </c>
      <c r="GF629" s="77">
        <v>-1.6629768E-2</v>
      </c>
      <c r="GG629" s="77">
        <v>-1.3939002000000001E-2</v>
      </c>
      <c r="GH629" s="77">
        <v>-1.8888520999999998E-2</v>
      </c>
      <c r="GI629" s="77">
        <v>-2.5657342999999999E-2</v>
      </c>
      <c r="GJ629" s="77">
        <v>-7.9523349999999996E-3</v>
      </c>
      <c r="GK629" s="77">
        <v>-2.8305093999999999E-2</v>
      </c>
      <c r="GL629" s="77">
        <v>-1.6316014E-2</v>
      </c>
      <c r="GM629" s="77">
        <v>-7.4822930000000001E-3</v>
      </c>
      <c r="GN629" s="77">
        <v>0.99202638399999998</v>
      </c>
      <c r="GO629" s="77">
        <v>-2.5554226999999999E-2</v>
      </c>
      <c r="GP629" s="77">
        <v>-1.4222415E-2</v>
      </c>
      <c r="GQ629" s="77">
        <v>-8.4089130000000005E-3</v>
      </c>
      <c r="GR629" s="77">
        <v>-8.8671989999999992E-3</v>
      </c>
      <c r="GS629" s="77">
        <v>-9.1348120000000008E-3</v>
      </c>
      <c r="GT629" s="77">
        <v>-9.0251470000000007E-3</v>
      </c>
      <c r="GU629" s="77">
        <v>-4.0134120000000001E-3</v>
      </c>
      <c r="GV629" s="77">
        <v>-3.1380779999999999E-3</v>
      </c>
      <c r="GW629" s="77">
        <v>-9.1543370000000002E-3</v>
      </c>
      <c r="GX629" s="77">
        <v>-8.1788899999999994E-3</v>
      </c>
      <c r="GY629" s="77">
        <v>-5.7557529999999997E-3</v>
      </c>
      <c r="GZ629" s="77">
        <v>-1.1628861000000001E-2</v>
      </c>
      <c r="HA629" s="77">
        <v>-1.1802339E-2</v>
      </c>
      <c r="HB629" s="77">
        <v>-4.2144399999999999E-4</v>
      </c>
      <c r="HC629" s="77">
        <v>-1.6671194E-2</v>
      </c>
      <c r="HD629" s="77">
        <v>-1.0188134999999999E-2</v>
      </c>
      <c r="HE629" s="77">
        <v>-3.0911461000000001E-2</v>
      </c>
      <c r="HF629" s="77">
        <v>-2.7663071000000001E-2</v>
      </c>
      <c r="HG629" s="77">
        <v>-4.1245561E-2</v>
      </c>
      <c r="HH629" s="77">
        <v>-2.1229430000000001E-2</v>
      </c>
      <c r="HI629" s="77">
        <v>-1.9003239000000002E-2</v>
      </c>
      <c r="HJ629" s="77">
        <v>-1.1653281E-2</v>
      </c>
      <c r="HK629" s="77">
        <v>-2.2347813000000001E-2</v>
      </c>
      <c r="HL629" s="77">
        <v>-2.0832584000000001E-2</v>
      </c>
      <c r="HM629" s="77">
        <v>-1.9524840000000002E-2</v>
      </c>
      <c r="HN629" s="77">
        <v>-1.6450141000000001E-2</v>
      </c>
      <c r="HO629" s="77">
        <v>-1.7307126999999999E-2</v>
      </c>
      <c r="HP629" s="77">
        <v>-1.4753782999999999E-2</v>
      </c>
      <c r="HQ629" s="77">
        <v>-1.920413E-2</v>
      </c>
      <c r="HR629" s="77">
        <v>-2.5915665000000001E-2</v>
      </c>
      <c r="HS629" s="77">
        <v>-8.4886049999999998E-3</v>
      </c>
      <c r="HT629" s="77">
        <v>-2.9312039000000002E-2</v>
      </c>
      <c r="HU629" s="77">
        <v>-1.6164845000000001E-2</v>
      </c>
      <c r="HV629" s="77">
        <v>-7.1304740000000004E-3</v>
      </c>
      <c r="HW629" s="77">
        <v>0.99225528100000004</v>
      </c>
      <c r="HX629" s="77">
        <v>-2.5788904000000001E-2</v>
      </c>
      <c r="HY629" s="77">
        <v>-1.3898824000000001E-2</v>
      </c>
      <c r="HZ629" s="77">
        <v>-8.0597910000000002E-3</v>
      </c>
      <c r="IA629" s="77">
        <v>-9.710794E-3</v>
      </c>
      <c r="IB629" s="77">
        <v>-9.0927839999999996E-3</v>
      </c>
      <c r="IC629" s="77">
        <v>-8.6420500000000001E-3</v>
      </c>
      <c r="ID629" s="77">
        <v>-4.1740809999999996E-3</v>
      </c>
      <c r="IE629" s="77">
        <v>-2.9007490000000002E-3</v>
      </c>
      <c r="IF629" s="77">
        <v>-9.2277869999999994E-3</v>
      </c>
      <c r="IG629" s="77">
        <v>-8.3826339999999999E-3</v>
      </c>
      <c r="IH629" s="77">
        <v>-5.8163679999999997E-3</v>
      </c>
      <c r="II629" s="77">
        <v>-1.1624605E-2</v>
      </c>
      <c r="IJ629" s="77">
        <v>-1.1486389E-2</v>
      </c>
      <c r="IK629" s="77">
        <v>-3.4052300000000002E-4</v>
      </c>
      <c r="IL629" s="77">
        <v>-1.7078117E-2</v>
      </c>
      <c r="IM629" s="77">
        <v>-9.528735E-3</v>
      </c>
      <c r="IN629" s="77">
        <v>-3.0997619000000001E-2</v>
      </c>
      <c r="IO629" s="77">
        <v>-2.7867638E-2</v>
      </c>
      <c r="IP629" s="77">
        <v>-4.0671148999999997E-2</v>
      </c>
      <c r="IQ629" s="77">
        <v>-2.0986893E-2</v>
      </c>
      <c r="IR629" s="77">
        <v>-1.8915149999999999E-2</v>
      </c>
      <c r="IS629" s="77">
        <v>-1.0972035E-2</v>
      </c>
      <c r="IT629" s="77">
        <v>-2.1839969000000001E-2</v>
      </c>
      <c r="IU629" s="77">
        <v>-2.0535067000000001E-2</v>
      </c>
      <c r="IV629" s="77">
        <v>-1.9468395999999999E-2</v>
      </c>
      <c r="IW629" s="77">
        <v>-1.6721448999999999E-2</v>
      </c>
      <c r="IX629" s="77">
        <v>-1.7551506000000001E-2</v>
      </c>
      <c r="IY629" s="77">
        <v>-1.4105077000000001E-2</v>
      </c>
      <c r="IZ629" s="77">
        <v>-1.9023927E-2</v>
      </c>
      <c r="JA629" s="77">
        <v>-2.4605082E-2</v>
      </c>
      <c r="JB629" s="77">
        <v>-8.4466000000000003E-3</v>
      </c>
      <c r="JC629" s="77">
        <v>-2.9488113999999999E-2</v>
      </c>
      <c r="JD629" s="77">
        <v>-1.5946427999999999E-2</v>
      </c>
      <c r="JE629" s="77">
        <v>-6.8505399999999996E-3</v>
      </c>
      <c r="JF629" s="77">
        <v>0.99228793900000001</v>
      </c>
      <c r="JG629" s="77">
        <v>-2.5444293999999999E-2</v>
      </c>
      <c r="JH629" s="77">
        <v>-1.3533109E-2</v>
      </c>
      <c r="JI629" s="77">
        <v>-7.8264470000000003E-3</v>
      </c>
      <c r="JJ629" s="77">
        <v>-9.2851059999999996E-3</v>
      </c>
      <c r="JK629" s="77">
        <v>-8.7651550000000002E-3</v>
      </c>
      <c r="JL629" s="77">
        <v>-8.0224179999999999E-3</v>
      </c>
      <c r="JM629" s="77">
        <v>-4.2660290000000002E-3</v>
      </c>
      <c r="JN629" s="77">
        <v>-2.967375E-3</v>
      </c>
      <c r="JO629" s="77">
        <v>-9.1205739999999993E-3</v>
      </c>
      <c r="JP629" s="77">
        <v>-8.6572420000000008E-3</v>
      </c>
      <c r="JQ629" s="77">
        <v>-5.7324899999999998E-3</v>
      </c>
      <c r="JR629" s="77">
        <v>-1.1573877999999999E-2</v>
      </c>
      <c r="JS629" s="77">
        <v>-1.0731821000000001E-2</v>
      </c>
      <c r="JT629" s="77">
        <v>-3.26523E-4</v>
      </c>
      <c r="JU629" s="77">
        <v>-1.7079169000000002E-2</v>
      </c>
      <c r="JV629" s="77">
        <v>-8.8984340000000002E-3</v>
      </c>
      <c r="JW629" s="77">
        <v>-3.0689487000000001E-2</v>
      </c>
      <c r="JX629" s="77">
        <v>-2.6934383999999999E-2</v>
      </c>
      <c r="JY629" s="77">
        <v>-3.7137109000000001E-2</v>
      </c>
      <c r="JZ629" s="77">
        <v>-2.0938484E-2</v>
      </c>
      <c r="KA629" s="77">
        <v>-1.8811660000000001E-2</v>
      </c>
      <c r="KB629" s="77">
        <v>-1.0909876000000001E-2</v>
      </c>
      <c r="KC629" s="77">
        <v>-2.1674813000000001E-2</v>
      </c>
      <c r="KD629" s="77">
        <v>-2.0066508E-2</v>
      </c>
      <c r="KE629" s="77">
        <v>-1.9160264E-2</v>
      </c>
      <c r="KF629" s="77">
        <v>-1.6388239999999998E-2</v>
      </c>
      <c r="KG629" s="77">
        <v>-1.6613343999999999E-2</v>
      </c>
      <c r="KH629" s="77">
        <v>-1.2734824E-2</v>
      </c>
      <c r="KI629" s="77">
        <v>-1.8519627E-2</v>
      </c>
      <c r="KJ629" s="77">
        <v>-2.4786005999999999E-2</v>
      </c>
      <c r="KK629" s="77">
        <v>-8.6023899999999997E-3</v>
      </c>
      <c r="KL629" s="77">
        <v>-3.1257298000000003E-2</v>
      </c>
      <c r="KM629" s="77">
        <v>-1.5558038E-2</v>
      </c>
      <c r="KN629" s="77">
        <v>-6.5025070000000003E-3</v>
      </c>
      <c r="KO629" s="77">
        <v>0.99261851099999998</v>
      </c>
      <c r="KP629" s="77">
        <v>-2.5244345000000001E-2</v>
      </c>
      <c r="KQ629" s="77">
        <v>-1.3970991E-2</v>
      </c>
      <c r="KR629" s="77">
        <v>-7.8686750000000003E-3</v>
      </c>
      <c r="KS629" s="77">
        <v>-9.4238389999999998E-3</v>
      </c>
      <c r="KT629" s="77">
        <v>-8.6911780000000008E-3</v>
      </c>
      <c r="KU629" s="77">
        <v>-8.1081130000000001E-3</v>
      </c>
      <c r="KV629" s="77">
        <v>-4.3522689999999998E-3</v>
      </c>
      <c r="KW629" s="77">
        <v>-2.8955640000000002E-3</v>
      </c>
      <c r="KX629" s="77">
        <v>-8.9476720000000003E-3</v>
      </c>
      <c r="KY629" s="77">
        <v>-8.6535620000000001E-3</v>
      </c>
      <c r="KZ629" s="77">
        <v>-5.9089559999999999E-3</v>
      </c>
      <c r="LA629" s="77">
        <v>-1.1628319E-2</v>
      </c>
      <c r="LB629" s="77">
        <v>-1.0682686E-2</v>
      </c>
      <c r="LC629" s="77">
        <v>-2.5160200000000002E-4</v>
      </c>
      <c r="LD629" s="77">
        <v>-1.6754845000000001E-2</v>
      </c>
      <c r="LE629" s="77">
        <v>-7.8881149999999994E-3</v>
      </c>
      <c r="LF629" s="77">
        <v>-3.0577792999999999E-2</v>
      </c>
      <c r="LG629" s="77">
        <v>-2.609504E-2</v>
      </c>
      <c r="LH629" s="77">
        <v>-3.5923865999999999E-2</v>
      </c>
      <c r="LI629" s="77">
        <v>-2.0661929999999998E-2</v>
      </c>
      <c r="LJ629" s="77">
        <v>-1.8359288000000001E-2</v>
      </c>
      <c r="LK629" s="77">
        <v>-1.1646203000000001E-2</v>
      </c>
      <c r="LL629" s="77">
        <v>-2.1803468999999999E-2</v>
      </c>
      <c r="LM629" s="77">
        <v>-2.0076638000000001E-2</v>
      </c>
      <c r="LN629" s="77">
        <v>-1.8311236000000002E-2</v>
      </c>
      <c r="LO629" s="77">
        <v>-1.6560416000000001E-2</v>
      </c>
      <c r="LP629" s="77">
        <v>-1.6621381000000001E-2</v>
      </c>
      <c r="LQ629" s="77">
        <v>-1.2165789E-2</v>
      </c>
      <c r="LR629" s="77">
        <v>-1.8842711000000002E-2</v>
      </c>
      <c r="LS629" s="77">
        <v>-2.5864796999999998E-2</v>
      </c>
      <c r="LT629" s="77">
        <v>-7.757562E-3</v>
      </c>
      <c r="LU629" s="77">
        <v>-3.1729371999999999E-2</v>
      </c>
      <c r="LV629" s="77">
        <v>-1.599211E-2</v>
      </c>
      <c r="LW629" s="77">
        <v>-6.3180140000000003E-3</v>
      </c>
      <c r="LX629" s="77">
        <v>0.992515284</v>
      </c>
      <c r="LY629" s="77">
        <v>-2.4150824000000001E-2</v>
      </c>
      <c r="LZ629" s="77">
        <v>-1.4064197000000001E-2</v>
      </c>
      <c r="MA629" s="77">
        <v>-7.3423300000000002E-3</v>
      </c>
      <c r="MB629" s="77">
        <v>-9.4270259999999998E-3</v>
      </c>
      <c r="MC629" s="77">
        <v>-8.6451400000000008E-3</v>
      </c>
      <c r="MD629" s="77">
        <v>-7.9920479999999999E-3</v>
      </c>
      <c r="ME629" s="77">
        <v>-4.4151650000000004E-3</v>
      </c>
      <c r="MF629" s="77">
        <v>-3.2851479999999999E-3</v>
      </c>
      <c r="MG629" s="77">
        <v>-8.6279800000000004E-3</v>
      </c>
      <c r="MH629" s="77">
        <v>-8.3381419999999998E-3</v>
      </c>
      <c r="MI629" s="77">
        <v>-5.8567819999999996E-3</v>
      </c>
      <c r="MJ629" s="77">
        <v>-1.1874496999999999E-2</v>
      </c>
      <c r="MK629" s="77">
        <v>-1.0747662999999999E-2</v>
      </c>
      <c r="ML629" s="77">
        <v>-2.8348300000000001E-4</v>
      </c>
      <c r="MM629" s="77">
        <v>-1.7830226000000001E-2</v>
      </c>
      <c r="MN629" s="77">
        <v>-7.9409049999999998E-3</v>
      </c>
      <c r="MO629" s="77">
        <v>-3.1000143000000001E-2</v>
      </c>
      <c r="MP629" s="77">
        <v>-2.5750075000000001E-2</v>
      </c>
      <c r="MQ629" s="77">
        <v>-3.6179793000000002E-2</v>
      </c>
      <c r="MR629" s="77">
        <v>-2.1047430999999998E-2</v>
      </c>
      <c r="MS629" s="77">
        <v>-1.8930128000000001E-2</v>
      </c>
      <c r="MT629" s="77">
        <v>-1.3413707E-2</v>
      </c>
      <c r="MU629" s="77">
        <v>-2.2071760999999999E-2</v>
      </c>
      <c r="MV629" s="77">
        <v>-2.1251527999999999E-2</v>
      </c>
      <c r="MW629" s="77">
        <v>-1.9447513999999999E-2</v>
      </c>
      <c r="MX629" s="77">
        <v>-1.7297004000000001E-2</v>
      </c>
      <c r="MY629" s="77">
        <v>-1.7734982999999999E-2</v>
      </c>
      <c r="MZ629" s="77">
        <v>-1.3301858E-2</v>
      </c>
      <c r="NA629" s="77">
        <v>-1.9000798999999999E-2</v>
      </c>
      <c r="NB629" s="77">
        <v>-2.5903341E-2</v>
      </c>
      <c r="NC629" s="77">
        <v>-7.7002260000000001E-3</v>
      </c>
      <c r="ND629" s="77">
        <v>-3.2832902999999997E-2</v>
      </c>
      <c r="NE629" s="77">
        <v>-1.5485717E-2</v>
      </c>
      <c r="NF629" s="77">
        <v>-6.3203290000000004E-3</v>
      </c>
      <c r="NG629" s="77">
        <v>0.99275986500000002</v>
      </c>
      <c r="NH629" s="77">
        <v>-2.5049326E-2</v>
      </c>
      <c r="NI629" s="77">
        <v>-1.4649677E-2</v>
      </c>
      <c r="NJ629" s="77">
        <v>-7.9666709999999998E-3</v>
      </c>
      <c r="NK629" s="77">
        <v>-9.9918809999999993E-3</v>
      </c>
      <c r="NL629" s="77">
        <v>-8.7507920000000003E-3</v>
      </c>
      <c r="NM629" s="77">
        <v>-8.7505789999999996E-3</v>
      </c>
      <c r="NN629" s="77">
        <v>-4.5622019999999996E-3</v>
      </c>
      <c r="NO629" s="77">
        <v>-3.3345779999999999E-3</v>
      </c>
      <c r="NP629" s="77">
        <v>-8.5300040000000008E-3</v>
      </c>
      <c r="NQ629" s="77">
        <v>-8.3135080000000007E-3</v>
      </c>
      <c r="NR629" s="77">
        <v>-6.2177860000000003E-3</v>
      </c>
      <c r="NS629" s="77">
        <v>-1.3076211000000001E-2</v>
      </c>
      <c r="NT629" s="77">
        <v>-1.1321932999999999E-2</v>
      </c>
      <c r="NU629" s="77">
        <v>-2.4954600000000001E-4</v>
      </c>
      <c r="NV629" s="77">
        <v>-1.7489645000000002E-2</v>
      </c>
      <c r="NW629" s="77">
        <v>-7.314404E-3</v>
      </c>
      <c r="NX629" s="77">
        <v>-3.0157995E-2</v>
      </c>
      <c r="NY629" s="77">
        <v>-2.3509809999999999E-2</v>
      </c>
      <c r="NZ629" s="77">
        <v>-3.2514527000000001E-2</v>
      </c>
      <c r="OA629" s="77">
        <v>-2.0234677E-2</v>
      </c>
      <c r="OB629" s="77">
        <v>-1.8784986E-2</v>
      </c>
      <c r="OC629" s="77">
        <v>-1.3211113E-2</v>
      </c>
      <c r="OD629" s="77">
        <v>-2.1543771E-2</v>
      </c>
      <c r="OE629" s="77">
        <v>-2.0527795000000001E-2</v>
      </c>
      <c r="OF629" s="77">
        <v>-1.8937572E-2</v>
      </c>
      <c r="OG629" s="77">
        <v>-1.6531858E-2</v>
      </c>
      <c r="OH629" s="77">
        <v>-1.7060348999999999E-2</v>
      </c>
      <c r="OI629" s="77">
        <v>-1.2419253999999999E-2</v>
      </c>
      <c r="OJ629" s="77">
        <v>-1.854132E-2</v>
      </c>
      <c r="OK629" s="77">
        <v>-2.6187782E-2</v>
      </c>
      <c r="OL629" s="77">
        <v>-7.5973179999999996E-3</v>
      </c>
      <c r="OM629" s="77">
        <v>-3.2488708999999998E-2</v>
      </c>
      <c r="ON629" s="77">
        <v>-1.4698324E-2</v>
      </c>
      <c r="OO629" s="77">
        <v>-6.1819220000000003E-3</v>
      </c>
      <c r="OP629" s="77">
        <v>0.99292620600000003</v>
      </c>
      <c r="OQ629" s="77">
        <v>-2.4792385E-2</v>
      </c>
      <c r="OR629" s="77">
        <v>-1.4342693E-2</v>
      </c>
      <c r="OS629" s="77">
        <v>-7.8150089999999995E-3</v>
      </c>
      <c r="OT629" s="77">
        <v>-9.7182759999999997E-3</v>
      </c>
      <c r="OU629" s="77">
        <v>-8.8879649999999994E-3</v>
      </c>
      <c r="OV629" s="77">
        <v>-8.5124339999999993E-3</v>
      </c>
      <c r="OW629" s="77">
        <v>-4.3930480000000001E-3</v>
      </c>
      <c r="OX629" s="77">
        <v>-3.4301710000000001E-3</v>
      </c>
      <c r="OY629" s="77">
        <v>-8.1996429999999995E-3</v>
      </c>
      <c r="OZ629" s="77">
        <v>-8.2737639999999994E-3</v>
      </c>
      <c r="PA629" s="77">
        <v>-6.3098529999999998E-3</v>
      </c>
      <c r="PB629" s="77">
        <v>-1.3290386E-2</v>
      </c>
      <c r="PC629" s="77">
        <v>-1.1360561999999999E-2</v>
      </c>
      <c r="PD629" s="77">
        <v>-4.3408100000000001E-4</v>
      </c>
      <c r="PE629" s="77">
        <v>-1.6133125000000002E-2</v>
      </c>
      <c r="PF629" s="77">
        <v>-6.7132479999999998E-3</v>
      </c>
      <c r="PG629" s="77">
        <v>-2.7997004999999998E-2</v>
      </c>
      <c r="PH629" s="77">
        <v>-2.0883189E-2</v>
      </c>
      <c r="PI629" s="77">
        <v>-2.7754859999999999E-2</v>
      </c>
      <c r="PJ629" s="77">
        <v>-1.8010695E-2</v>
      </c>
      <c r="PK629" s="77">
        <v>-1.7106066E-2</v>
      </c>
      <c r="PL629" s="77">
        <v>-1.4761809000000001E-2</v>
      </c>
      <c r="PM629" s="77">
        <v>-2.012713E-2</v>
      </c>
      <c r="PN629" s="77">
        <v>-1.8568452999999999E-2</v>
      </c>
      <c r="PO629" s="77">
        <v>-1.6515168E-2</v>
      </c>
      <c r="PP629" s="77">
        <v>-1.5307704E-2</v>
      </c>
      <c r="PQ629" s="77">
        <v>-1.4832494E-2</v>
      </c>
      <c r="PR629" s="77">
        <v>-1.0625781000000001E-2</v>
      </c>
      <c r="PS629" s="77">
        <v>-1.6704468E-2</v>
      </c>
      <c r="PT629" s="77">
        <v>-2.5282368E-2</v>
      </c>
      <c r="PU629" s="77">
        <v>-7.204752E-3</v>
      </c>
      <c r="PV629" s="77">
        <v>-2.8018899999999999E-2</v>
      </c>
      <c r="PW629" s="77">
        <v>-1.4620505000000001E-2</v>
      </c>
      <c r="PX629" s="77">
        <v>-5.7864739999999998E-3</v>
      </c>
      <c r="PY629" s="77">
        <v>0.99312062099999998</v>
      </c>
      <c r="PZ629" s="77">
        <v>-2.3560083999999998E-2</v>
      </c>
      <c r="QA629" s="77">
        <v>-1.3821276E-2</v>
      </c>
      <c r="QB629" s="77">
        <v>-6.4118040000000001E-3</v>
      </c>
      <c r="QC629" s="77">
        <v>-9.5118730000000005E-3</v>
      </c>
      <c r="QD629" s="77">
        <v>-8.5861529999999991E-3</v>
      </c>
      <c r="QE629" s="77">
        <v>-7.8940859999999998E-3</v>
      </c>
      <c r="QF629" s="77">
        <v>-4.3753280000000004E-3</v>
      </c>
      <c r="QG629" s="77">
        <v>-3.2859709999999999E-3</v>
      </c>
      <c r="QH629" s="77">
        <v>-7.8954530000000002E-3</v>
      </c>
      <c r="QI629" s="77">
        <v>-8.1316040000000006E-3</v>
      </c>
      <c r="QJ629" s="77">
        <v>-5.7961849999999997E-3</v>
      </c>
      <c r="QK629" s="77">
        <v>-1.2392851999999999E-2</v>
      </c>
      <c r="QL629" s="77">
        <v>-1.072452E-2</v>
      </c>
      <c r="QM629" s="77">
        <v>-3.3796199999999997E-4</v>
      </c>
      <c r="QN629" s="77">
        <v>-1.6171248999999999E-2</v>
      </c>
      <c r="QO629" s="77">
        <v>-5.9376689999999996E-3</v>
      </c>
      <c r="QP629" s="77">
        <v>-2.8074365E-2</v>
      </c>
      <c r="QQ629" s="77">
        <v>-1.9688226E-2</v>
      </c>
      <c r="QR629" s="77">
        <v>-2.6027413999999999E-2</v>
      </c>
      <c r="QS629" s="77">
        <v>-1.7860231000000001E-2</v>
      </c>
      <c r="QT629" s="77">
        <v>-1.7099408999999999E-2</v>
      </c>
      <c r="QU629" s="77">
        <v>-1.3022476999999999E-2</v>
      </c>
      <c r="QV629" s="77">
        <v>-2.0436484000000001E-2</v>
      </c>
      <c r="QW629" s="77">
        <v>-1.8693695E-2</v>
      </c>
      <c r="QX629" s="77">
        <v>-1.6434735999999998E-2</v>
      </c>
      <c r="QY629" s="77">
        <v>-1.5614708999999999E-2</v>
      </c>
      <c r="QZ629" s="77">
        <v>-1.4920342E-2</v>
      </c>
      <c r="RA629" s="77">
        <v>-1.0721517E-2</v>
      </c>
      <c r="RB629" s="77">
        <v>-1.7203276E-2</v>
      </c>
      <c r="RC629" s="77">
        <v>-2.4638086999999999E-2</v>
      </c>
      <c r="RD629" s="77">
        <v>-6.9457770000000002E-3</v>
      </c>
      <c r="RE629" s="77">
        <v>-2.5602704E-2</v>
      </c>
      <c r="RF629" s="77">
        <v>-1.4759319E-2</v>
      </c>
      <c r="RG629" s="77">
        <v>-5.8433010000000004E-3</v>
      </c>
      <c r="RH629" s="77">
        <v>0.99312273500000003</v>
      </c>
      <c r="RI629" s="77">
        <v>-2.3683466E-2</v>
      </c>
      <c r="RJ629" s="77">
        <v>-1.3772965999999999E-2</v>
      </c>
      <c r="RK629" s="77">
        <v>-5.8918010000000003E-3</v>
      </c>
      <c r="RL629" s="77">
        <v>-9.3601039999999993E-3</v>
      </c>
      <c r="RM629" s="77">
        <v>-9.0373959999999996E-3</v>
      </c>
      <c r="RN629" s="77">
        <v>-7.7821330000000001E-3</v>
      </c>
      <c r="RO629" s="77">
        <v>-4.7353350000000002E-3</v>
      </c>
      <c r="RP629" s="77">
        <v>-2.863558E-3</v>
      </c>
      <c r="RQ629" s="77">
        <v>-7.8446479999999992E-3</v>
      </c>
      <c r="RR629" s="77">
        <v>-7.8372289999999994E-3</v>
      </c>
      <c r="RS629" s="77">
        <v>-5.7312639999999998E-3</v>
      </c>
      <c r="RT629" s="77">
        <v>-1.2403489E-2</v>
      </c>
      <c r="RU629" s="77">
        <v>-1.0668591E-2</v>
      </c>
      <c r="RV629" s="77">
        <v>-1.6319800000000001E-4</v>
      </c>
      <c r="RW629" s="77">
        <v>-1.6027539E-2</v>
      </c>
      <c r="RX629" s="77">
        <v>-6.13409E-3</v>
      </c>
      <c r="RY629" s="77">
        <v>-2.7178161999999999E-2</v>
      </c>
      <c r="RZ629" s="77">
        <v>-1.8723791E-2</v>
      </c>
      <c r="SA629" s="77">
        <v>-2.4238537000000001E-2</v>
      </c>
      <c r="SB629" s="77">
        <v>-1.7564028999999998E-2</v>
      </c>
      <c r="SC629" s="77">
        <v>-1.7439356E-2</v>
      </c>
      <c r="SD629" s="77">
        <v>-1.9087152E-2</v>
      </c>
      <c r="SE629" s="77">
        <v>-1.9734299E-2</v>
      </c>
      <c r="SF629" s="77">
        <v>-1.855704E-2</v>
      </c>
      <c r="SG629" s="77">
        <v>-1.659739E-2</v>
      </c>
      <c r="SH629" s="77">
        <v>-1.5801628000000002E-2</v>
      </c>
      <c r="SI629" s="77">
        <v>-1.5570651E-2</v>
      </c>
      <c r="SJ629" s="77">
        <v>-1.1188319E-2</v>
      </c>
      <c r="SK629" s="77">
        <v>-1.8384411E-2</v>
      </c>
      <c r="SL629" s="77">
        <v>-2.4130111999999999E-2</v>
      </c>
      <c r="SM629" s="77">
        <v>-7.5281150000000002E-3</v>
      </c>
      <c r="SN629" s="77">
        <v>-2.4035866999999999E-2</v>
      </c>
      <c r="SO629" s="77">
        <v>-1.5075497E-2</v>
      </c>
      <c r="SP629" s="77">
        <v>-5.5742730000000002E-3</v>
      </c>
      <c r="SQ629" s="77">
        <v>0.99324300899999995</v>
      </c>
      <c r="SR629" s="77">
        <v>-2.3248040000000001E-2</v>
      </c>
      <c r="SS629" s="77">
        <v>-1.4256952999999999E-2</v>
      </c>
      <c r="ST629" s="77">
        <v>-6.6495440000000003E-3</v>
      </c>
      <c r="SU629" s="77">
        <v>-1.0164347000000001E-2</v>
      </c>
      <c r="SV629" s="77">
        <v>-9.7892369999999992E-3</v>
      </c>
      <c r="SW629" s="77">
        <v>-7.8640399999999992E-3</v>
      </c>
      <c r="SX629" s="77">
        <v>-4.4123060000000004E-3</v>
      </c>
      <c r="SY629" s="77">
        <v>-2.7273950000000001E-3</v>
      </c>
      <c r="SZ629" s="77">
        <v>-8.0754769999999993E-3</v>
      </c>
      <c r="TA629" s="77">
        <v>-8.0176910000000004E-3</v>
      </c>
      <c r="TB629" s="77">
        <v>-5.7276890000000002E-3</v>
      </c>
      <c r="TC629" s="77">
        <v>-1.2315184E-2</v>
      </c>
      <c r="TD629" s="77">
        <v>-1.0605491E-2</v>
      </c>
      <c r="TE629" s="77">
        <v>-1.27396E-4</v>
      </c>
    </row>
    <row r="630" spans="1:525" x14ac:dyDescent="0.25">
      <c r="A630" s="77">
        <v>-1.354729E-3</v>
      </c>
      <c r="B630" s="77">
        <v>-3.5213089999999998E-3</v>
      </c>
      <c r="C630" s="77">
        <v>-4.0145370000000003E-3</v>
      </c>
      <c r="D630" s="77">
        <v>-4.2958290000000001E-3</v>
      </c>
      <c r="E630" s="77">
        <v>-3.9971770000000002E-3</v>
      </c>
      <c r="F630" s="77">
        <v>-4.9301789999999998E-3</v>
      </c>
      <c r="G630" s="77">
        <v>-5.6882690000000001E-3</v>
      </c>
      <c r="H630" s="77">
        <v>-2.3478420000000002E-3</v>
      </c>
      <c r="I630" s="77">
        <v>-5.3757780000000003E-3</v>
      </c>
      <c r="J630" s="77">
        <v>-5.7299739999999997E-3</v>
      </c>
      <c r="K630" s="77">
        <v>-6.012603E-3</v>
      </c>
      <c r="L630" s="77">
        <v>-5.0996189999999997E-3</v>
      </c>
      <c r="M630" s="77">
        <v>-6.1642399999999997E-3</v>
      </c>
      <c r="N630" s="77">
        <v>-6.7075449999999997E-3</v>
      </c>
      <c r="O630" s="77">
        <v>-3.2250260000000002E-3</v>
      </c>
      <c r="P630" s="77">
        <v>-4.6226289999999996E-3</v>
      </c>
      <c r="Q630" s="77">
        <v>-4.9744460000000004E-3</v>
      </c>
      <c r="R630" s="77">
        <v>-5.3704219999999997E-3</v>
      </c>
      <c r="S630" s="77">
        <v>-6.8036110000000002E-3</v>
      </c>
      <c r="T630" s="77">
        <v>-9.8526120000000002E-3</v>
      </c>
      <c r="U630" s="77">
        <v>-6.3896329999999996E-3</v>
      </c>
      <c r="V630" s="77">
        <v>0.99034174699999999</v>
      </c>
      <c r="W630" s="77">
        <v>-7.7661240000000001E-3</v>
      </c>
      <c r="X630" s="77">
        <v>-6.6593499999999996E-3</v>
      </c>
      <c r="Y630" s="77">
        <v>-2.3744876000000002E-2</v>
      </c>
      <c r="Z630" s="77">
        <v>-1.9341349000000001E-2</v>
      </c>
      <c r="AA630" s="77">
        <v>-4.9090339999999996E-3</v>
      </c>
      <c r="AB630" s="77">
        <v>-1.0106225E-2</v>
      </c>
      <c r="AC630" s="77">
        <v>-2.353281E-3</v>
      </c>
      <c r="AD630" s="77">
        <v>-1.3233358000000001E-2</v>
      </c>
      <c r="AE630" s="77">
        <v>-8.8652660000000001E-3</v>
      </c>
      <c r="AF630" s="77">
        <v>-6.0789370000000004E-3</v>
      </c>
      <c r="AG630" s="77">
        <v>-8.2689140000000005E-3</v>
      </c>
      <c r="AH630" s="77">
        <v>-1.0868643000000001E-2</v>
      </c>
      <c r="AI630" s="77">
        <v>-1.1014E-4</v>
      </c>
      <c r="AJ630" s="77">
        <v>-1.322761E-3</v>
      </c>
      <c r="AK630" s="77">
        <v>-3.6041369999999999E-3</v>
      </c>
      <c r="AL630" s="77">
        <v>-3.7420639999999998E-3</v>
      </c>
      <c r="AM630" s="77">
        <v>-4.2106679999999999E-3</v>
      </c>
      <c r="AN630" s="77">
        <v>-3.9672470000000001E-3</v>
      </c>
      <c r="AO630" s="77">
        <v>-5.1931349999999998E-3</v>
      </c>
      <c r="AP630" s="77">
        <v>-5.5359490000000001E-3</v>
      </c>
      <c r="AQ630" s="77">
        <v>-1.6942490000000001E-3</v>
      </c>
      <c r="AR630" s="77">
        <v>-5.1613680000000004E-3</v>
      </c>
      <c r="AS630" s="77">
        <v>-5.7718099999999996E-3</v>
      </c>
      <c r="AT630" s="77">
        <v>-5.9388720000000004E-3</v>
      </c>
      <c r="AU630" s="77">
        <v>-5.1286250000000004E-3</v>
      </c>
      <c r="AV630" s="77">
        <v>-6.2724579999999999E-3</v>
      </c>
      <c r="AW630" s="77">
        <v>-6.6544450000000002E-3</v>
      </c>
      <c r="AX630" s="77">
        <v>-3.1687109999999998E-3</v>
      </c>
      <c r="AY630" s="77">
        <v>-4.6169169999999999E-3</v>
      </c>
      <c r="AZ630" s="77">
        <v>-4.6006600000000003E-3</v>
      </c>
      <c r="BA630" s="77">
        <v>-5.0891269999999997E-3</v>
      </c>
      <c r="BB630" s="77">
        <v>-6.5428279999999997E-3</v>
      </c>
      <c r="BC630" s="77">
        <v>-9.5334329999999991E-3</v>
      </c>
      <c r="BD630" s="77">
        <v>-6.2372069999999998E-3</v>
      </c>
      <c r="BE630" s="77">
        <v>0.99013296799999995</v>
      </c>
      <c r="BF630" s="77">
        <v>-7.9672179999999999E-3</v>
      </c>
      <c r="BG630" s="77">
        <v>-6.2242549999999997E-3</v>
      </c>
      <c r="BH630" s="77">
        <v>-2.2643732E-2</v>
      </c>
      <c r="BI630" s="77">
        <v>-2.0280492000000001E-2</v>
      </c>
      <c r="BJ630" s="77">
        <v>-7.9261179999999994E-3</v>
      </c>
      <c r="BK630" s="77">
        <v>-1.0205138000000001E-2</v>
      </c>
      <c r="BL630" s="77">
        <v>-2.3456200000000001E-3</v>
      </c>
      <c r="BM630" s="77">
        <v>-1.3618902E-2</v>
      </c>
      <c r="BN630" s="77">
        <v>-9.220855E-3</v>
      </c>
      <c r="BO630" s="77">
        <v>-6.8544130000000002E-3</v>
      </c>
      <c r="BP630" s="77">
        <v>-8.1996150000000004E-3</v>
      </c>
      <c r="BQ630" s="77">
        <v>-1.1087529E-2</v>
      </c>
      <c r="BR630" s="77">
        <v>-1.0152E-4</v>
      </c>
      <c r="BS630" s="77">
        <v>-1.393313E-3</v>
      </c>
      <c r="BT630" s="77">
        <v>-3.668845E-3</v>
      </c>
      <c r="BU630" s="77">
        <v>-4.1076089999999999E-3</v>
      </c>
      <c r="BV630" s="77">
        <v>-4.443766E-3</v>
      </c>
      <c r="BW630" s="77">
        <v>-4.0551010000000002E-3</v>
      </c>
      <c r="BX630" s="77">
        <v>-5.2950870000000004E-3</v>
      </c>
      <c r="BY630" s="77">
        <v>-5.6674789999999996E-3</v>
      </c>
      <c r="BZ630" s="77">
        <v>-1.8186089999999999E-3</v>
      </c>
      <c r="CA630" s="77">
        <v>-5.2024469999999998E-3</v>
      </c>
      <c r="CB630" s="77">
        <v>-5.7787239999999998E-3</v>
      </c>
      <c r="CC630" s="77">
        <v>-6.1726489999999997E-3</v>
      </c>
      <c r="CD630" s="77">
        <v>-5.1463350000000001E-3</v>
      </c>
      <c r="CE630" s="77">
        <v>-6.4808909999999999E-3</v>
      </c>
      <c r="CF630" s="77">
        <v>-6.7343409999999996E-3</v>
      </c>
      <c r="CG630" s="77">
        <v>-3.392431E-3</v>
      </c>
      <c r="CH630" s="77">
        <v>-4.5491259999999997E-3</v>
      </c>
      <c r="CI630" s="77">
        <v>-4.8028139999999999E-3</v>
      </c>
      <c r="CJ630" s="77">
        <v>-5.3242799999999998E-3</v>
      </c>
      <c r="CK630" s="77">
        <v>-6.6803269999999998E-3</v>
      </c>
      <c r="CL630" s="77">
        <v>-9.4997009999999993E-3</v>
      </c>
      <c r="CM630" s="77">
        <v>-6.3124349999999999E-3</v>
      </c>
      <c r="CN630" s="77">
        <v>0.98982731000000002</v>
      </c>
      <c r="CO630" s="77">
        <v>-7.9169979999999997E-3</v>
      </c>
      <c r="CP630" s="77">
        <v>-6.5665569999999998E-3</v>
      </c>
      <c r="CQ630" s="77">
        <v>-2.2888782999999999E-2</v>
      </c>
      <c r="CR630" s="77">
        <v>-2.1706419000000001E-2</v>
      </c>
      <c r="CS630" s="77">
        <v>-6.753897E-3</v>
      </c>
      <c r="CT630" s="77">
        <v>-1.0056031E-2</v>
      </c>
      <c r="CU630" s="77">
        <v>-2.44553E-3</v>
      </c>
      <c r="CV630" s="77">
        <v>-1.3811901999999999E-2</v>
      </c>
      <c r="CW630" s="77">
        <v>-9.6238490000000003E-3</v>
      </c>
      <c r="CX630" s="77">
        <v>-7.1924329999999998E-3</v>
      </c>
      <c r="CY630" s="77">
        <v>-8.1055350000000005E-3</v>
      </c>
      <c r="CZ630" s="77">
        <v>-1.1381746E-2</v>
      </c>
      <c r="DA630" s="78">
        <v>-8.68578E-5</v>
      </c>
      <c r="DB630" s="77">
        <v>-1.3662800000000001E-3</v>
      </c>
      <c r="DC630" s="77">
        <v>-3.890129E-3</v>
      </c>
      <c r="DD630" s="77">
        <v>-4.0189400000000004E-3</v>
      </c>
      <c r="DE630" s="77">
        <v>-4.4339610000000002E-3</v>
      </c>
      <c r="DF630" s="77">
        <v>-4.0783260000000002E-3</v>
      </c>
      <c r="DG630" s="77">
        <v>-4.8366939999999999E-3</v>
      </c>
      <c r="DH630" s="77">
        <v>-5.7305890000000003E-3</v>
      </c>
      <c r="DI630" s="77">
        <v>-1.845298E-3</v>
      </c>
      <c r="DJ630" s="77">
        <v>-5.1390079999999996E-3</v>
      </c>
      <c r="DK630" s="77">
        <v>-5.6466839999999999E-3</v>
      </c>
      <c r="DL630" s="77">
        <v>-5.9844130000000001E-3</v>
      </c>
      <c r="DM630" s="77">
        <v>-5.0798140000000002E-3</v>
      </c>
      <c r="DN630" s="77">
        <v>-6.4687670000000003E-3</v>
      </c>
      <c r="DO630" s="77">
        <v>-6.389675E-3</v>
      </c>
      <c r="DP630" s="77">
        <v>-3.1624159999999999E-3</v>
      </c>
      <c r="DQ630" s="77">
        <v>-4.7312159999999999E-3</v>
      </c>
      <c r="DR630" s="77">
        <v>-4.9600010000000003E-3</v>
      </c>
      <c r="DS630" s="77">
        <v>-5.0976049999999998E-3</v>
      </c>
      <c r="DT630" s="77">
        <v>-6.4285519999999997E-3</v>
      </c>
      <c r="DU630" s="77">
        <v>-9.4214520000000003E-3</v>
      </c>
      <c r="DV630" s="77">
        <v>-6.358219E-3</v>
      </c>
      <c r="DW630" s="77">
        <v>0.98972302400000001</v>
      </c>
      <c r="DX630" s="77">
        <v>-8.1006810000000002E-3</v>
      </c>
      <c r="DY630" s="77">
        <v>-5.8925540000000004E-3</v>
      </c>
      <c r="DZ630" s="77">
        <v>-2.3136760999999999E-2</v>
      </c>
      <c r="EA630" s="77">
        <v>-2.2437641000000001E-2</v>
      </c>
      <c r="EB630" s="77">
        <v>-7.2160540000000004E-3</v>
      </c>
      <c r="EC630" s="77">
        <v>-1.0275618E-2</v>
      </c>
      <c r="ED630" s="77">
        <v>-2.7782010000000001E-3</v>
      </c>
      <c r="EE630" s="77">
        <v>-1.3808084E-2</v>
      </c>
      <c r="EF630" s="77">
        <v>-1.0082382000000001E-2</v>
      </c>
      <c r="EG630" s="77">
        <v>-7.5424130000000004E-3</v>
      </c>
      <c r="EH630" s="77">
        <v>-8.5263240000000001E-3</v>
      </c>
      <c r="EI630" s="77">
        <v>-1.1531445E-2</v>
      </c>
      <c r="EJ630" s="77">
        <v>-1.06461E-4</v>
      </c>
      <c r="EK630" s="77">
        <v>-1.359145E-3</v>
      </c>
      <c r="EL630" s="77">
        <v>-3.9302800000000004E-3</v>
      </c>
      <c r="EM630" s="77">
        <v>-3.8958840000000001E-3</v>
      </c>
      <c r="EN630" s="77">
        <v>-4.3685249999999998E-3</v>
      </c>
      <c r="EO630" s="77">
        <v>-4.1240310000000002E-3</v>
      </c>
      <c r="EP630" s="77">
        <v>-4.5195599999999997E-3</v>
      </c>
      <c r="EQ630" s="77">
        <v>-5.6643630000000004E-3</v>
      </c>
      <c r="ER630" s="77">
        <v>-1.802222E-3</v>
      </c>
      <c r="ES630" s="77">
        <v>-4.9164719999999999E-3</v>
      </c>
      <c r="ET630" s="77">
        <v>-5.5901880000000003E-3</v>
      </c>
      <c r="EU630" s="77">
        <v>-5.583551E-3</v>
      </c>
      <c r="EV630" s="77">
        <v>-4.7723619999999996E-3</v>
      </c>
      <c r="EW630" s="77">
        <v>-6.4344440000000001E-3</v>
      </c>
      <c r="EX630" s="77">
        <v>-5.6762419999999997E-3</v>
      </c>
      <c r="EY630" s="77">
        <v>-2.9405500000000001E-3</v>
      </c>
      <c r="EZ630" s="77">
        <v>-4.1448020000000004E-3</v>
      </c>
      <c r="FA630" s="77">
        <v>-6.3095740000000001E-3</v>
      </c>
      <c r="FB630" s="77">
        <v>-4.8466610000000004E-3</v>
      </c>
      <c r="FC630" s="77">
        <v>-6.0475980000000004E-3</v>
      </c>
      <c r="FD630" s="77">
        <v>-9.449051E-3</v>
      </c>
      <c r="FE630" s="77">
        <v>-6.3715450000000002E-3</v>
      </c>
      <c r="FF630" s="77">
        <v>0.98964848400000005</v>
      </c>
      <c r="FG630" s="77">
        <v>-8.1992590000000004E-3</v>
      </c>
      <c r="FH630" s="77">
        <v>-5.3359430000000001E-3</v>
      </c>
      <c r="FI630" s="77">
        <v>-2.1096262000000001E-2</v>
      </c>
      <c r="FJ630" s="77">
        <v>-2.0130373E-2</v>
      </c>
      <c r="FK630" s="77">
        <v>-8.4786370000000007E-3</v>
      </c>
      <c r="FL630" s="77">
        <v>-1.0031160000000001E-2</v>
      </c>
      <c r="FM630" s="77">
        <v>-2.6537039999999998E-3</v>
      </c>
      <c r="FN630" s="77">
        <v>-1.4195948E-2</v>
      </c>
      <c r="FO630" s="77">
        <v>-1.0841254999999999E-2</v>
      </c>
      <c r="FP630" s="77">
        <v>-7.2929830000000003E-3</v>
      </c>
      <c r="FQ630" s="77">
        <v>-8.3368769999999995E-3</v>
      </c>
      <c r="FR630" s="77">
        <v>-1.1750373E-2</v>
      </c>
      <c r="FS630" s="77">
        <v>-1.12354E-4</v>
      </c>
      <c r="FT630" s="77">
        <v>-1.305091E-3</v>
      </c>
      <c r="FU630" s="77">
        <v>-3.2564780000000002E-3</v>
      </c>
      <c r="FV630" s="77">
        <v>-3.7414879999999998E-3</v>
      </c>
      <c r="FW630" s="77">
        <v>-4.1220060000000001E-3</v>
      </c>
      <c r="FX630" s="77">
        <v>-4.010067E-3</v>
      </c>
      <c r="FY630" s="77">
        <v>-4.7156000000000003E-3</v>
      </c>
      <c r="FZ630" s="77">
        <v>-5.6839489999999998E-3</v>
      </c>
      <c r="GA630" s="77">
        <v>-1.1694489999999999E-3</v>
      </c>
      <c r="GB630" s="77">
        <v>-4.3624029999999999E-3</v>
      </c>
      <c r="GC630" s="77">
        <v>-5.4283480000000004E-3</v>
      </c>
      <c r="GD630" s="77">
        <v>-5.233311E-3</v>
      </c>
      <c r="GE630" s="77">
        <v>-4.4514510000000004E-3</v>
      </c>
      <c r="GF630" s="77">
        <v>-5.9716179999999997E-3</v>
      </c>
      <c r="GG630" s="77">
        <v>-5.0390959999999999E-3</v>
      </c>
      <c r="GH630" s="77">
        <v>-2.8443219999999998E-3</v>
      </c>
      <c r="GI630" s="77">
        <v>-4.1901109999999998E-3</v>
      </c>
      <c r="GJ630" s="77">
        <v>-6.698402E-3</v>
      </c>
      <c r="GK630" s="77">
        <v>-4.4671249999999997E-3</v>
      </c>
      <c r="GL630" s="77">
        <v>-5.8905759999999998E-3</v>
      </c>
      <c r="GM630" s="77">
        <v>-8.7000150000000002E-3</v>
      </c>
      <c r="GN630" s="77">
        <v>-6.0078680000000004E-3</v>
      </c>
      <c r="GO630" s="77">
        <v>0.98989843799999999</v>
      </c>
      <c r="GP630" s="77">
        <v>-7.9080360000000002E-3</v>
      </c>
      <c r="GQ630" s="77">
        <v>-4.1977469999999999E-3</v>
      </c>
      <c r="GR630" s="77">
        <v>-2.1369964000000002E-2</v>
      </c>
      <c r="GS630" s="77">
        <v>-1.8732512E-2</v>
      </c>
      <c r="GT630" s="77">
        <v>-8.6453929999999995E-3</v>
      </c>
      <c r="GU630" s="77">
        <v>-9.3738420000000003E-3</v>
      </c>
      <c r="GV630" s="77">
        <v>-2.603457E-3</v>
      </c>
      <c r="GW630" s="77">
        <v>-1.4047896000000001E-2</v>
      </c>
      <c r="GX630" s="77">
        <v>-1.053255E-2</v>
      </c>
      <c r="GY630" s="77">
        <v>-6.7136160000000004E-3</v>
      </c>
      <c r="GZ630" s="77">
        <v>-8.2600499999999997E-3</v>
      </c>
      <c r="HA630" s="77">
        <v>-1.1826296E-2</v>
      </c>
      <c r="HB630" s="78">
        <v>-7.6382200000000002E-5</v>
      </c>
      <c r="HC630" s="77">
        <v>-1.297634E-3</v>
      </c>
      <c r="HD630" s="77">
        <v>-3.2719419999999999E-3</v>
      </c>
      <c r="HE630" s="77">
        <v>-3.6741859999999999E-3</v>
      </c>
      <c r="HF630" s="77">
        <v>-4.2376970000000003E-3</v>
      </c>
      <c r="HG630" s="77">
        <v>-4.0178719999999996E-3</v>
      </c>
      <c r="HH630" s="77">
        <v>-4.7019790000000002E-3</v>
      </c>
      <c r="HI630" s="77">
        <v>-5.9639430000000002E-3</v>
      </c>
      <c r="HJ630" s="77">
        <v>-1.2229890000000001E-3</v>
      </c>
      <c r="HK630" s="77">
        <v>-4.4288249999999999E-3</v>
      </c>
      <c r="HL630" s="77">
        <v>-5.6360890000000004E-3</v>
      </c>
      <c r="HM630" s="77">
        <v>-5.383845E-3</v>
      </c>
      <c r="HN630" s="77">
        <v>-4.5539999999999999E-3</v>
      </c>
      <c r="HO630" s="77">
        <v>-6.0756209999999998E-3</v>
      </c>
      <c r="HP630" s="77">
        <v>-5.1933980000000001E-3</v>
      </c>
      <c r="HQ630" s="77">
        <v>-2.8571790000000001E-3</v>
      </c>
      <c r="HR630" s="77">
        <v>-4.1747479999999998E-3</v>
      </c>
      <c r="HS630" s="77">
        <v>-9.2650709999999997E-3</v>
      </c>
      <c r="HT630" s="77">
        <v>-4.4320480000000001E-3</v>
      </c>
      <c r="HU630" s="77">
        <v>-5.8701480000000004E-3</v>
      </c>
      <c r="HV630" s="77">
        <v>-8.4682360000000005E-3</v>
      </c>
      <c r="HW630" s="77">
        <v>-5.7870229999999996E-3</v>
      </c>
      <c r="HX630" s="77">
        <v>0.99003903699999996</v>
      </c>
      <c r="HY630" s="77">
        <v>-7.9341489999999997E-3</v>
      </c>
      <c r="HZ630" s="77">
        <v>-4.0075110000000001E-3</v>
      </c>
      <c r="IA630" s="77">
        <v>-2.3574098000000002E-2</v>
      </c>
      <c r="IB630" s="77">
        <v>-1.7835499000000001E-2</v>
      </c>
      <c r="IC630" s="77">
        <v>-8.9414679999999993E-3</v>
      </c>
      <c r="ID630" s="77">
        <v>-9.2710429999999996E-3</v>
      </c>
      <c r="IE630" s="77">
        <v>-2.4815919999999999E-3</v>
      </c>
      <c r="IF630" s="77">
        <v>-1.3541387E-2</v>
      </c>
      <c r="IG630" s="77">
        <v>-1.0473247999999999E-2</v>
      </c>
      <c r="IH630" s="77">
        <v>-6.3100259999999998E-3</v>
      </c>
      <c r="II630" s="77">
        <v>-8.0021829999999995E-3</v>
      </c>
      <c r="IJ630" s="77">
        <v>-1.1776788999999999E-2</v>
      </c>
      <c r="IK630" s="78">
        <v>-7.1338899999999996E-5</v>
      </c>
      <c r="IL630" s="77">
        <v>-1.3171459999999999E-3</v>
      </c>
      <c r="IM630" s="77">
        <v>-3.0713250000000002E-3</v>
      </c>
      <c r="IN630" s="77">
        <v>-3.7844089999999999E-3</v>
      </c>
      <c r="IO630" s="77">
        <v>-4.372122E-3</v>
      </c>
      <c r="IP630" s="77">
        <v>-4.1480859999999996E-3</v>
      </c>
      <c r="IQ630" s="77">
        <v>-4.8276999999999999E-3</v>
      </c>
      <c r="IR630" s="77">
        <v>-6.3410920000000004E-3</v>
      </c>
      <c r="IS630" s="77">
        <v>-1.3225680000000001E-3</v>
      </c>
      <c r="IT630" s="77">
        <v>-4.3977920000000002E-3</v>
      </c>
      <c r="IU630" s="77">
        <v>-5.7670500000000001E-3</v>
      </c>
      <c r="IV630" s="77">
        <v>-5.5195519999999996E-3</v>
      </c>
      <c r="IW630" s="77">
        <v>-4.5867080000000001E-3</v>
      </c>
      <c r="IX630" s="77">
        <v>-6.1636529999999998E-3</v>
      </c>
      <c r="IY630" s="77">
        <v>-5.005242E-3</v>
      </c>
      <c r="IZ630" s="77">
        <v>-2.7511969999999999E-3</v>
      </c>
      <c r="JA630" s="77">
        <v>-3.7862059999999999E-3</v>
      </c>
      <c r="JB630" s="77">
        <v>-5.5655460000000002E-3</v>
      </c>
      <c r="JC630" s="77">
        <v>-4.4312639999999999E-3</v>
      </c>
      <c r="JD630" s="77">
        <v>-5.748586E-3</v>
      </c>
      <c r="JE630" s="77">
        <v>-8.4364450000000007E-3</v>
      </c>
      <c r="JF630" s="77">
        <v>-5.7677689999999998E-3</v>
      </c>
      <c r="JG630" s="77">
        <v>0.98959077399999995</v>
      </c>
      <c r="JH630" s="77">
        <v>-7.5537069999999998E-3</v>
      </c>
      <c r="JI630" s="77">
        <v>-4.0199060000000002E-3</v>
      </c>
      <c r="JJ630" s="77">
        <v>-2.1137733999999998E-2</v>
      </c>
      <c r="JK630" s="77">
        <v>-1.6788923000000001E-2</v>
      </c>
      <c r="JL630" s="77">
        <v>-9.437895E-3</v>
      </c>
      <c r="JM630" s="77">
        <v>-9.4750189999999995E-3</v>
      </c>
      <c r="JN630" s="77">
        <v>-2.5054750000000001E-3</v>
      </c>
      <c r="JO630" s="77">
        <v>-1.4147086999999999E-2</v>
      </c>
      <c r="JP630" s="77">
        <v>-1.0758874E-2</v>
      </c>
      <c r="JQ630" s="77">
        <v>-6.1456569999999997E-3</v>
      </c>
      <c r="JR630" s="77">
        <v>-8.4962820000000008E-3</v>
      </c>
      <c r="JS630" s="77">
        <v>-1.1799152E-2</v>
      </c>
      <c r="JT630" s="78">
        <v>-6.6658199999999998E-5</v>
      </c>
      <c r="JU630" s="77">
        <v>-1.359482E-3</v>
      </c>
      <c r="JV630" s="77">
        <v>-3.2047519999999999E-3</v>
      </c>
      <c r="JW630" s="77">
        <v>-3.7667519999999999E-3</v>
      </c>
      <c r="JX630" s="77">
        <v>-4.2359210000000001E-3</v>
      </c>
      <c r="JY630" s="77">
        <v>-4.262058E-3</v>
      </c>
      <c r="JZ630" s="77">
        <v>-4.7691390000000004E-3</v>
      </c>
      <c r="KA630" s="77">
        <v>-6.0352000000000001E-3</v>
      </c>
      <c r="KB630" s="77">
        <v>-1.0370379999999999E-3</v>
      </c>
      <c r="KC630" s="77">
        <v>-4.2002330000000003E-3</v>
      </c>
      <c r="KD630" s="77">
        <v>-5.457483E-3</v>
      </c>
      <c r="KE630" s="77">
        <v>-5.2749759999999998E-3</v>
      </c>
      <c r="KF630" s="77">
        <v>-4.4648989999999996E-3</v>
      </c>
      <c r="KG630" s="77">
        <v>-5.6867300000000001E-3</v>
      </c>
      <c r="KH630" s="77">
        <v>-4.5969629999999999E-3</v>
      </c>
      <c r="KI630" s="77">
        <v>-2.7368900000000001E-3</v>
      </c>
      <c r="KJ630" s="77">
        <v>-3.7627649999999999E-3</v>
      </c>
      <c r="KK630" s="77">
        <v>-4.022706E-3</v>
      </c>
      <c r="KL630" s="77">
        <v>-4.6023089999999997E-3</v>
      </c>
      <c r="KM630" s="77">
        <v>-5.6930560000000002E-3</v>
      </c>
      <c r="KN630" s="77">
        <v>-8.2577689999999999E-3</v>
      </c>
      <c r="KO630" s="77">
        <v>-5.7097729999999996E-3</v>
      </c>
      <c r="KP630" s="77">
        <v>0.98953688100000003</v>
      </c>
      <c r="KQ630" s="77">
        <v>-7.9071260000000004E-3</v>
      </c>
      <c r="KR630" s="77">
        <v>-4.3170839999999997E-3</v>
      </c>
      <c r="KS630" s="77">
        <v>-2.2471255999999998E-2</v>
      </c>
      <c r="KT630" s="77">
        <v>-1.7459807000000001E-2</v>
      </c>
      <c r="KU630" s="77">
        <v>-9.6834650000000005E-3</v>
      </c>
      <c r="KV630" s="77">
        <v>-9.7685670000000006E-3</v>
      </c>
      <c r="KW630" s="77">
        <v>-2.4605809999999999E-3</v>
      </c>
      <c r="KX630" s="77">
        <v>-1.4141206999999999E-2</v>
      </c>
      <c r="KY630" s="77">
        <v>-1.1345094999999999E-2</v>
      </c>
      <c r="KZ630" s="77">
        <v>-6.7965569999999999E-3</v>
      </c>
      <c r="LA630" s="77">
        <v>-8.668551E-3</v>
      </c>
      <c r="LB630" s="77">
        <v>-1.1662387E-2</v>
      </c>
      <c r="LC630" s="78">
        <v>-6.9635000000000007E-5</v>
      </c>
      <c r="LD630" s="77">
        <v>-1.403886E-3</v>
      </c>
      <c r="LE630" s="77">
        <v>-3.4221189999999999E-3</v>
      </c>
      <c r="LF630" s="77">
        <v>-3.8138730000000002E-3</v>
      </c>
      <c r="LG630" s="77">
        <v>-4.1389820000000003E-3</v>
      </c>
      <c r="LH630" s="77">
        <v>-4.454108E-3</v>
      </c>
      <c r="LI630" s="77">
        <v>-4.4946500000000002E-3</v>
      </c>
      <c r="LJ630" s="77">
        <v>-5.7041230000000002E-3</v>
      </c>
      <c r="LK630" s="77">
        <v>-1.035525E-3</v>
      </c>
      <c r="LL630" s="77">
        <v>-3.9725769999999997E-3</v>
      </c>
      <c r="LM630" s="77">
        <v>-5.0827800000000003E-3</v>
      </c>
      <c r="LN630" s="77">
        <v>-5.0653310000000002E-3</v>
      </c>
      <c r="LO630" s="77">
        <v>-4.0935549999999996E-3</v>
      </c>
      <c r="LP630" s="77">
        <v>-5.4305229999999996E-3</v>
      </c>
      <c r="LQ630" s="77">
        <v>-4.2193789999999997E-3</v>
      </c>
      <c r="LR630" s="77">
        <v>-2.6669089999999999E-3</v>
      </c>
      <c r="LS630" s="77">
        <v>-3.5928029999999999E-3</v>
      </c>
      <c r="LT630" s="77">
        <v>-3.202749E-3</v>
      </c>
      <c r="LU630" s="77">
        <v>-4.7083130000000004E-3</v>
      </c>
      <c r="LV630" s="77">
        <v>-5.5966640000000003E-3</v>
      </c>
      <c r="LW630" s="77">
        <v>-8.0271100000000005E-3</v>
      </c>
      <c r="LX630" s="77">
        <v>-6.4085599999999998E-3</v>
      </c>
      <c r="LY630" s="77">
        <v>0.98944439200000001</v>
      </c>
      <c r="LZ630" s="77">
        <v>-7.8730959999999996E-3</v>
      </c>
      <c r="MA630" s="77">
        <v>-4.0857899999999997E-3</v>
      </c>
      <c r="MB630" s="77">
        <v>-1.884247E-2</v>
      </c>
      <c r="MC630" s="77">
        <v>-1.9485368999999999E-2</v>
      </c>
      <c r="MD630" s="77">
        <v>-1.0323601E-2</v>
      </c>
      <c r="ME630" s="77">
        <v>-1.0469928999999999E-2</v>
      </c>
      <c r="MF630" s="77">
        <v>-2.9663879999999999E-3</v>
      </c>
      <c r="MG630" s="77">
        <v>-1.4174288E-2</v>
      </c>
      <c r="MH630" s="77">
        <v>-1.1814844E-2</v>
      </c>
      <c r="MI630" s="77">
        <v>-8.0088299999999998E-3</v>
      </c>
      <c r="MJ630" s="77">
        <v>-9.0225700000000006E-3</v>
      </c>
      <c r="MK630" s="77">
        <v>-1.1807013999999999E-2</v>
      </c>
      <c r="ML630" s="78">
        <v>-7.7114500000000002E-5</v>
      </c>
      <c r="MM630" s="77">
        <v>-1.444178E-3</v>
      </c>
      <c r="MN630" s="77">
        <v>-3.152691E-3</v>
      </c>
      <c r="MO630" s="77">
        <v>-3.8632860000000001E-3</v>
      </c>
      <c r="MP630" s="77">
        <v>-4.176122E-3</v>
      </c>
      <c r="MQ630" s="77">
        <v>-4.6429940000000001E-3</v>
      </c>
      <c r="MR630" s="77">
        <v>-4.1962049999999997E-3</v>
      </c>
      <c r="MS630" s="77">
        <v>-5.4337179999999997E-3</v>
      </c>
      <c r="MT630" s="77">
        <v>-1.093906E-3</v>
      </c>
      <c r="MU630" s="77">
        <v>-3.998873E-3</v>
      </c>
      <c r="MV630" s="77">
        <v>-4.9736069999999997E-3</v>
      </c>
      <c r="MW630" s="77">
        <v>-5.1785759999999998E-3</v>
      </c>
      <c r="MX630" s="77">
        <v>-4.1957390000000004E-3</v>
      </c>
      <c r="MY630" s="77">
        <v>-5.2600579999999997E-3</v>
      </c>
      <c r="MZ630" s="77">
        <v>-3.9362770000000002E-3</v>
      </c>
      <c r="NA630" s="77">
        <v>-2.6263979999999998E-3</v>
      </c>
      <c r="NB630" s="77">
        <v>-3.4627719999999998E-3</v>
      </c>
      <c r="NC630" s="77">
        <v>-3.5262309999999999E-3</v>
      </c>
      <c r="ND630" s="77">
        <v>-4.8591399999999996E-3</v>
      </c>
      <c r="NE630" s="77">
        <v>-5.3974629999999999E-3</v>
      </c>
      <c r="NF630" s="77">
        <v>-7.5940019999999999E-3</v>
      </c>
      <c r="NG630" s="77">
        <v>-6.7963099999999999E-3</v>
      </c>
      <c r="NH630" s="77">
        <v>0.98963037899999995</v>
      </c>
      <c r="NI630" s="77">
        <v>-7.9534859999999992E-3</v>
      </c>
      <c r="NJ630" s="77">
        <v>-4.4589479999999999E-3</v>
      </c>
      <c r="NK630" s="77">
        <v>-1.6647972E-2</v>
      </c>
      <c r="NL630" s="77">
        <v>-2.1141740999999999E-2</v>
      </c>
      <c r="NM630" s="77">
        <v>-9.9747470000000008E-3</v>
      </c>
      <c r="NN630" s="77">
        <v>-1.0536225999999999E-2</v>
      </c>
      <c r="NO630" s="77">
        <v>-3.0320799999999999E-3</v>
      </c>
      <c r="NP630" s="77">
        <v>-1.3480371E-2</v>
      </c>
      <c r="NQ630" s="77">
        <v>-1.1587132E-2</v>
      </c>
      <c r="NR630" s="77">
        <v>-8.6508880000000007E-3</v>
      </c>
      <c r="NS630" s="77">
        <v>-8.8289159999999992E-3</v>
      </c>
      <c r="NT630" s="77">
        <v>-1.2054338E-2</v>
      </c>
      <c r="NU630" s="78">
        <v>-7.08649E-5</v>
      </c>
      <c r="NV630" s="77">
        <v>-1.4815620000000001E-3</v>
      </c>
      <c r="NW630" s="77">
        <v>-3.2565490000000001E-3</v>
      </c>
      <c r="NX630" s="77">
        <v>-3.9592899999999999E-3</v>
      </c>
      <c r="NY630" s="77">
        <v>-3.9882570000000003E-3</v>
      </c>
      <c r="NZ630" s="77">
        <v>-4.6056059999999999E-3</v>
      </c>
      <c r="OA630" s="77">
        <v>-4.1647619999999998E-3</v>
      </c>
      <c r="OB630" s="77">
        <v>-5.4545089999999997E-3</v>
      </c>
      <c r="OC630" s="77">
        <v>-1.0355970000000001E-3</v>
      </c>
      <c r="OD630" s="77">
        <v>-4.0192459999999998E-3</v>
      </c>
      <c r="OE630" s="77">
        <v>-4.9215709999999996E-3</v>
      </c>
      <c r="OF630" s="77">
        <v>-5.3091400000000004E-3</v>
      </c>
      <c r="OG630" s="77">
        <v>-4.2680340000000004E-3</v>
      </c>
      <c r="OH630" s="77">
        <v>-5.169252E-3</v>
      </c>
      <c r="OI630" s="77">
        <v>-3.7186300000000001E-3</v>
      </c>
      <c r="OJ630" s="77">
        <v>-2.5853400000000002E-3</v>
      </c>
      <c r="OK630" s="77">
        <v>-3.495401E-3</v>
      </c>
      <c r="OL630" s="77">
        <v>-3.255024E-3</v>
      </c>
      <c r="OM630" s="77">
        <v>-5.0431249999999999E-3</v>
      </c>
      <c r="ON630" s="77">
        <v>-5.2308770000000001E-3</v>
      </c>
      <c r="OO630" s="77">
        <v>-7.5879900000000002E-3</v>
      </c>
      <c r="OP630" s="77">
        <v>-6.664657E-3</v>
      </c>
      <c r="OQ630" s="77">
        <v>0.98957825700000002</v>
      </c>
      <c r="OR630" s="77">
        <v>-7.7252759999999997E-3</v>
      </c>
      <c r="OS630" s="77">
        <v>-4.2645499999999998E-3</v>
      </c>
      <c r="OT630" s="77">
        <v>-1.6171267999999999E-2</v>
      </c>
      <c r="OU630" s="77">
        <v>-2.0941349000000001E-2</v>
      </c>
      <c r="OV630" s="77">
        <v>-9.5944480000000002E-3</v>
      </c>
      <c r="OW630" s="77">
        <v>-1.0182118E-2</v>
      </c>
      <c r="OX630" s="77">
        <v>-2.8844090000000001E-3</v>
      </c>
      <c r="OY630" s="77">
        <v>-1.3322508E-2</v>
      </c>
      <c r="OZ630" s="77">
        <v>-1.1401596E-2</v>
      </c>
      <c r="PA630" s="77">
        <v>-9.1589629999999991E-3</v>
      </c>
      <c r="PB630" s="77">
        <v>-8.9743410000000003E-3</v>
      </c>
      <c r="PC630" s="77">
        <v>-1.2271616000000001E-2</v>
      </c>
      <c r="PD630" s="78">
        <v>-6.5028800000000003E-5</v>
      </c>
      <c r="PE630" s="77">
        <v>-1.4862320000000001E-3</v>
      </c>
      <c r="PF630" s="77">
        <v>-3.281197E-3</v>
      </c>
      <c r="PG630" s="77">
        <v>-3.9224230000000004E-3</v>
      </c>
      <c r="PH630" s="77">
        <v>-3.8174089999999999E-3</v>
      </c>
      <c r="PI630" s="77">
        <v>-4.4102350000000002E-3</v>
      </c>
      <c r="PJ630" s="77">
        <v>-4.0046320000000002E-3</v>
      </c>
      <c r="PK630" s="77">
        <v>-5.1944249999999999E-3</v>
      </c>
      <c r="PL630" s="77">
        <v>-1.0950350000000001E-3</v>
      </c>
      <c r="PM630" s="77">
        <v>-3.9169019999999999E-3</v>
      </c>
      <c r="PN630" s="77">
        <v>-4.4716210000000003E-3</v>
      </c>
      <c r="PO630" s="77">
        <v>-5.3221320000000003E-3</v>
      </c>
      <c r="PP630" s="77">
        <v>-4.2017290000000004E-3</v>
      </c>
      <c r="PQ630" s="77">
        <v>-4.872192E-3</v>
      </c>
      <c r="PR630" s="77">
        <v>-3.4446659999999999E-3</v>
      </c>
      <c r="PS630" s="77">
        <v>-2.5104089999999999E-3</v>
      </c>
      <c r="PT630" s="77">
        <v>-3.4258100000000001E-3</v>
      </c>
      <c r="PU630" s="77">
        <v>-3.0426429999999998E-3</v>
      </c>
      <c r="PV630" s="77">
        <v>-5.0387729999999999E-3</v>
      </c>
      <c r="PW630" s="77">
        <v>-5.0669540000000002E-3</v>
      </c>
      <c r="PX630" s="77">
        <v>-7.4168189999999998E-3</v>
      </c>
      <c r="PY630" s="77">
        <v>-5.8442490000000001E-3</v>
      </c>
      <c r="PZ630" s="77">
        <v>0.99009695900000005</v>
      </c>
      <c r="QA630" s="77">
        <v>-7.5450450000000002E-3</v>
      </c>
      <c r="QB630" s="77">
        <v>-4.0489280000000002E-3</v>
      </c>
      <c r="QC630" s="77">
        <v>-1.7915332999999999E-2</v>
      </c>
      <c r="QD630" s="77">
        <v>-2.1727926000000002E-2</v>
      </c>
      <c r="QE630" s="77">
        <v>-8.9330810000000007E-3</v>
      </c>
      <c r="QF630" s="77">
        <v>-9.992374E-3</v>
      </c>
      <c r="QG630" s="77">
        <v>-2.5621559999999999E-3</v>
      </c>
      <c r="QH630" s="77">
        <v>-1.2551516E-2</v>
      </c>
      <c r="QI630" s="77">
        <v>-1.129675E-2</v>
      </c>
      <c r="QJ630" s="77">
        <v>-9.3131770000000006E-3</v>
      </c>
      <c r="QK630" s="77">
        <v>-8.4597839999999997E-3</v>
      </c>
      <c r="QL630" s="77">
        <v>-1.1994694E-2</v>
      </c>
      <c r="QM630" s="78">
        <v>-5.2457899999999998E-5</v>
      </c>
      <c r="QN630" s="77">
        <v>-1.4879839999999999E-3</v>
      </c>
      <c r="QO630" s="77">
        <v>-2.6570679999999998E-3</v>
      </c>
      <c r="QP630" s="77">
        <v>-3.91283E-3</v>
      </c>
      <c r="QQ630" s="77">
        <v>-3.7897120000000002E-3</v>
      </c>
      <c r="QR630" s="77">
        <v>-4.4495699999999999E-3</v>
      </c>
      <c r="QS630" s="77">
        <v>-3.7627200000000002E-3</v>
      </c>
      <c r="QT630" s="77">
        <v>-4.9448870000000002E-3</v>
      </c>
      <c r="QU630" s="77">
        <v>-8.6154299999999999E-4</v>
      </c>
      <c r="QV630" s="77">
        <v>-3.8122189999999999E-3</v>
      </c>
      <c r="QW630" s="77">
        <v>-4.2587409999999999E-3</v>
      </c>
      <c r="QX630" s="77">
        <v>-5.1961669999999998E-3</v>
      </c>
      <c r="QY630" s="77">
        <v>-4.0134929999999999E-3</v>
      </c>
      <c r="QZ630" s="77">
        <v>-4.7116099999999998E-3</v>
      </c>
      <c r="RA630" s="77">
        <v>-3.4563110000000001E-3</v>
      </c>
      <c r="RB630" s="77">
        <v>-2.538247E-3</v>
      </c>
      <c r="RC630" s="77">
        <v>-3.4656550000000002E-3</v>
      </c>
      <c r="RD630" s="77">
        <v>-2.6517260000000001E-3</v>
      </c>
      <c r="RE630" s="77">
        <v>-4.953341E-3</v>
      </c>
      <c r="RF630" s="77">
        <v>-5.0734680000000002E-3</v>
      </c>
      <c r="RG630" s="77">
        <v>-7.4811130000000002E-3</v>
      </c>
      <c r="RH630" s="77">
        <v>-5.6702269999999999E-3</v>
      </c>
      <c r="RI630" s="77">
        <v>0.99013669000000004</v>
      </c>
      <c r="RJ630" s="77">
        <v>-7.2839990000000002E-3</v>
      </c>
      <c r="RK630" s="77">
        <v>-3.8200030000000002E-3</v>
      </c>
      <c r="RL630" s="77">
        <v>-1.6683630000000001E-2</v>
      </c>
      <c r="RM630" s="77">
        <v>-2.227749E-2</v>
      </c>
      <c r="RN630" s="77">
        <v>-8.0321000000000004E-3</v>
      </c>
      <c r="RO630" s="77">
        <v>-1.0669167E-2</v>
      </c>
      <c r="RP630" s="77">
        <v>-2.0137430000000001E-3</v>
      </c>
      <c r="RQ630" s="77">
        <v>-1.2380898E-2</v>
      </c>
      <c r="RR630" s="77">
        <v>-1.0982929000000001E-2</v>
      </c>
      <c r="RS630" s="77">
        <v>-9.4121610000000005E-3</v>
      </c>
      <c r="RT630" s="77">
        <v>-8.1039040000000003E-3</v>
      </c>
      <c r="RU630" s="77">
        <v>-1.1879683E-2</v>
      </c>
      <c r="RV630" s="78">
        <v>-3.4195500000000002E-5</v>
      </c>
      <c r="RW630" s="77">
        <v>-1.469052E-3</v>
      </c>
      <c r="RX630" s="77">
        <v>-3.1019630000000001E-3</v>
      </c>
      <c r="RY630" s="77">
        <v>-3.894186E-3</v>
      </c>
      <c r="RZ630" s="77">
        <v>-3.7393919999999998E-3</v>
      </c>
      <c r="SA630" s="77">
        <v>-4.3147380000000003E-3</v>
      </c>
      <c r="SB630" s="77">
        <v>-3.6536749999999999E-3</v>
      </c>
      <c r="SC630" s="77">
        <v>-4.6403729999999997E-3</v>
      </c>
      <c r="SD630" s="77">
        <v>-1.101323E-3</v>
      </c>
      <c r="SE630" s="77">
        <v>-3.7530929999999999E-3</v>
      </c>
      <c r="SF630" s="77">
        <v>-4.220695E-3</v>
      </c>
      <c r="SG630" s="77">
        <v>-5.3507529999999998E-3</v>
      </c>
      <c r="SH630" s="77">
        <v>-3.9947749999999999E-3</v>
      </c>
      <c r="SI630" s="77">
        <v>-4.7125079999999998E-3</v>
      </c>
      <c r="SJ630" s="77">
        <v>-3.2978830000000002E-3</v>
      </c>
      <c r="SK630" s="77">
        <v>-2.4984120000000002E-3</v>
      </c>
      <c r="SL630" s="77">
        <v>-3.3213700000000001E-3</v>
      </c>
      <c r="SM630" s="77">
        <v>-2.8886099999999998E-3</v>
      </c>
      <c r="SN630" s="77">
        <v>-5.058E-3</v>
      </c>
      <c r="SO630" s="77">
        <v>-4.58188E-3</v>
      </c>
      <c r="SP630" s="77">
        <v>-7.2186380000000003E-3</v>
      </c>
      <c r="SQ630" s="77">
        <v>-5.394406E-3</v>
      </c>
      <c r="SR630" s="77">
        <v>0.99018752499999996</v>
      </c>
      <c r="SS630" s="77">
        <v>-7.5910320000000002E-3</v>
      </c>
      <c r="ST630" s="77">
        <v>-3.9273490000000001E-3</v>
      </c>
      <c r="SU630" s="77">
        <v>-1.5571168E-2</v>
      </c>
      <c r="SV630" s="77">
        <v>-2.2699421000000001E-2</v>
      </c>
      <c r="SW630" s="77">
        <v>-6.8713089999999999E-3</v>
      </c>
      <c r="SX630" s="77">
        <v>-1.0044071E-2</v>
      </c>
      <c r="SY630" s="77">
        <v>-1.9238199999999999E-3</v>
      </c>
      <c r="SZ630" s="77">
        <v>-1.2362754E-2</v>
      </c>
      <c r="TA630" s="77">
        <v>-1.0701779E-2</v>
      </c>
      <c r="TB630" s="77">
        <v>-9.3194999999999997E-3</v>
      </c>
      <c r="TC630" s="77">
        <v>-7.781858E-3</v>
      </c>
      <c r="TD630" s="77">
        <v>-1.1192181000000001E-2</v>
      </c>
      <c r="TE630" s="78">
        <v>-3.8052600000000002E-5</v>
      </c>
    </row>
    <row r="631" spans="1:525" x14ac:dyDescent="0.25">
      <c r="A631" s="77">
        <v>-1.5013346E-2</v>
      </c>
      <c r="B631" s="77">
        <v>-2.8619863999999998E-2</v>
      </c>
      <c r="C631" s="77">
        <v>-2.1879231999999998E-2</v>
      </c>
      <c r="D631" s="77">
        <v>-1.7814717000000001E-2</v>
      </c>
      <c r="E631" s="77">
        <v>-2.1355012999999999E-2</v>
      </c>
      <c r="F631" s="77">
        <v>-2.4763581999999999E-2</v>
      </c>
      <c r="G631" s="77">
        <v>-1.8547712000000001E-2</v>
      </c>
      <c r="H631" s="77">
        <v>-4.4260726E-2</v>
      </c>
      <c r="I631" s="77">
        <v>-2.0083520000000001E-2</v>
      </c>
      <c r="J631" s="77">
        <v>-1.7202703E-2</v>
      </c>
      <c r="K631" s="77">
        <v>-3.5206394000000002E-2</v>
      </c>
      <c r="L631" s="77">
        <v>-1.824284E-2</v>
      </c>
      <c r="M631" s="77">
        <v>-1.2582978999999999E-2</v>
      </c>
      <c r="N631" s="77">
        <v>-1.0493793E-2</v>
      </c>
      <c r="O631" s="77">
        <v>-1.1947319E-2</v>
      </c>
      <c r="P631" s="77">
        <v>-1.8787034000000001E-2</v>
      </c>
      <c r="Q631" s="77">
        <v>-2.6684866000000002E-2</v>
      </c>
      <c r="R631" s="77">
        <v>-1.8504906000000002E-2</v>
      </c>
      <c r="S631" s="77">
        <v>-1.3387591000000001E-2</v>
      </c>
      <c r="T631" s="77">
        <v>-2.1758678E-2</v>
      </c>
      <c r="U631" s="77">
        <v>-1.1594396999999999E-2</v>
      </c>
      <c r="V631" s="77">
        <v>-1.060534E-2</v>
      </c>
      <c r="W631" s="77">
        <v>0.95838430399999996</v>
      </c>
      <c r="X631" s="77">
        <v>-1.7631451999999999E-2</v>
      </c>
      <c r="Y631" s="77">
        <v>-1.2113819E-2</v>
      </c>
      <c r="Z631" s="77">
        <v>-3.1244461000000001E-2</v>
      </c>
      <c r="AA631" s="77">
        <v>-1.1344005000000001E-2</v>
      </c>
      <c r="AB631" s="77">
        <v>-7.0182309999999998E-3</v>
      </c>
      <c r="AC631" s="77">
        <v>-1.9141189999999999E-3</v>
      </c>
      <c r="AD631" s="77">
        <v>-7.327376E-3</v>
      </c>
      <c r="AE631" s="77">
        <v>-1.1857319999999999E-2</v>
      </c>
      <c r="AF631" s="77">
        <v>-9.7503699999999995E-3</v>
      </c>
      <c r="AG631" s="77">
        <v>-7.9896930000000008E-3</v>
      </c>
      <c r="AH631" s="77">
        <v>-1.103205E-2</v>
      </c>
      <c r="AI631" s="77">
        <v>-7.2450900000000003E-4</v>
      </c>
      <c r="AJ631" s="77">
        <v>-1.4085238E-2</v>
      </c>
      <c r="AK631" s="77">
        <v>-2.8348267999999999E-2</v>
      </c>
      <c r="AL631" s="77">
        <v>-2.1751975999999999E-2</v>
      </c>
      <c r="AM631" s="77">
        <v>-1.8012995E-2</v>
      </c>
      <c r="AN631" s="77">
        <v>-2.07858E-2</v>
      </c>
      <c r="AO631" s="77">
        <v>-2.4492693999999999E-2</v>
      </c>
      <c r="AP631" s="77">
        <v>-1.8201742999999999E-2</v>
      </c>
      <c r="AQ631" s="77">
        <v>-3.4511488999999999E-2</v>
      </c>
      <c r="AR631" s="77">
        <v>-1.9670382E-2</v>
      </c>
      <c r="AS631" s="77">
        <v>-1.7302614000000001E-2</v>
      </c>
      <c r="AT631" s="77">
        <v>-3.5508517000000003E-2</v>
      </c>
      <c r="AU631" s="77">
        <v>-1.8200429000000001E-2</v>
      </c>
      <c r="AV631" s="77">
        <v>-1.2442895000000001E-2</v>
      </c>
      <c r="AW631" s="77">
        <v>-1.0059933E-2</v>
      </c>
      <c r="AX631" s="77">
        <v>-1.1796500999999999E-2</v>
      </c>
      <c r="AY631" s="77">
        <v>-1.8467946999999998E-2</v>
      </c>
      <c r="AZ631" s="77">
        <v>-2.5318441000000001E-2</v>
      </c>
      <c r="BA631" s="77">
        <v>-1.7791995000000001E-2</v>
      </c>
      <c r="BB631" s="77">
        <v>-1.3866345E-2</v>
      </c>
      <c r="BC631" s="77">
        <v>-1.9203814E-2</v>
      </c>
      <c r="BD631" s="77">
        <v>-1.0743422000000001E-2</v>
      </c>
      <c r="BE631" s="77">
        <v>-1.0300668000000001E-2</v>
      </c>
      <c r="BF631" s="77">
        <v>0.958088681</v>
      </c>
      <c r="BG631" s="77">
        <v>-1.8771250999999999E-2</v>
      </c>
      <c r="BH631" s="77">
        <v>-1.1453667000000001E-2</v>
      </c>
      <c r="BI631" s="77">
        <v>-3.0931304999999999E-2</v>
      </c>
      <c r="BJ631" s="77">
        <v>-9.7888309999999996E-3</v>
      </c>
      <c r="BK631" s="77">
        <v>-6.4458520000000002E-3</v>
      </c>
      <c r="BL631" s="77">
        <v>-1.7478330000000001E-3</v>
      </c>
      <c r="BM631" s="77">
        <v>-6.9692959999999998E-3</v>
      </c>
      <c r="BN631" s="77">
        <v>-1.1683430999999999E-2</v>
      </c>
      <c r="BO631" s="77">
        <v>-1.0080719E-2</v>
      </c>
      <c r="BP631" s="77">
        <v>-7.7330849999999998E-3</v>
      </c>
      <c r="BQ631" s="77">
        <v>-9.9627340000000009E-3</v>
      </c>
      <c r="BR631" s="77">
        <v>-7.3439499999999999E-4</v>
      </c>
      <c r="BS631" s="77">
        <v>-1.4278562E-2</v>
      </c>
      <c r="BT631" s="77">
        <v>-2.6867795E-2</v>
      </c>
      <c r="BU631" s="77">
        <v>-2.1946653999999999E-2</v>
      </c>
      <c r="BV631" s="77">
        <v>-1.8822604E-2</v>
      </c>
      <c r="BW631" s="77">
        <v>-2.0670428000000001E-2</v>
      </c>
      <c r="BX631" s="77">
        <v>-2.4645720999999999E-2</v>
      </c>
      <c r="BY631" s="77">
        <v>-1.8275756000000001E-2</v>
      </c>
      <c r="BZ631" s="77">
        <v>-3.3057327999999997E-2</v>
      </c>
      <c r="CA631" s="77">
        <v>-1.9756660999999998E-2</v>
      </c>
      <c r="CB631" s="77">
        <v>-1.7226160000000001E-2</v>
      </c>
      <c r="CC631" s="77">
        <v>-3.5024280999999997E-2</v>
      </c>
      <c r="CD631" s="77">
        <v>-1.8104643E-2</v>
      </c>
      <c r="CE631" s="77">
        <v>-1.2171856E-2</v>
      </c>
      <c r="CF631" s="77">
        <v>-9.749733E-3</v>
      </c>
      <c r="CG631" s="77">
        <v>-1.1806680999999999E-2</v>
      </c>
      <c r="CH631" s="77">
        <v>-1.8251597000000001E-2</v>
      </c>
      <c r="CI631" s="77">
        <v>-2.5850311000000001E-2</v>
      </c>
      <c r="CJ631" s="77">
        <v>-1.7263857000000001E-2</v>
      </c>
      <c r="CK631" s="77">
        <v>-1.3871964000000001E-2</v>
      </c>
      <c r="CL631" s="77">
        <v>-1.8282186999999998E-2</v>
      </c>
      <c r="CM631" s="77">
        <v>-1.0509661E-2</v>
      </c>
      <c r="CN631" s="77">
        <v>-9.9536250000000007E-3</v>
      </c>
      <c r="CO631" s="77">
        <v>0.95864065399999998</v>
      </c>
      <c r="CP631" s="77">
        <v>-1.8809557000000001E-2</v>
      </c>
      <c r="CQ631" s="77">
        <v>-1.0495543E-2</v>
      </c>
      <c r="CR631" s="77">
        <v>-3.0631601000000001E-2</v>
      </c>
      <c r="CS631" s="77">
        <v>-1.0356496999999999E-2</v>
      </c>
      <c r="CT631" s="77">
        <v>-6.3080480000000001E-3</v>
      </c>
      <c r="CU631" s="77">
        <v>-1.776255E-3</v>
      </c>
      <c r="CV631" s="77">
        <v>-6.802003E-3</v>
      </c>
      <c r="CW631" s="77">
        <v>-1.1474710000000001E-2</v>
      </c>
      <c r="CX631" s="77">
        <v>-1.0367814E-2</v>
      </c>
      <c r="CY631" s="77">
        <v>-7.6846370000000002E-3</v>
      </c>
      <c r="CZ631" s="77">
        <v>-9.7948410000000003E-3</v>
      </c>
      <c r="DA631" s="77">
        <v>-6.2832800000000005E-4</v>
      </c>
      <c r="DB631" s="77">
        <v>-1.41143E-2</v>
      </c>
      <c r="DC631" s="77">
        <v>-2.6584943E-2</v>
      </c>
      <c r="DD631" s="77">
        <v>-2.2092061999999999E-2</v>
      </c>
      <c r="DE631" s="77">
        <v>-1.9609880999999999E-2</v>
      </c>
      <c r="DF631" s="77">
        <v>-2.1015049000000001E-2</v>
      </c>
      <c r="DG631" s="77">
        <v>-2.4845086999999998E-2</v>
      </c>
      <c r="DH631" s="77">
        <v>-1.8394117000000001E-2</v>
      </c>
      <c r="DI631" s="77">
        <v>-3.0921319999999999E-2</v>
      </c>
      <c r="DJ631" s="77">
        <v>-1.9550125000000002E-2</v>
      </c>
      <c r="DK631" s="77">
        <v>-1.7704735999999999E-2</v>
      </c>
      <c r="DL631" s="77">
        <v>-3.3908696000000002E-2</v>
      </c>
      <c r="DM631" s="77">
        <v>-1.8309214000000001E-2</v>
      </c>
      <c r="DN631" s="77">
        <v>-1.2472324999999999E-2</v>
      </c>
      <c r="DO631" s="77">
        <v>-9.4194469999999992E-3</v>
      </c>
      <c r="DP631" s="77">
        <v>-1.1790780000000001E-2</v>
      </c>
      <c r="DQ631" s="77">
        <v>-2.0086074999999998E-2</v>
      </c>
      <c r="DR631" s="77">
        <v>-2.7062816E-2</v>
      </c>
      <c r="DS631" s="77">
        <v>-1.7339328000000001E-2</v>
      </c>
      <c r="DT631" s="77">
        <v>-1.4413840000000001E-2</v>
      </c>
      <c r="DU631" s="77">
        <v>-1.801726E-2</v>
      </c>
      <c r="DV631" s="77">
        <v>-1.073407E-2</v>
      </c>
      <c r="DW631" s="77">
        <v>-9.8792129999999995E-3</v>
      </c>
      <c r="DX631" s="77">
        <v>0.95606276300000004</v>
      </c>
      <c r="DY631" s="77">
        <v>-3.1319300000000001E-2</v>
      </c>
      <c r="DZ631" s="77">
        <v>-1.2133257999999999E-2</v>
      </c>
      <c r="EA631" s="77">
        <v>-3.2261289999999998E-2</v>
      </c>
      <c r="EB631" s="77">
        <v>-1.0379195000000001E-2</v>
      </c>
      <c r="EC631" s="77">
        <v>-6.2787930000000004E-3</v>
      </c>
      <c r="ED631" s="77">
        <v>-2.1543000000000001E-3</v>
      </c>
      <c r="EE631" s="77">
        <v>-6.6491450000000004E-3</v>
      </c>
      <c r="EF631" s="77">
        <v>-1.1766732E-2</v>
      </c>
      <c r="EG631" s="77">
        <v>-1.0648032999999999E-2</v>
      </c>
      <c r="EH631" s="77">
        <v>-7.9589359999999998E-3</v>
      </c>
      <c r="EI631" s="77">
        <v>-9.72868E-3</v>
      </c>
      <c r="EJ631" s="77">
        <v>-7.7013500000000003E-4</v>
      </c>
      <c r="EK631" s="77">
        <v>-1.43204E-2</v>
      </c>
      <c r="EL631" s="77">
        <v>-2.4507223000000002E-2</v>
      </c>
      <c r="EM631" s="77">
        <v>-2.2921547E-2</v>
      </c>
      <c r="EN631" s="77">
        <v>-2.0287824999999999E-2</v>
      </c>
      <c r="EO631" s="77">
        <v>-2.1545998E-2</v>
      </c>
      <c r="EP631" s="77">
        <v>-2.4148004000000001E-2</v>
      </c>
      <c r="EQ631" s="77">
        <v>-1.8591644000000001E-2</v>
      </c>
      <c r="ER631" s="77">
        <v>-2.8617656000000002E-2</v>
      </c>
      <c r="ES631" s="77">
        <v>-1.9152104E-2</v>
      </c>
      <c r="ET631" s="77">
        <v>-1.7587813000000001E-2</v>
      </c>
      <c r="EU631" s="77">
        <v>-3.3249623999999998E-2</v>
      </c>
      <c r="EV631" s="77">
        <v>-1.7865267000000001E-2</v>
      </c>
      <c r="EW631" s="77">
        <v>-1.2873924E-2</v>
      </c>
      <c r="EX631" s="77">
        <v>-9.1509980000000005E-3</v>
      </c>
      <c r="EY631" s="77">
        <v>-1.2079075E-2</v>
      </c>
      <c r="EZ631" s="77">
        <v>-1.8108536000000001E-2</v>
      </c>
      <c r="FA631" s="77">
        <v>-2.7066752999999999E-2</v>
      </c>
      <c r="FB631" s="77">
        <v>-1.7323951000000001E-2</v>
      </c>
      <c r="FC631" s="77">
        <v>-1.375531E-2</v>
      </c>
      <c r="FD631" s="77">
        <v>-1.7404751E-2</v>
      </c>
      <c r="FE631" s="77">
        <v>-1.0864393999999999E-2</v>
      </c>
      <c r="FF631" s="77">
        <v>-1.0018431E-2</v>
      </c>
      <c r="FG631" s="77">
        <v>0.95427051100000004</v>
      </c>
      <c r="FH631" s="77">
        <v>-4.0201435000000001E-2</v>
      </c>
      <c r="FI631" s="77">
        <v>-1.3545023999999999E-2</v>
      </c>
      <c r="FJ631" s="77">
        <v>-3.3764134000000001E-2</v>
      </c>
      <c r="FK631" s="77">
        <v>-1.006233E-2</v>
      </c>
      <c r="FL631" s="77">
        <v>-5.9107159999999999E-3</v>
      </c>
      <c r="FM631" s="77">
        <v>-2.060157E-3</v>
      </c>
      <c r="FN631" s="77">
        <v>-6.5453209999999998E-3</v>
      </c>
      <c r="FO631" s="77">
        <v>-1.1593615999999999E-2</v>
      </c>
      <c r="FP631" s="77">
        <v>-1.1310636000000001E-2</v>
      </c>
      <c r="FQ631" s="77">
        <v>-7.9458080000000004E-3</v>
      </c>
      <c r="FR631" s="77">
        <v>-9.5770270000000001E-3</v>
      </c>
      <c r="FS631" s="77">
        <v>-8.1276700000000005E-4</v>
      </c>
      <c r="FT631" s="77">
        <v>-1.3385862E-2</v>
      </c>
      <c r="FU631" s="77">
        <v>-2.1335017000000001E-2</v>
      </c>
      <c r="FV631" s="77">
        <v>-2.3331603999999999E-2</v>
      </c>
      <c r="FW631" s="77">
        <v>-2.0032494000000001E-2</v>
      </c>
      <c r="FX631" s="77">
        <v>-2.1770772000000001E-2</v>
      </c>
      <c r="FY631" s="77">
        <v>-2.4124636000000001E-2</v>
      </c>
      <c r="FZ631" s="77">
        <v>-1.9023047000000001E-2</v>
      </c>
      <c r="GA631" s="77">
        <v>-2.5764294E-2</v>
      </c>
      <c r="GB631" s="77">
        <v>-1.8342560000000001E-2</v>
      </c>
      <c r="GC631" s="77">
        <v>-1.7216260000000001E-2</v>
      </c>
      <c r="GD631" s="77">
        <v>-3.3540467999999997E-2</v>
      </c>
      <c r="GE631" s="77">
        <v>-1.7288960999999999E-2</v>
      </c>
      <c r="GF631" s="77">
        <v>-1.2507671999999999E-2</v>
      </c>
      <c r="GG631" s="77">
        <v>-8.4037299999999999E-3</v>
      </c>
      <c r="GH631" s="77">
        <v>-1.2120768000000001E-2</v>
      </c>
      <c r="GI631" s="77">
        <v>-1.8921462E-2</v>
      </c>
      <c r="GJ631" s="77">
        <v>-2.3719163000000001E-2</v>
      </c>
      <c r="GK631" s="77">
        <v>-1.6084619000000001E-2</v>
      </c>
      <c r="GL631" s="77">
        <v>-1.3885095E-2</v>
      </c>
      <c r="GM631" s="77">
        <v>-1.9223839999999999E-2</v>
      </c>
      <c r="GN631" s="77">
        <v>-1.1487702000000001E-2</v>
      </c>
      <c r="GO631" s="77">
        <v>-9.6606799999999996E-3</v>
      </c>
      <c r="GP631" s="77">
        <v>0.95418462500000001</v>
      </c>
      <c r="GQ631" s="77">
        <v>-4.2854072999999999E-2</v>
      </c>
      <c r="GR631" s="77">
        <v>-1.3112192E-2</v>
      </c>
      <c r="GS631" s="77">
        <v>-5.9820239999999997E-2</v>
      </c>
      <c r="GT631" s="77">
        <v>-9.4617060000000003E-3</v>
      </c>
      <c r="GU631" s="77">
        <v>-5.473052E-3</v>
      </c>
      <c r="GV631" s="77">
        <v>-1.801417E-3</v>
      </c>
      <c r="GW631" s="77">
        <v>-6.1851049999999998E-3</v>
      </c>
      <c r="GX631" s="77">
        <v>-1.1210005E-2</v>
      </c>
      <c r="GY631" s="77">
        <v>-1.0284256E-2</v>
      </c>
      <c r="GZ631" s="77">
        <v>-7.4184869999999997E-3</v>
      </c>
      <c r="HA631" s="77">
        <v>-9.4563730000000006E-3</v>
      </c>
      <c r="HB631" s="77">
        <v>-4.6187099999999998E-4</v>
      </c>
      <c r="HC631" s="77">
        <v>-1.2872262000000001E-2</v>
      </c>
      <c r="HD631" s="77">
        <v>-2.1730777999999999E-2</v>
      </c>
      <c r="HE631" s="77">
        <v>-2.2924054999999999E-2</v>
      </c>
      <c r="HF631" s="77">
        <v>-1.9599750999999999E-2</v>
      </c>
      <c r="HG631" s="77">
        <v>-2.0638618000000001E-2</v>
      </c>
      <c r="HH631" s="77">
        <v>-2.3960135E-2</v>
      </c>
      <c r="HI631" s="77">
        <v>-1.8905482000000001E-2</v>
      </c>
      <c r="HJ631" s="77">
        <v>-3.1313919000000003E-2</v>
      </c>
      <c r="HK631" s="77">
        <v>-1.8182196000000001E-2</v>
      </c>
      <c r="HL631" s="77">
        <v>-1.747746E-2</v>
      </c>
      <c r="HM631" s="77">
        <v>-3.3386870999999999E-2</v>
      </c>
      <c r="HN631" s="77">
        <v>-1.7427055E-2</v>
      </c>
      <c r="HO631" s="77">
        <v>-1.2502846999999999E-2</v>
      </c>
      <c r="HP631" s="77">
        <v>-8.7758100000000002E-3</v>
      </c>
      <c r="HQ631" s="77">
        <v>-1.1895779E-2</v>
      </c>
      <c r="HR631" s="77">
        <v>-1.8699510999999999E-2</v>
      </c>
      <c r="HS631" s="77">
        <v>-2.3524757E-2</v>
      </c>
      <c r="HT631" s="77">
        <v>-1.5971631E-2</v>
      </c>
      <c r="HU631" s="77">
        <v>-1.4110144999999999E-2</v>
      </c>
      <c r="HV631" s="77">
        <v>-1.9051755E-2</v>
      </c>
      <c r="HW631" s="77">
        <v>-1.1506397E-2</v>
      </c>
      <c r="HX631" s="77">
        <v>-9.4169070000000004E-3</v>
      </c>
      <c r="HY631" s="77">
        <v>0.95411094399999996</v>
      </c>
      <c r="HZ631" s="77">
        <v>-4.4153198999999997E-2</v>
      </c>
      <c r="IA631" s="77">
        <v>-1.4305955E-2</v>
      </c>
      <c r="IB631" s="77">
        <v>-5.9293136000000003E-2</v>
      </c>
      <c r="IC631" s="77">
        <v>-9.0437009999999995E-3</v>
      </c>
      <c r="ID631" s="77">
        <v>-5.3154099999999996E-3</v>
      </c>
      <c r="IE631" s="77">
        <v>-1.8979299999999999E-3</v>
      </c>
      <c r="IF631" s="77">
        <v>-5.9004979999999997E-3</v>
      </c>
      <c r="IG631" s="77">
        <v>-1.0911821E-2</v>
      </c>
      <c r="IH631" s="77">
        <v>-1.0219689000000001E-2</v>
      </c>
      <c r="II631" s="77">
        <v>-7.1447180000000004E-3</v>
      </c>
      <c r="IJ631" s="77">
        <v>-9.3915079999999998E-3</v>
      </c>
      <c r="IK631" s="77">
        <v>-3.33653E-4</v>
      </c>
      <c r="IL631" s="77">
        <v>-1.271717E-2</v>
      </c>
      <c r="IM631" s="77">
        <v>-2.1235629999999998E-2</v>
      </c>
      <c r="IN631" s="77">
        <v>-2.3201698999999999E-2</v>
      </c>
      <c r="IO631" s="77">
        <v>-1.9654646000000001E-2</v>
      </c>
      <c r="IP631" s="77">
        <v>-2.0667413999999999E-2</v>
      </c>
      <c r="IQ631" s="77">
        <v>-2.3279171000000001E-2</v>
      </c>
      <c r="IR631" s="77">
        <v>-1.9215018E-2</v>
      </c>
      <c r="IS631" s="77">
        <v>-3.3684508000000002E-2</v>
      </c>
      <c r="IT631" s="77">
        <v>-1.7987141000000002E-2</v>
      </c>
      <c r="IU631" s="77">
        <v>-1.7593648999999999E-2</v>
      </c>
      <c r="IV631" s="77">
        <v>-3.3691293999999997E-2</v>
      </c>
      <c r="IW631" s="77">
        <v>-1.8004623000000001E-2</v>
      </c>
      <c r="IX631" s="77">
        <v>-1.2766915E-2</v>
      </c>
      <c r="IY631" s="77">
        <v>-8.642762E-3</v>
      </c>
      <c r="IZ631" s="77">
        <v>-1.1452431000000001E-2</v>
      </c>
      <c r="JA631" s="77">
        <v>-1.7082719999999999E-2</v>
      </c>
      <c r="JB631" s="77">
        <v>-2.2007312000000001E-2</v>
      </c>
      <c r="JC631" s="77">
        <v>-1.5573729E-2</v>
      </c>
      <c r="JD631" s="77">
        <v>-1.4156592000000001E-2</v>
      </c>
      <c r="JE631" s="77">
        <v>-1.8578658000000001E-2</v>
      </c>
      <c r="JF631" s="77">
        <v>-1.1709028999999999E-2</v>
      </c>
      <c r="JG631" s="77">
        <v>-9.3157469999999992E-3</v>
      </c>
      <c r="JH631" s="77">
        <v>0.95472738800000001</v>
      </c>
      <c r="JI631" s="77">
        <v>-4.3697576000000002E-2</v>
      </c>
      <c r="JJ631" s="77">
        <v>-1.3862012E-2</v>
      </c>
      <c r="JK631" s="77">
        <v>-5.6873737000000001E-2</v>
      </c>
      <c r="JL631" s="77">
        <v>-8.6567599999999995E-3</v>
      </c>
      <c r="JM631" s="77">
        <v>-5.2593800000000001E-3</v>
      </c>
      <c r="JN631" s="77">
        <v>-1.7667150000000001E-3</v>
      </c>
      <c r="JO631" s="77">
        <v>-5.7608599999999996E-3</v>
      </c>
      <c r="JP631" s="77">
        <v>-1.0797988E-2</v>
      </c>
      <c r="JQ631" s="77">
        <v>-1.0036527999999999E-2</v>
      </c>
      <c r="JR631" s="77">
        <v>-6.8879149999999997E-3</v>
      </c>
      <c r="JS631" s="77">
        <v>-9.1893659999999992E-3</v>
      </c>
      <c r="JT631" s="77">
        <v>-2.9705399999999999E-4</v>
      </c>
      <c r="JU631" s="77">
        <v>-1.3614935E-2</v>
      </c>
      <c r="JV631" s="77">
        <v>-2.0554784E-2</v>
      </c>
      <c r="JW631" s="77">
        <v>-2.3297841E-2</v>
      </c>
      <c r="JX631" s="77">
        <v>-1.9103038999999999E-2</v>
      </c>
      <c r="JY631" s="77">
        <v>-2.01975E-2</v>
      </c>
      <c r="JZ631" s="77">
        <v>-2.3806147E-2</v>
      </c>
      <c r="KA631" s="77">
        <v>-1.9492301E-2</v>
      </c>
      <c r="KB631" s="77">
        <v>-3.5494387000000002E-2</v>
      </c>
      <c r="KC631" s="77">
        <v>-1.7876104E-2</v>
      </c>
      <c r="KD631" s="77">
        <v>-1.7164366E-2</v>
      </c>
      <c r="KE631" s="77">
        <v>-3.3478242999999998E-2</v>
      </c>
      <c r="KF631" s="77">
        <v>-1.7496629999999999E-2</v>
      </c>
      <c r="KG631" s="77">
        <v>-1.231433E-2</v>
      </c>
      <c r="KH631" s="77">
        <v>-8.2442639999999994E-3</v>
      </c>
      <c r="KI631" s="77">
        <v>-1.1226775E-2</v>
      </c>
      <c r="KJ631" s="77">
        <v>-1.7737657E-2</v>
      </c>
      <c r="KK631" s="77">
        <v>-1.9562909E-2</v>
      </c>
      <c r="KL631" s="77">
        <v>-1.6599592E-2</v>
      </c>
      <c r="KM631" s="77">
        <v>-1.3897629999999999E-2</v>
      </c>
      <c r="KN631" s="77">
        <v>-1.9397002999999999E-2</v>
      </c>
      <c r="KO631" s="77">
        <v>-1.2021264E-2</v>
      </c>
      <c r="KP631" s="77">
        <v>-9.2611470000000008E-3</v>
      </c>
      <c r="KQ631" s="77">
        <v>0.95479061499999995</v>
      </c>
      <c r="KR631" s="77">
        <v>-3.4029368999999997E-2</v>
      </c>
      <c r="KS631" s="77">
        <v>-1.2590718000000001E-2</v>
      </c>
      <c r="KT631" s="77">
        <v>-5.5330064999999998E-2</v>
      </c>
      <c r="KU631" s="77">
        <v>-8.7937469999999993E-3</v>
      </c>
      <c r="KV631" s="77">
        <v>-5.2255030000000003E-3</v>
      </c>
      <c r="KW631" s="77">
        <v>-1.5945779999999999E-3</v>
      </c>
      <c r="KX631" s="77">
        <v>-5.6849259999999999E-3</v>
      </c>
      <c r="KY631" s="77">
        <v>-1.1114205E-2</v>
      </c>
      <c r="KZ631" s="77">
        <v>-1.0318264000000001E-2</v>
      </c>
      <c r="LA631" s="77">
        <v>-6.9404979999999998E-3</v>
      </c>
      <c r="LB631" s="77">
        <v>-9.0326509999999992E-3</v>
      </c>
      <c r="LC631" s="77">
        <v>-2.1859200000000001E-4</v>
      </c>
      <c r="LD631" s="77">
        <v>-1.2868065999999999E-2</v>
      </c>
      <c r="LE631" s="77">
        <v>-2.0908268000000001E-2</v>
      </c>
      <c r="LF631" s="77">
        <v>-2.3998675000000001E-2</v>
      </c>
      <c r="LG631" s="77">
        <v>-1.9841945999999999E-2</v>
      </c>
      <c r="LH631" s="77">
        <v>-2.0937167999999999E-2</v>
      </c>
      <c r="LI631" s="77">
        <v>-2.3998348999999999E-2</v>
      </c>
      <c r="LJ631" s="77">
        <v>-1.9281698E-2</v>
      </c>
      <c r="LK631" s="77">
        <v>-3.7086283999999997E-2</v>
      </c>
      <c r="LL631" s="77">
        <v>-1.7937740000000001E-2</v>
      </c>
      <c r="LM631" s="77">
        <v>-1.7015158999999998E-2</v>
      </c>
      <c r="LN631" s="77">
        <v>-3.3245420999999997E-2</v>
      </c>
      <c r="LO631" s="77">
        <v>-1.7233814E-2</v>
      </c>
      <c r="LP631" s="77">
        <v>-1.2426117E-2</v>
      </c>
      <c r="LQ631" s="77">
        <v>-8.1703769999999995E-3</v>
      </c>
      <c r="LR631" s="77">
        <v>-1.1131894E-2</v>
      </c>
      <c r="LS631" s="77">
        <v>-1.8259773999999999E-2</v>
      </c>
      <c r="LT631" s="77">
        <v>-1.8530841999999999E-2</v>
      </c>
      <c r="LU631" s="77">
        <v>-1.7958603E-2</v>
      </c>
      <c r="LV631" s="77">
        <v>-1.5589194000000001E-2</v>
      </c>
      <c r="LW631" s="77">
        <v>-2.0139859999999999E-2</v>
      </c>
      <c r="LX631" s="77">
        <v>-1.2155245E-2</v>
      </c>
      <c r="LY631" s="77">
        <v>-9.4580500000000008E-3</v>
      </c>
      <c r="LZ631" s="77">
        <v>0.95469072799999999</v>
      </c>
      <c r="MA631" s="77">
        <v>-2.5170108E-2</v>
      </c>
      <c r="MB631" s="77">
        <v>-1.1419986999999999E-2</v>
      </c>
      <c r="MC631" s="77">
        <v>-5.4886753000000003E-2</v>
      </c>
      <c r="MD631" s="77">
        <v>-8.7059219999999996E-3</v>
      </c>
      <c r="ME631" s="77">
        <v>-4.9189309999999997E-3</v>
      </c>
      <c r="MF631" s="77">
        <v>-1.903711E-3</v>
      </c>
      <c r="MG631" s="77">
        <v>-5.6456830000000003E-3</v>
      </c>
      <c r="MH631" s="77">
        <v>-1.0982664E-2</v>
      </c>
      <c r="MI631" s="77">
        <v>-1.0052844E-2</v>
      </c>
      <c r="MJ631" s="77">
        <v>-7.3565669999999996E-3</v>
      </c>
      <c r="MK631" s="77">
        <v>-9.2570929999999992E-3</v>
      </c>
      <c r="ML631" s="77">
        <v>-3.45466E-4</v>
      </c>
      <c r="MM631" s="77">
        <v>-1.3093933E-2</v>
      </c>
      <c r="MN631" s="77">
        <v>-1.9158568000000001E-2</v>
      </c>
      <c r="MO631" s="77">
        <v>-2.4082447999999999E-2</v>
      </c>
      <c r="MP631" s="77">
        <v>-1.9974762E-2</v>
      </c>
      <c r="MQ631" s="77">
        <v>-2.0430924E-2</v>
      </c>
      <c r="MR631" s="77">
        <v>-2.3826650000000001E-2</v>
      </c>
      <c r="MS631" s="77">
        <v>-1.889971E-2</v>
      </c>
      <c r="MT631" s="77">
        <v>-3.8988470999999997E-2</v>
      </c>
      <c r="MU631" s="77">
        <v>-1.8141791000000001E-2</v>
      </c>
      <c r="MV631" s="77">
        <v>-1.6955931E-2</v>
      </c>
      <c r="MW631" s="77">
        <v>-3.3648246E-2</v>
      </c>
      <c r="MX631" s="77">
        <v>-1.7616277999999999E-2</v>
      </c>
      <c r="MY631" s="77">
        <v>-1.2632947E-2</v>
      </c>
      <c r="MZ631" s="77">
        <v>-8.0390970000000003E-3</v>
      </c>
      <c r="NA631" s="77">
        <v>-1.0833538E-2</v>
      </c>
      <c r="NB631" s="77">
        <v>-1.7602489999999998E-2</v>
      </c>
      <c r="NC631" s="77">
        <v>-1.7792234000000001E-2</v>
      </c>
      <c r="ND631" s="77">
        <v>-1.8742037E-2</v>
      </c>
      <c r="NE631" s="77">
        <v>-1.6435906E-2</v>
      </c>
      <c r="NF631" s="77">
        <v>-2.0739318E-2</v>
      </c>
      <c r="NG631" s="77">
        <v>-1.2938506000000001E-2</v>
      </c>
      <c r="NH631" s="77">
        <v>-9.3879359999999995E-3</v>
      </c>
      <c r="NI631" s="77">
        <v>0.95364320300000005</v>
      </c>
      <c r="NJ631" s="77">
        <v>-1.8366772E-2</v>
      </c>
      <c r="NK631" s="77">
        <v>-1.0305754E-2</v>
      </c>
      <c r="NL631" s="77">
        <v>-5.5520954999999997E-2</v>
      </c>
      <c r="NM631" s="77">
        <v>-8.6949809999999992E-3</v>
      </c>
      <c r="NN631" s="77">
        <v>-4.8562240000000001E-3</v>
      </c>
      <c r="NO631" s="77">
        <v>-1.826828E-3</v>
      </c>
      <c r="NP631" s="77">
        <v>-5.6207619999999996E-3</v>
      </c>
      <c r="NQ631" s="77">
        <v>-1.0591761E-2</v>
      </c>
      <c r="NR631" s="77">
        <v>-9.8698129999999999E-3</v>
      </c>
      <c r="NS631" s="77">
        <v>-7.3884490000000001E-3</v>
      </c>
      <c r="NT631" s="77">
        <v>-9.3665650000000003E-3</v>
      </c>
      <c r="NU631" s="77">
        <v>-3.7552199999999999E-4</v>
      </c>
      <c r="NV631" s="77">
        <v>-1.3257914000000001E-2</v>
      </c>
      <c r="NW631" s="77">
        <v>-1.8495114E-2</v>
      </c>
      <c r="NX631" s="77">
        <v>-2.3635836E-2</v>
      </c>
      <c r="NY631" s="77">
        <v>-1.9707639999999998E-2</v>
      </c>
      <c r="NZ631" s="77">
        <v>-1.9294701000000001E-2</v>
      </c>
      <c r="OA631" s="77">
        <v>-2.3602699000000001E-2</v>
      </c>
      <c r="OB631" s="77">
        <v>-1.8757135000000001E-2</v>
      </c>
      <c r="OC631" s="77">
        <v>-4.3683302E-2</v>
      </c>
      <c r="OD631" s="77">
        <v>-1.8302248E-2</v>
      </c>
      <c r="OE631" s="77">
        <v>-1.6877316E-2</v>
      </c>
      <c r="OF631" s="77">
        <v>-3.4204362000000002E-2</v>
      </c>
      <c r="OG631" s="77">
        <v>-1.7285307999999999E-2</v>
      </c>
      <c r="OH631" s="77">
        <v>-1.2421717000000001E-2</v>
      </c>
      <c r="OI631" s="77">
        <v>-7.5970960000000002E-3</v>
      </c>
      <c r="OJ631" s="77">
        <v>-1.0751247E-2</v>
      </c>
      <c r="OK631" s="77">
        <v>-1.9064380999999998E-2</v>
      </c>
      <c r="OL631" s="77">
        <v>-1.9337281000000001E-2</v>
      </c>
      <c r="OM631" s="77">
        <v>-1.9348753E-2</v>
      </c>
      <c r="ON631" s="77">
        <v>-1.7122833E-2</v>
      </c>
      <c r="OO631" s="77">
        <v>-2.1026012E-2</v>
      </c>
      <c r="OP631" s="77">
        <v>-1.2882647000000001E-2</v>
      </c>
      <c r="OQ631" s="77">
        <v>-9.4331520000000002E-3</v>
      </c>
      <c r="OR631" s="77">
        <v>0.95394688299999997</v>
      </c>
      <c r="OS631" s="77">
        <v>-1.2743327E-2</v>
      </c>
      <c r="OT631" s="77">
        <v>-9.6307800000000002E-3</v>
      </c>
      <c r="OU631" s="77">
        <v>-5.6104045999999998E-2</v>
      </c>
      <c r="OV631" s="77">
        <v>-8.6404629999999993E-3</v>
      </c>
      <c r="OW631" s="77">
        <v>-4.7663339999999997E-3</v>
      </c>
      <c r="OX631" s="77">
        <v>-1.9028879999999999E-3</v>
      </c>
      <c r="OY631" s="77">
        <v>-5.4709399999999997E-3</v>
      </c>
      <c r="OZ631" s="77">
        <v>-1.0269601999999999E-2</v>
      </c>
      <c r="PA631" s="77">
        <v>-9.6791150000000003E-3</v>
      </c>
      <c r="PB631" s="77">
        <v>-7.3414830000000002E-3</v>
      </c>
      <c r="PC631" s="77">
        <v>-9.3082779999999997E-3</v>
      </c>
      <c r="PD631" s="77">
        <v>-6.1214899999999998E-4</v>
      </c>
      <c r="PE631" s="77">
        <v>-1.3066882E-2</v>
      </c>
      <c r="PF631" s="77">
        <v>-1.8634281999999999E-2</v>
      </c>
      <c r="PG631" s="77">
        <v>-2.3206648999999999E-2</v>
      </c>
      <c r="PH631" s="77">
        <v>-1.9226599E-2</v>
      </c>
      <c r="PI631" s="77">
        <v>-1.8717310000000001E-2</v>
      </c>
      <c r="PJ631" s="77">
        <v>-2.2622924999999999E-2</v>
      </c>
      <c r="PK631" s="77">
        <v>-1.8546512000000001E-2</v>
      </c>
      <c r="PL631" s="77">
        <v>-4.4852978000000002E-2</v>
      </c>
      <c r="PM631" s="77">
        <v>-1.7465781999999999E-2</v>
      </c>
      <c r="PN631" s="77">
        <v>-1.6194440000000001E-2</v>
      </c>
      <c r="PO631" s="77">
        <v>-3.3634177000000001E-2</v>
      </c>
      <c r="PP631" s="77">
        <v>-1.6824736E-2</v>
      </c>
      <c r="PQ631" s="77">
        <v>-1.1839631999999999E-2</v>
      </c>
      <c r="PR631" s="77">
        <v>-7.1218260000000004E-3</v>
      </c>
      <c r="PS631" s="77">
        <v>-1.0299719000000001E-2</v>
      </c>
      <c r="PT631" s="77">
        <v>-1.9081864E-2</v>
      </c>
      <c r="PU631" s="77">
        <v>-1.8933301E-2</v>
      </c>
      <c r="PV631" s="77">
        <v>-1.9567260999999999E-2</v>
      </c>
      <c r="PW631" s="77">
        <v>-1.7107807999999999E-2</v>
      </c>
      <c r="PX631" s="77">
        <v>-2.1460535999999999E-2</v>
      </c>
      <c r="PY631" s="77">
        <v>-1.2189861999999999E-2</v>
      </c>
      <c r="PZ631" s="77">
        <v>-9.3920429999999992E-3</v>
      </c>
      <c r="QA631" s="77">
        <v>0.95384743500000002</v>
      </c>
      <c r="QB631" s="77">
        <v>-8.0371469999999997E-3</v>
      </c>
      <c r="QC631" s="77">
        <v>-9.2666959999999996E-3</v>
      </c>
      <c r="QD631" s="77">
        <v>-5.8073509000000002E-2</v>
      </c>
      <c r="QE631" s="77">
        <v>-8.7064250000000003E-3</v>
      </c>
      <c r="QF631" s="77">
        <v>-4.9382699999999998E-3</v>
      </c>
      <c r="QG631" s="77">
        <v>-1.765979E-3</v>
      </c>
      <c r="QH631" s="77">
        <v>-5.4693240000000002E-3</v>
      </c>
      <c r="QI631" s="77">
        <v>-1.0852094E-2</v>
      </c>
      <c r="QJ631" s="77">
        <v>-9.6173119999999994E-3</v>
      </c>
      <c r="QK631" s="77">
        <v>-7.2687669999999998E-3</v>
      </c>
      <c r="QL631" s="77">
        <v>-9.0875000000000001E-3</v>
      </c>
      <c r="QM631" s="77">
        <v>-5.0409900000000004E-4</v>
      </c>
      <c r="QN631" s="77">
        <v>-1.2814957E-2</v>
      </c>
      <c r="QO631" s="77">
        <v>-1.5566524999999999E-2</v>
      </c>
      <c r="QP631" s="77">
        <v>-2.3797196999999999E-2</v>
      </c>
      <c r="QQ631" s="77">
        <v>-1.8463554E-2</v>
      </c>
      <c r="QR631" s="77">
        <v>-1.8586307E-2</v>
      </c>
      <c r="QS631" s="77">
        <v>-2.2525976999999999E-2</v>
      </c>
      <c r="QT631" s="77">
        <v>-1.8584236000000001E-2</v>
      </c>
      <c r="QU631" s="77">
        <v>-5.1264355999999997E-2</v>
      </c>
      <c r="QV631" s="77">
        <v>-1.8250525E-2</v>
      </c>
      <c r="QW631" s="77">
        <v>-1.6505481999999998E-2</v>
      </c>
      <c r="QX631" s="77">
        <v>-3.3688421000000003E-2</v>
      </c>
      <c r="QY631" s="77">
        <v>-1.7168289E-2</v>
      </c>
      <c r="QZ631" s="77">
        <v>-1.201672E-2</v>
      </c>
      <c r="RA631" s="77">
        <v>-7.3358720000000002E-3</v>
      </c>
      <c r="RB631" s="77">
        <v>-1.0663124E-2</v>
      </c>
      <c r="RC631" s="77">
        <v>-1.8406659999999998E-2</v>
      </c>
      <c r="RD631" s="77">
        <v>-1.8107115E-2</v>
      </c>
      <c r="RE631" s="77">
        <v>-1.9865211000000001E-2</v>
      </c>
      <c r="RF631" s="77">
        <v>-1.6791474000000001E-2</v>
      </c>
      <c r="RG631" s="77">
        <v>-2.1127259999999998E-2</v>
      </c>
      <c r="RH631" s="77">
        <v>-1.2145438999999999E-2</v>
      </c>
      <c r="RI631" s="77">
        <v>-9.5459619999999999E-3</v>
      </c>
      <c r="RJ631" s="77">
        <v>0.95404329700000001</v>
      </c>
      <c r="RK631" s="77">
        <v>-7.9115039999999998E-3</v>
      </c>
      <c r="RL631" s="77">
        <v>-9.4507859999999992E-3</v>
      </c>
      <c r="RM631" s="77">
        <v>-5.7433010999999999E-2</v>
      </c>
      <c r="RN631" s="77">
        <v>-8.6352270000000005E-3</v>
      </c>
      <c r="RO631" s="77">
        <v>-5.2268790000000002E-3</v>
      </c>
      <c r="RP631" s="77">
        <v>-1.5838250000000001E-3</v>
      </c>
      <c r="RQ631" s="77">
        <v>-5.6684270000000002E-3</v>
      </c>
      <c r="RR631" s="77">
        <v>-1.0423137000000001E-2</v>
      </c>
      <c r="RS631" s="77">
        <v>-9.6253139999999994E-3</v>
      </c>
      <c r="RT631" s="77">
        <v>-7.1818769999999997E-3</v>
      </c>
      <c r="RU631" s="77">
        <v>-9.2302319999999997E-3</v>
      </c>
      <c r="RV631" s="77">
        <v>-2.9715399999999999E-4</v>
      </c>
      <c r="RW631" s="77">
        <v>-1.2242553E-2</v>
      </c>
      <c r="RX631" s="77">
        <v>-1.6374229000000001E-2</v>
      </c>
      <c r="RY631" s="77">
        <v>-2.258429E-2</v>
      </c>
      <c r="RZ631" s="77">
        <v>-1.7755532000000001E-2</v>
      </c>
      <c r="SA631" s="77">
        <v>-1.7434511999999999E-2</v>
      </c>
      <c r="SB631" s="77">
        <v>-2.1034705000000001E-2</v>
      </c>
      <c r="SC631" s="77">
        <v>-1.7866967000000001E-2</v>
      </c>
      <c r="SD631" s="77">
        <v>-4.3651822E-2</v>
      </c>
      <c r="SE631" s="77">
        <v>-1.7565233E-2</v>
      </c>
      <c r="SF631" s="77">
        <v>-1.6017448E-2</v>
      </c>
      <c r="SG631" s="77">
        <v>-3.2418889999999999E-2</v>
      </c>
      <c r="SH631" s="77">
        <v>-1.6709447999999998E-2</v>
      </c>
      <c r="SI631" s="77">
        <v>-1.2322748E-2</v>
      </c>
      <c r="SJ631" s="77">
        <v>-7.2792220000000001E-3</v>
      </c>
      <c r="SK631" s="77">
        <v>-1.0819275E-2</v>
      </c>
      <c r="SL631" s="77">
        <v>-1.8573651E-2</v>
      </c>
      <c r="SM631" s="77">
        <v>-1.8312103999999999E-2</v>
      </c>
      <c r="SN631" s="77">
        <v>-1.9750916E-2</v>
      </c>
      <c r="SO631" s="77">
        <v>-1.5998232000000001E-2</v>
      </c>
      <c r="SP631" s="77">
        <v>-2.1462293E-2</v>
      </c>
      <c r="SQ631" s="77">
        <v>-1.2339042E-2</v>
      </c>
      <c r="SR631" s="77">
        <v>-9.1272369999999999E-3</v>
      </c>
      <c r="SS631" s="77">
        <v>0.95377978799999996</v>
      </c>
      <c r="ST631" s="77">
        <v>-7.5758689999999998E-3</v>
      </c>
      <c r="SU631" s="77">
        <v>-9.4772160000000001E-3</v>
      </c>
      <c r="SV631" s="77">
        <v>-5.6406597000000003E-2</v>
      </c>
      <c r="SW631" s="77">
        <v>-8.5978189999999996E-3</v>
      </c>
      <c r="SX631" s="77">
        <v>-5.138129E-3</v>
      </c>
      <c r="SY631" s="77">
        <v>-1.6122389999999999E-3</v>
      </c>
      <c r="SZ631" s="77">
        <v>-5.7936380000000003E-3</v>
      </c>
      <c r="TA631" s="77">
        <v>-9.8875600000000001E-3</v>
      </c>
      <c r="TB631" s="77">
        <v>-9.2758249999999997E-3</v>
      </c>
      <c r="TC631" s="77">
        <v>-6.7251350000000001E-3</v>
      </c>
      <c r="TD631" s="77">
        <v>-9.0940880000000002E-3</v>
      </c>
      <c r="TE631" s="77">
        <v>-2.7994000000000001E-4</v>
      </c>
    </row>
    <row r="632" spans="1:525" x14ac:dyDescent="0.25">
      <c r="A632" s="77">
        <v>-2.7145649999999999E-3</v>
      </c>
      <c r="B632" s="77">
        <v>-4.4330400000000001E-3</v>
      </c>
      <c r="C632" s="77">
        <v>-3.2355489999999999E-3</v>
      </c>
      <c r="D632" s="77">
        <v>-2.567415E-3</v>
      </c>
      <c r="E632" s="77">
        <v>-3.3608370000000002E-3</v>
      </c>
      <c r="F632" s="77">
        <v>-6.1935690000000003E-3</v>
      </c>
      <c r="G632" s="77">
        <v>-1.5100389999999999E-3</v>
      </c>
      <c r="H632" s="77">
        <v>-5.8104130000000004E-3</v>
      </c>
      <c r="I632" s="77">
        <v>-2.9898030000000001E-3</v>
      </c>
      <c r="J632" s="77">
        <v>-2.047615E-3</v>
      </c>
      <c r="K632" s="77">
        <v>-5.3745269999999996E-3</v>
      </c>
      <c r="L632" s="77">
        <v>-3.9306890000000002E-3</v>
      </c>
      <c r="M632" s="77">
        <v>-1.6202499999999999E-3</v>
      </c>
      <c r="N632" s="77">
        <v>-1.329474E-3</v>
      </c>
      <c r="O632" s="77">
        <v>-1.624248E-3</v>
      </c>
      <c r="P632" s="77">
        <v>-1.8150740000000001E-3</v>
      </c>
      <c r="Q632" s="77">
        <v>-2.4336309999999999E-3</v>
      </c>
      <c r="R632" s="77">
        <v>-2.4285399999999999E-3</v>
      </c>
      <c r="S632" s="77">
        <v>-1.0915549999999999E-3</v>
      </c>
      <c r="T632" s="77">
        <v>-3.0364739999999999E-3</v>
      </c>
      <c r="U632" s="77">
        <v>-1.4598580000000001E-3</v>
      </c>
      <c r="V632" s="77">
        <v>-1.4425379999999999E-3</v>
      </c>
      <c r="W632" s="77">
        <v>-3.4482100000000002E-3</v>
      </c>
      <c r="X632" s="77">
        <v>0.90156334999999999</v>
      </c>
      <c r="Y632" s="77">
        <v>-2.8811420000000002E-3</v>
      </c>
      <c r="Z632" s="77">
        <v>-4.9969209999999997E-3</v>
      </c>
      <c r="AA632" s="77">
        <v>-1.5493320000000001E-3</v>
      </c>
      <c r="AB632" s="77">
        <v>-6.9692799999999998E-4</v>
      </c>
      <c r="AC632" s="77">
        <v>-1.5106200000000001E-4</v>
      </c>
      <c r="AD632" s="77">
        <v>-9.5465299999999997E-4</v>
      </c>
      <c r="AE632" s="77">
        <v>-1.250115E-3</v>
      </c>
      <c r="AF632" s="77">
        <v>-1.1458410000000001E-3</v>
      </c>
      <c r="AG632" s="77">
        <v>-5.9991000000000005E-4</v>
      </c>
      <c r="AH632" s="77">
        <v>-1.0244539999999999E-3</v>
      </c>
      <c r="AI632" s="78">
        <v>-6.4120099999999996E-5</v>
      </c>
      <c r="AJ632" s="77">
        <v>-2.6713290000000001E-3</v>
      </c>
      <c r="AK632" s="77">
        <v>-4.1541379999999999E-3</v>
      </c>
      <c r="AL632" s="77">
        <v>-3.6306720000000002E-3</v>
      </c>
      <c r="AM632" s="77">
        <v>-2.8706370000000001E-3</v>
      </c>
      <c r="AN632" s="77">
        <v>-3.6435339999999999E-3</v>
      </c>
      <c r="AO632" s="77">
        <v>-6.9893849999999999E-3</v>
      </c>
      <c r="AP632" s="77">
        <v>-1.611896E-3</v>
      </c>
      <c r="AQ632" s="77">
        <v>-4.4681690000000001E-3</v>
      </c>
      <c r="AR632" s="77">
        <v>-2.941716E-3</v>
      </c>
      <c r="AS632" s="77">
        <v>-2.1822040000000001E-3</v>
      </c>
      <c r="AT632" s="77">
        <v>-5.1327090000000001E-3</v>
      </c>
      <c r="AU632" s="77">
        <v>-3.981254E-3</v>
      </c>
      <c r="AV632" s="77">
        <v>-1.568304E-3</v>
      </c>
      <c r="AW632" s="77">
        <v>-1.4292650000000001E-3</v>
      </c>
      <c r="AX632" s="77">
        <v>-1.619189E-3</v>
      </c>
      <c r="AY632" s="77">
        <v>-2.1219440000000002E-3</v>
      </c>
      <c r="AZ632" s="77">
        <v>-2.0229900000000001E-3</v>
      </c>
      <c r="BA632" s="77">
        <v>-2.4633039999999999E-3</v>
      </c>
      <c r="BB632" s="77">
        <v>-1.113541E-3</v>
      </c>
      <c r="BC632" s="77">
        <v>-2.5595100000000001E-3</v>
      </c>
      <c r="BD632" s="77">
        <v>-1.368675E-3</v>
      </c>
      <c r="BE632" s="77">
        <v>-1.590588E-3</v>
      </c>
      <c r="BF632" s="77">
        <v>-3.3274889999999999E-3</v>
      </c>
      <c r="BG632" s="77">
        <v>0.89912363699999998</v>
      </c>
      <c r="BH632" s="77">
        <v>-2.9053210000000002E-3</v>
      </c>
      <c r="BI632" s="77">
        <v>-5.738249E-3</v>
      </c>
      <c r="BJ632" s="77">
        <v>-1.169673E-3</v>
      </c>
      <c r="BK632" s="77">
        <v>-6.5558299999999995E-4</v>
      </c>
      <c r="BL632" s="77">
        <v>-1.2852499999999999E-4</v>
      </c>
      <c r="BM632" s="77">
        <v>-1.0039280000000001E-3</v>
      </c>
      <c r="BN632" s="77">
        <v>-1.4271100000000001E-3</v>
      </c>
      <c r="BO632" s="77">
        <v>-1.523248E-3</v>
      </c>
      <c r="BP632" s="77">
        <v>-5.6998499999999996E-4</v>
      </c>
      <c r="BQ632" s="77">
        <v>-9.1825399999999997E-4</v>
      </c>
      <c r="BR632" s="78">
        <v>-6.6916199999999995E-5</v>
      </c>
      <c r="BS632" s="77">
        <v>-2.8833330000000001E-3</v>
      </c>
      <c r="BT632" s="77">
        <v>-4.1893579999999998E-3</v>
      </c>
      <c r="BU632" s="77">
        <v>-3.9798339999999998E-3</v>
      </c>
      <c r="BV632" s="77">
        <v>-3.0579050000000001E-3</v>
      </c>
      <c r="BW632" s="77">
        <v>-3.9345420000000001E-3</v>
      </c>
      <c r="BX632" s="77">
        <v>-7.4199269999999998E-3</v>
      </c>
      <c r="BY632" s="77">
        <v>-1.713474E-3</v>
      </c>
      <c r="BZ632" s="77">
        <v>-4.4441139999999999E-3</v>
      </c>
      <c r="CA632" s="77">
        <v>-3.1368239999999999E-3</v>
      </c>
      <c r="CB632" s="77">
        <v>-2.2465300000000001E-3</v>
      </c>
      <c r="CC632" s="77">
        <v>-5.9097389999999998E-3</v>
      </c>
      <c r="CD632" s="77">
        <v>-4.0225649999999996E-3</v>
      </c>
      <c r="CE632" s="77">
        <v>-1.5990609999999999E-3</v>
      </c>
      <c r="CF632" s="77">
        <v>-1.5075679999999999E-3</v>
      </c>
      <c r="CG632" s="77">
        <v>-1.652038E-3</v>
      </c>
      <c r="CH632" s="77">
        <v>-2.2931990000000001E-3</v>
      </c>
      <c r="CI632" s="77">
        <v>-2.1841209999999998E-3</v>
      </c>
      <c r="CJ632" s="77">
        <v>-2.6491689999999998E-3</v>
      </c>
      <c r="CK632" s="77">
        <v>-1.197928E-3</v>
      </c>
      <c r="CL632" s="77">
        <v>-2.1456159999999999E-3</v>
      </c>
      <c r="CM632" s="77">
        <v>-1.2716629999999999E-3</v>
      </c>
      <c r="CN632" s="77">
        <v>-1.7307430000000001E-3</v>
      </c>
      <c r="CO632" s="77">
        <v>-3.9944999999999998E-3</v>
      </c>
      <c r="CP632" s="77">
        <v>0.90086496299999996</v>
      </c>
      <c r="CQ632" s="77">
        <v>-3.0890980000000002E-3</v>
      </c>
      <c r="CR632" s="77">
        <v>-6.0818089999999997E-3</v>
      </c>
      <c r="CS632" s="77">
        <v>-1.1385939999999999E-3</v>
      </c>
      <c r="CT632" s="77">
        <v>-6.8480899999999998E-4</v>
      </c>
      <c r="CU632" s="77">
        <v>-1.3741900000000001E-4</v>
      </c>
      <c r="CV632" s="77">
        <v>-1.071062E-3</v>
      </c>
      <c r="CW632" s="77">
        <v>-1.4813319999999999E-3</v>
      </c>
      <c r="CX632" s="77">
        <v>-1.9048579999999999E-3</v>
      </c>
      <c r="CY632" s="77">
        <v>-6.1808100000000003E-4</v>
      </c>
      <c r="CZ632" s="77">
        <v>-1.0399249999999999E-3</v>
      </c>
      <c r="DA632" s="78">
        <v>-5.7251699999999999E-5</v>
      </c>
      <c r="DB632" s="77">
        <v>-3.032121E-3</v>
      </c>
      <c r="DC632" s="77">
        <v>-4.9050329999999996E-3</v>
      </c>
      <c r="DD632" s="77">
        <v>-4.055243E-3</v>
      </c>
      <c r="DE632" s="77">
        <v>-3.9108390000000002E-3</v>
      </c>
      <c r="DF632" s="77">
        <v>-5.0874600000000002E-3</v>
      </c>
      <c r="DG632" s="77">
        <v>-7.741398E-3</v>
      </c>
      <c r="DH632" s="77">
        <v>-2.4568400000000001E-3</v>
      </c>
      <c r="DI632" s="77">
        <v>-5.9820089999999999E-3</v>
      </c>
      <c r="DJ632" s="77">
        <v>-3.1837139999999998E-3</v>
      </c>
      <c r="DK632" s="77">
        <v>-2.7012020000000002E-3</v>
      </c>
      <c r="DL632" s="77">
        <v>-5.846614E-3</v>
      </c>
      <c r="DM632" s="77">
        <v>-5.2617139999999998E-3</v>
      </c>
      <c r="DN632" s="77">
        <v>-1.9941329999999999E-3</v>
      </c>
      <c r="DO632" s="77">
        <v>-1.7176400000000001E-3</v>
      </c>
      <c r="DP632" s="77">
        <v>-1.8502970000000001E-3</v>
      </c>
      <c r="DQ632" s="77">
        <v>-2.2265509999999998E-3</v>
      </c>
      <c r="DR632" s="77">
        <v>-2.6247810000000001E-3</v>
      </c>
      <c r="DS632" s="77">
        <v>-3.1336200000000002E-3</v>
      </c>
      <c r="DT632" s="77">
        <v>-1.241362E-3</v>
      </c>
      <c r="DU632" s="77">
        <v>-2.36542E-3</v>
      </c>
      <c r="DV632" s="77">
        <v>-1.380916E-3</v>
      </c>
      <c r="DW632" s="77">
        <v>-1.6781179999999999E-3</v>
      </c>
      <c r="DX632" s="77">
        <v>-3.9375019999999998E-3</v>
      </c>
      <c r="DY632" s="77">
        <v>0.88289413800000005</v>
      </c>
      <c r="DZ632" s="77">
        <v>-3.2627369999999999E-3</v>
      </c>
      <c r="EA632" s="77">
        <v>-5.0624850000000002E-3</v>
      </c>
      <c r="EB632" s="77">
        <v>-1.090347E-3</v>
      </c>
      <c r="EC632" s="77">
        <v>-5.8919699999999996E-4</v>
      </c>
      <c r="ED632" s="77">
        <v>-1.9971999999999999E-4</v>
      </c>
      <c r="EE632" s="77">
        <v>-9.5252599999999998E-4</v>
      </c>
      <c r="EF632" s="77">
        <v>-1.2946170000000001E-3</v>
      </c>
      <c r="EG632" s="77">
        <v>-1.4724619999999999E-3</v>
      </c>
      <c r="EH632" s="77">
        <v>-6.4315499999999996E-4</v>
      </c>
      <c r="EI632" s="77">
        <v>-1.1292170000000001E-3</v>
      </c>
      <c r="EJ632" s="78">
        <v>-7.0172799999999993E-5</v>
      </c>
      <c r="EK632" s="77">
        <v>-3.1917999999999998E-3</v>
      </c>
      <c r="EL632" s="77">
        <v>-5.6070590000000002E-3</v>
      </c>
      <c r="EM632" s="77">
        <v>-4.545108E-3</v>
      </c>
      <c r="EN632" s="77">
        <v>-3.8365370000000001E-3</v>
      </c>
      <c r="EO632" s="77">
        <v>-5.0931930000000002E-3</v>
      </c>
      <c r="EP632" s="77">
        <v>-7.3984350000000001E-3</v>
      </c>
      <c r="EQ632" s="77">
        <v>-3.0239059999999998E-3</v>
      </c>
      <c r="ER632" s="77">
        <v>-6.3228370000000004E-3</v>
      </c>
      <c r="ES632" s="77">
        <v>-3.3919559999999998E-3</v>
      </c>
      <c r="ET632" s="77">
        <v>-3.1230759999999998E-3</v>
      </c>
      <c r="EU632" s="77">
        <v>-6.657385E-3</v>
      </c>
      <c r="EV632" s="77">
        <v>-5.7915850000000001E-3</v>
      </c>
      <c r="EW632" s="77">
        <v>-2.5521879999999999E-3</v>
      </c>
      <c r="EX632" s="77">
        <v>-1.985498E-3</v>
      </c>
      <c r="EY632" s="77">
        <v>-1.9909749999999999E-3</v>
      </c>
      <c r="EZ632" s="77">
        <v>-2.0453149999999998E-3</v>
      </c>
      <c r="FA632" s="77">
        <v>-2.9754600000000001E-3</v>
      </c>
      <c r="FB632" s="77">
        <v>-3.7378310000000001E-3</v>
      </c>
      <c r="FC632" s="77">
        <v>-1.21579E-3</v>
      </c>
      <c r="FD632" s="77">
        <v>-2.600289E-3</v>
      </c>
      <c r="FE632" s="77">
        <v>-1.548628E-3</v>
      </c>
      <c r="FF632" s="77">
        <v>-1.8710339999999999E-3</v>
      </c>
      <c r="FG632" s="77">
        <v>-3.195004E-3</v>
      </c>
      <c r="FH632" s="77">
        <v>0.89202581199999997</v>
      </c>
      <c r="FI632" s="77">
        <v>-3.3208370000000001E-3</v>
      </c>
      <c r="FJ632" s="77">
        <v>-5.201481E-3</v>
      </c>
      <c r="FK632" s="77">
        <v>-9.7701100000000007E-4</v>
      </c>
      <c r="FL632" s="77">
        <v>-5.20044E-4</v>
      </c>
      <c r="FM632" s="77">
        <v>-2.39504E-4</v>
      </c>
      <c r="FN632" s="77">
        <v>-9.767580000000001E-4</v>
      </c>
      <c r="FO632" s="77">
        <v>-1.3810210000000001E-3</v>
      </c>
      <c r="FP632" s="77">
        <v>-1.4752630000000001E-3</v>
      </c>
      <c r="FQ632" s="77">
        <v>-6.0375499999999998E-4</v>
      </c>
      <c r="FR632" s="77">
        <v>-1.2073520000000001E-3</v>
      </c>
      <c r="FS632" s="78">
        <v>-7.40572E-5</v>
      </c>
      <c r="FT632" s="77">
        <v>-3.575216E-3</v>
      </c>
      <c r="FU632" s="77">
        <v>-5.6003219999999996E-3</v>
      </c>
      <c r="FV632" s="77">
        <v>-4.9249410000000004E-3</v>
      </c>
      <c r="FW632" s="77">
        <v>-4.3811759999999996E-3</v>
      </c>
      <c r="FX632" s="77">
        <v>-6.0671570000000001E-3</v>
      </c>
      <c r="FY632" s="77">
        <v>-8.2012279999999996E-3</v>
      </c>
      <c r="FZ632" s="77">
        <v>-3.5577149999999999E-3</v>
      </c>
      <c r="GA632" s="77">
        <v>-5.3971779999999999E-3</v>
      </c>
      <c r="GB632" s="77">
        <v>-3.357095E-3</v>
      </c>
      <c r="GC632" s="77">
        <v>-3.4028729999999998E-3</v>
      </c>
      <c r="GD632" s="77">
        <v>-7.7790250000000002E-3</v>
      </c>
      <c r="GE632" s="77">
        <v>-6.1218330000000001E-3</v>
      </c>
      <c r="GF632" s="77">
        <v>-2.8298970000000001E-3</v>
      </c>
      <c r="GG632" s="77">
        <v>-2.138638E-3</v>
      </c>
      <c r="GH632" s="77">
        <v>-2.1233519999999998E-3</v>
      </c>
      <c r="GI632" s="77">
        <v>-2.5768549999999999E-3</v>
      </c>
      <c r="GJ632" s="77">
        <v>-2.8468270000000001E-3</v>
      </c>
      <c r="GK632" s="77">
        <v>-4.0254849999999997E-3</v>
      </c>
      <c r="GL632" s="77">
        <v>-1.1759380000000001E-3</v>
      </c>
      <c r="GM632" s="77">
        <v>-2.7477869999999998E-3</v>
      </c>
      <c r="GN632" s="77">
        <v>-1.531758E-3</v>
      </c>
      <c r="GO632" s="77">
        <v>-2.0848849999999999E-3</v>
      </c>
      <c r="GP632" s="77">
        <v>-3.2121010000000002E-3</v>
      </c>
      <c r="GQ632" s="77">
        <v>0.901025364</v>
      </c>
      <c r="GR632" s="77">
        <v>-3.16431E-3</v>
      </c>
      <c r="GS632" s="77">
        <v>-6.1811319999999998E-3</v>
      </c>
      <c r="GT632" s="77">
        <v>-8.7950500000000004E-4</v>
      </c>
      <c r="GU632" s="77">
        <v>-4.7253900000000001E-4</v>
      </c>
      <c r="GV632" s="77">
        <v>-2.4032400000000001E-4</v>
      </c>
      <c r="GW632" s="77">
        <v>-9.2710500000000001E-4</v>
      </c>
      <c r="GX632" s="77">
        <v>-1.242932E-3</v>
      </c>
      <c r="GY632" s="77">
        <v>-1.405737E-3</v>
      </c>
      <c r="GZ632" s="77">
        <v>-5.9710700000000004E-4</v>
      </c>
      <c r="HA632" s="77">
        <v>-1.223642E-3</v>
      </c>
      <c r="HB632" s="78">
        <v>-1.8921400000000001E-5</v>
      </c>
      <c r="HC632" s="77">
        <v>-3.5993370000000002E-3</v>
      </c>
      <c r="HD632" s="77">
        <v>-5.8432520000000002E-3</v>
      </c>
      <c r="HE632" s="77">
        <v>-4.8296160000000001E-3</v>
      </c>
      <c r="HF632" s="77">
        <v>-4.727485E-3</v>
      </c>
      <c r="HG632" s="77">
        <v>-6.0198530000000004E-3</v>
      </c>
      <c r="HH632" s="77">
        <v>-8.6453469999999994E-3</v>
      </c>
      <c r="HI632" s="77">
        <v>-3.9684660000000004E-3</v>
      </c>
      <c r="HJ632" s="77">
        <v>-6.698786E-3</v>
      </c>
      <c r="HK632" s="77">
        <v>-3.635877E-3</v>
      </c>
      <c r="HL632" s="77">
        <v>-3.8903190000000002E-3</v>
      </c>
      <c r="HM632" s="77">
        <v>-9.2077630000000008E-3</v>
      </c>
      <c r="HN632" s="77">
        <v>-6.6769389999999998E-3</v>
      </c>
      <c r="HO632" s="77">
        <v>-3.2156910000000001E-3</v>
      </c>
      <c r="HP632" s="77">
        <v>-2.4283960000000002E-3</v>
      </c>
      <c r="HQ632" s="77">
        <v>-2.1737549999999999E-3</v>
      </c>
      <c r="HR632" s="77">
        <v>-2.8548940000000002E-3</v>
      </c>
      <c r="HS632" s="77">
        <v>-3.0743340000000002E-3</v>
      </c>
      <c r="HT632" s="77">
        <v>-4.4498430000000002E-3</v>
      </c>
      <c r="HU632" s="77">
        <v>-1.1408950000000001E-3</v>
      </c>
      <c r="HV632" s="77">
        <v>-2.969041E-3</v>
      </c>
      <c r="HW632" s="77">
        <v>-1.521159E-3</v>
      </c>
      <c r="HX632" s="77">
        <v>-1.8532100000000001E-3</v>
      </c>
      <c r="HY632" s="77">
        <v>-3.1902979999999998E-3</v>
      </c>
      <c r="HZ632" s="77">
        <v>0.89489446800000005</v>
      </c>
      <c r="IA632" s="77">
        <v>-2.9735959999999998E-3</v>
      </c>
      <c r="IB632" s="77">
        <v>-6.3414780000000002E-3</v>
      </c>
      <c r="IC632" s="77">
        <v>-8.0885899999999999E-4</v>
      </c>
      <c r="ID632" s="77">
        <v>-4.8627300000000001E-4</v>
      </c>
      <c r="IE632" s="77">
        <v>-4.20691E-4</v>
      </c>
      <c r="IF632" s="77">
        <v>-1.0193069999999999E-3</v>
      </c>
      <c r="IG632" s="77">
        <v>-1.443195E-3</v>
      </c>
      <c r="IH632" s="77">
        <v>-1.2721399999999999E-3</v>
      </c>
      <c r="II632" s="77">
        <v>-5.7704299999999996E-4</v>
      </c>
      <c r="IJ632" s="77">
        <v>-1.332256E-3</v>
      </c>
      <c r="IK632" s="78">
        <v>-2.2473400000000001E-5</v>
      </c>
      <c r="IL632" s="77">
        <v>-3.7842349999999999E-3</v>
      </c>
      <c r="IM632" s="77">
        <v>-5.9439419999999998E-3</v>
      </c>
      <c r="IN632" s="77">
        <v>-4.8158020000000001E-3</v>
      </c>
      <c r="IO632" s="77">
        <v>-4.7134669999999998E-3</v>
      </c>
      <c r="IP632" s="77">
        <v>-5.9173389999999998E-3</v>
      </c>
      <c r="IQ632" s="77">
        <v>-8.2725349999999993E-3</v>
      </c>
      <c r="IR632" s="77">
        <v>-4.1136860000000001E-3</v>
      </c>
      <c r="IS632" s="77">
        <v>-8.0597459999999996E-3</v>
      </c>
      <c r="IT632" s="77">
        <v>-3.8078610000000001E-3</v>
      </c>
      <c r="IU632" s="77">
        <v>-4.0870899999999998E-3</v>
      </c>
      <c r="IV632" s="77">
        <v>-1.0874711E-2</v>
      </c>
      <c r="IW632" s="77">
        <v>-7.0338980000000002E-3</v>
      </c>
      <c r="IX632" s="77">
        <v>-3.7050540000000002E-3</v>
      </c>
      <c r="IY632" s="77">
        <v>-2.582534E-3</v>
      </c>
      <c r="IZ632" s="77">
        <v>-2.2361659999999999E-3</v>
      </c>
      <c r="JA632" s="77">
        <v>-3.1140400000000002E-3</v>
      </c>
      <c r="JB632" s="77">
        <v>-3.5526799999999999E-3</v>
      </c>
      <c r="JC632" s="77">
        <v>-4.7382479999999996E-3</v>
      </c>
      <c r="JD632" s="77">
        <v>-1.1336199999999999E-3</v>
      </c>
      <c r="JE632" s="77">
        <v>-3.1666279999999999E-3</v>
      </c>
      <c r="JF632" s="77">
        <v>-1.644553E-3</v>
      </c>
      <c r="JG632" s="77">
        <v>-1.743891E-3</v>
      </c>
      <c r="JH632" s="77">
        <v>-3.1955719999999998E-3</v>
      </c>
      <c r="JI632" s="77">
        <v>0.89568361799999996</v>
      </c>
      <c r="JJ632" s="77">
        <v>-2.7082989999999999E-3</v>
      </c>
      <c r="JK632" s="77">
        <v>-5.6615550000000004E-3</v>
      </c>
      <c r="JL632" s="77">
        <v>-8.2104200000000002E-4</v>
      </c>
      <c r="JM632" s="77">
        <v>-5.1130200000000005E-4</v>
      </c>
      <c r="JN632" s="77">
        <v>-5.9477100000000001E-4</v>
      </c>
      <c r="JO632" s="77">
        <v>-1.056717E-3</v>
      </c>
      <c r="JP632" s="77">
        <v>-1.445726E-3</v>
      </c>
      <c r="JQ632" s="77">
        <v>-1.106583E-3</v>
      </c>
      <c r="JR632" s="77">
        <v>-5.3245099999999997E-4</v>
      </c>
      <c r="JS632" s="77">
        <v>-1.304674E-3</v>
      </c>
      <c r="JT632" s="78">
        <v>-2.10223E-5</v>
      </c>
      <c r="JU632" s="77">
        <v>-3.4893039999999999E-3</v>
      </c>
      <c r="JV632" s="77">
        <v>-5.9469370000000002E-3</v>
      </c>
      <c r="JW632" s="77">
        <v>-4.8547979999999996E-3</v>
      </c>
      <c r="JX632" s="77">
        <v>-4.8066050000000003E-3</v>
      </c>
      <c r="JY632" s="77">
        <v>-5.7998930000000004E-3</v>
      </c>
      <c r="JZ632" s="77">
        <v>-7.8069899999999998E-3</v>
      </c>
      <c r="KA632" s="77">
        <v>-3.8915909999999998E-3</v>
      </c>
      <c r="KB632" s="77">
        <v>-5.5118099999999998E-3</v>
      </c>
      <c r="KC632" s="77">
        <v>-3.5076619999999999E-3</v>
      </c>
      <c r="KD632" s="77">
        <v>-3.8343890000000001E-3</v>
      </c>
      <c r="KE632" s="77">
        <v>-9.4908279999999998E-3</v>
      </c>
      <c r="KF632" s="77">
        <v>-6.3064030000000004E-3</v>
      </c>
      <c r="KG632" s="77">
        <v>-3.5073890000000001E-3</v>
      </c>
      <c r="KH632" s="77">
        <v>-2.385968E-3</v>
      </c>
      <c r="KI632" s="77">
        <v>-2.2215709999999999E-3</v>
      </c>
      <c r="KJ632" s="77">
        <v>-3.1896229999999999E-3</v>
      </c>
      <c r="KK632" s="77">
        <v>-3.2219710000000001E-3</v>
      </c>
      <c r="KL632" s="77">
        <v>-4.4316490000000002E-3</v>
      </c>
      <c r="KM632" s="77">
        <v>-1.2076879999999999E-3</v>
      </c>
      <c r="KN632" s="77">
        <v>-3.9448349999999998E-3</v>
      </c>
      <c r="KO632" s="77">
        <v>-1.9818959999999999E-3</v>
      </c>
      <c r="KP632" s="77">
        <v>-1.69936E-3</v>
      </c>
      <c r="KQ632" s="77">
        <v>-3.2917599999999999E-3</v>
      </c>
      <c r="KR632" s="77">
        <v>0.88078542400000004</v>
      </c>
      <c r="KS632" s="77">
        <v>-2.8640029999999999E-3</v>
      </c>
      <c r="KT632" s="77">
        <v>-5.3005789999999997E-3</v>
      </c>
      <c r="KU632" s="77">
        <v>-8.3633700000000004E-4</v>
      </c>
      <c r="KV632" s="77">
        <v>-4.9562900000000003E-4</v>
      </c>
      <c r="KW632" s="77">
        <v>-9.0701599999999996E-4</v>
      </c>
      <c r="KX632" s="77">
        <v>-1.0876429999999999E-3</v>
      </c>
      <c r="KY632" s="77">
        <v>-1.353159E-3</v>
      </c>
      <c r="KZ632" s="77">
        <v>-1.0616480000000001E-3</v>
      </c>
      <c r="LA632" s="77">
        <v>-5.1462700000000003E-4</v>
      </c>
      <c r="LB632" s="77">
        <v>-1.3221509999999999E-3</v>
      </c>
      <c r="LC632" s="78">
        <v>-1.86795E-5</v>
      </c>
      <c r="LD632" s="77">
        <v>-3.2736459999999998E-3</v>
      </c>
      <c r="LE632" s="77">
        <v>-6.6878340000000001E-3</v>
      </c>
      <c r="LF632" s="77">
        <v>-4.7955749999999998E-3</v>
      </c>
      <c r="LG632" s="77">
        <v>-4.8307740000000004E-3</v>
      </c>
      <c r="LH632" s="77">
        <v>-5.3746999999999996E-3</v>
      </c>
      <c r="LI632" s="77">
        <v>-7.2385949999999996E-3</v>
      </c>
      <c r="LJ632" s="77">
        <v>-3.7423320000000001E-3</v>
      </c>
      <c r="LK632" s="77">
        <v>-4.4781960000000003E-3</v>
      </c>
      <c r="LL632" s="77">
        <v>-3.1460490000000002E-3</v>
      </c>
      <c r="LM632" s="77">
        <v>-3.6709910000000002E-3</v>
      </c>
      <c r="LN632" s="77">
        <v>-8.9133200000000006E-3</v>
      </c>
      <c r="LO632" s="77">
        <v>-5.7459039999999996E-3</v>
      </c>
      <c r="LP632" s="77">
        <v>-3.4701049999999998E-3</v>
      </c>
      <c r="LQ632" s="77">
        <v>-2.2811680000000001E-3</v>
      </c>
      <c r="LR632" s="77">
        <v>-2.216544E-3</v>
      </c>
      <c r="LS632" s="77">
        <v>-2.9098180000000002E-3</v>
      </c>
      <c r="LT632" s="77">
        <v>-3.2177909999999998E-3</v>
      </c>
      <c r="LU632" s="77">
        <v>-3.8915659999999999E-3</v>
      </c>
      <c r="LV632" s="77">
        <v>-1.702622E-3</v>
      </c>
      <c r="LW632" s="77">
        <v>-4.7521250000000003E-3</v>
      </c>
      <c r="LX632" s="77">
        <v>-2.4228079999999998E-3</v>
      </c>
      <c r="LY632" s="77">
        <v>-1.6501599999999999E-3</v>
      </c>
      <c r="LZ632" s="77">
        <v>-3.2991119999999999E-3</v>
      </c>
      <c r="MA632" s="77">
        <v>0.86977991099999996</v>
      </c>
      <c r="MB632" s="77">
        <v>-2.9887389999999998E-3</v>
      </c>
      <c r="MC632" s="77">
        <v>-5.146187E-3</v>
      </c>
      <c r="MD632" s="77">
        <v>-9.3058599999999996E-4</v>
      </c>
      <c r="ME632" s="77">
        <v>-5.7691700000000003E-4</v>
      </c>
      <c r="MF632" s="77">
        <v>-1.4645459999999999E-3</v>
      </c>
      <c r="MG632" s="77">
        <v>-1.304162E-3</v>
      </c>
      <c r="MH632" s="77">
        <v>-1.31489E-3</v>
      </c>
      <c r="MI632" s="77">
        <v>-1.0590930000000001E-3</v>
      </c>
      <c r="MJ632" s="77">
        <v>-5.5826599999999997E-4</v>
      </c>
      <c r="MK632" s="77">
        <v>-1.2907159999999999E-3</v>
      </c>
      <c r="ML632" s="78">
        <v>-2.8624800000000001E-5</v>
      </c>
      <c r="MM632" s="77">
        <v>-2.8319360000000002E-3</v>
      </c>
      <c r="MN632" s="77">
        <v>-6.1616479999999996E-3</v>
      </c>
      <c r="MO632" s="77">
        <v>-4.6360150000000003E-3</v>
      </c>
      <c r="MP632" s="77">
        <v>-4.5229329999999998E-3</v>
      </c>
      <c r="MQ632" s="77">
        <v>-4.7223450000000002E-3</v>
      </c>
      <c r="MR632" s="77">
        <v>-6.7014309999999999E-3</v>
      </c>
      <c r="MS632" s="77">
        <v>-3.5552000000000001E-3</v>
      </c>
      <c r="MT632" s="77">
        <v>-4.0253190000000003E-3</v>
      </c>
      <c r="MU632" s="77">
        <v>-3.1125179999999999E-3</v>
      </c>
      <c r="MV632" s="77">
        <v>-3.3745630000000001E-3</v>
      </c>
      <c r="MW632" s="77">
        <v>-8.8663519999999992E-3</v>
      </c>
      <c r="MX632" s="77">
        <v>-5.7251649999999999E-3</v>
      </c>
      <c r="MY632" s="77">
        <v>-3.2869349999999999E-3</v>
      </c>
      <c r="MZ632" s="77">
        <v>-2.0548760000000002E-3</v>
      </c>
      <c r="NA632" s="77">
        <v>-2.3052150000000002E-3</v>
      </c>
      <c r="NB632" s="77">
        <v>-2.4799779999999999E-3</v>
      </c>
      <c r="NC632" s="77">
        <v>-2.8739780000000001E-3</v>
      </c>
      <c r="ND632" s="77">
        <v>-3.2449100000000002E-3</v>
      </c>
      <c r="NE632" s="77">
        <v>-1.849056E-3</v>
      </c>
      <c r="NF632" s="77">
        <v>-4.6977499999999997E-3</v>
      </c>
      <c r="NG632" s="77">
        <v>-3.52184E-3</v>
      </c>
      <c r="NH632" s="77">
        <v>-1.597879E-3</v>
      </c>
      <c r="NI632" s="77">
        <v>-3.4103060000000001E-3</v>
      </c>
      <c r="NJ632" s="77">
        <v>0.85203126600000001</v>
      </c>
      <c r="NK632" s="77">
        <v>-2.6694039999999998E-3</v>
      </c>
      <c r="NL632" s="77">
        <v>-5.1434920000000004E-3</v>
      </c>
      <c r="NM632" s="77">
        <v>-1.0046549999999999E-3</v>
      </c>
      <c r="NN632" s="77">
        <v>-6.1861100000000003E-4</v>
      </c>
      <c r="NO632" s="77">
        <v>-1.9692389999999998E-3</v>
      </c>
      <c r="NP632" s="77">
        <v>-1.313919E-3</v>
      </c>
      <c r="NQ632" s="77">
        <v>-1.2132390000000001E-3</v>
      </c>
      <c r="NR632" s="77">
        <v>-9.4097199999999999E-4</v>
      </c>
      <c r="NS632" s="77">
        <v>-5.8785300000000005E-4</v>
      </c>
      <c r="NT632" s="77">
        <v>-1.278146E-3</v>
      </c>
      <c r="NU632" s="78">
        <v>-3.0480500000000001E-5</v>
      </c>
      <c r="NV632" s="77">
        <v>-2.5889889999999999E-3</v>
      </c>
      <c r="NW632" s="77">
        <v>-5.9911010000000004E-3</v>
      </c>
      <c r="NX632" s="77">
        <v>-4.8374450000000001E-3</v>
      </c>
      <c r="NY632" s="77">
        <v>-4.3309159999999998E-3</v>
      </c>
      <c r="NZ632" s="77">
        <v>-4.2742250000000004E-3</v>
      </c>
      <c r="OA632" s="77">
        <v>-6.5628529999999996E-3</v>
      </c>
      <c r="OB632" s="77">
        <v>-3.3913630000000001E-3</v>
      </c>
      <c r="OC632" s="77">
        <v>-3.0233069999999998E-3</v>
      </c>
      <c r="OD632" s="77">
        <v>-3.0599249999999998E-3</v>
      </c>
      <c r="OE632" s="77">
        <v>-3.2529429999999999E-3</v>
      </c>
      <c r="OF632" s="77">
        <v>-8.2699469999999997E-3</v>
      </c>
      <c r="OG632" s="77">
        <v>-5.5001329999999999E-3</v>
      </c>
      <c r="OH632" s="77">
        <v>-3.0066479999999998E-3</v>
      </c>
      <c r="OI632" s="77">
        <v>-1.8317310000000001E-3</v>
      </c>
      <c r="OJ632" s="77">
        <v>-2.2457940000000002E-3</v>
      </c>
      <c r="OK632" s="77">
        <v>-2.673019E-3</v>
      </c>
      <c r="OL632" s="77">
        <v>-2.6632370000000002E-3</v>
      </c>
      <c r="OM632" s="77">
        <v>-3.0098310000000001E-3</v>
      </c>
      <c r="ON632" s="77">
        <v>-1.9625240000000002E-3</v>
      </c>
      <c r="OO632" s="77">
        <v>-4.7980050000000002E-3</v>
      </c>
      <c r="OP632" s="77">
        <v>-3.567612E-3</v>
      </c>
      <c r="OQ632" s="77">
        <v>-1.576041E-3</v>
      </c>
      <c r="OR632" s="77">
        <v>-3.5597110000000001E-3</v>
      </c>
      <c r="OS632" s="77">
        <v>0.84692770100000003</v>
      </c>
      <c r="OT632" s="77">
        <v>-2.6591549999999999E-3</v>
      </c>
      <c r="OU632" s="77">
        <v>-5.0141359999999998E-3</v>
      </c>
      <c r="OV632" s="77">
        <v>-1.008674E-3</v>
      </c>
      <c r="OW632" s="77">
        <v>-5.7994700000000004E-4</v>
      </c>
      <c r="OX632" s="77">
        <v>-2.1624700000000001E-3</v>
      </c>
      <c r="OY632" s="77">
        <v>-1.2982239999999999E-3</v>
      </c>
      <c r="OZ632" s="77">
        <v>-1.1263429999999999E-3</v>
      </c>
      <c r="PA632" s="77">
        <v>-8.8726600000000005E-4</v>
      </c>
      <c r="PB632" s="77">
        <v>-5.7512000000000004E-4</v>
      </c>
      <c r="PC632" s="77">
        <v>-1.260979E-3</v>
      </c>
      <c r="PD632" s="78">
        <v>-4.3626299999999999E-5</v>
      </c>
      <c r="PE632" s="77">
        <v>-2.384574E-3</v>
      </c>
      <c r="PF632" s="77">
        <v>-6.272222E-3</v>
      </c>
      <c r="PG632" s="77">
        <v>-5.1115680000000004E-3</v>
      </c>
      <c r="PH632" s="77">
        <v>-4.4859949999999996E-3</v>
      </c>
      <c r="PI632" s="77">
        <v>-4.0505039999999999E-3</v>
      </c>
      <c r="PJ632" s="77">
        <v>-6.5631989999999996E-3</v>
      </c>
      <c r="PK632" s="77">
        <v>-3.0979039999999998E-3</v>
      </c>
      <c r="PL632" s="77">
        <v>-3.2444000000000001E-3</v>
      </c>
      <c r="PM632" s="77">
        <v>-3.0418279999999999E-3</v>
      </c>
      <c r="PN632" s="77">
        <v>-3.1287329999999999E-3</v>
      </c>
      <c r="PO632" s="77">
        <v>-7.9081169999999992E-3</v>
      </c>
      <c r="PP632" s="77">
        <v>-5.2136750000000001E-3</v>
      </c>
      <c r="PQ632" s="77">
        <v>-2.8375129999999998E-3</v>
      </c>
      <c r="PR632" s="77">
        <v>-1.6834529999999999E-3</v>
      </c>
      <c r="PS632" s="77">
        <v>-2.4114090000000002E-3</v>
      </c>
      <c r="PT632" s="77">
        <v>-2.6852040000000001E-3</v>
      </c>
      <c r="PU632" s="77">
        <v>-2.6641059999999999E-3</v>
      </c>
      <c r="PV632" s="77">
        <v>-2.877424E-3</v>
      </c>
      <c r="PW632" s="77">
        <v>-2.0656849999999998E-3</v>
      </c>
      <c r="PX632" s="77">
        <v>-5.8055800000000003E-3</v>
      </c>
      <c r="PY632" s="77">
        <v>-3.115807E-3</v>
      </c>
      <c r="PZ632" s="77">
        <v>-1.663845E-3</v>
      </c>
      <c r="QA632" s="77">
        <v>-3.8237330000000002E-3</v>
      </c>
      <c r="QB632" s="77">
        <v>0.84938358800000002</v>
      </c>
      <c r="QC632" s="77">
        <v>-2.9925569999999999E-3</v>
      </c>
      <c r="QD632" s="77">
        <v>-5.4520300000000001E-3</v>
      </c>
      <c r="QE632" s="77">
        <v>-1.1297379999999999E-3</v>
      </c>
      <c r="QF632" s="77">
        <v>-6.5707199999999997E-4</v>
      </c>
      <c r="QG632" s="77">
        <v>-2.5832899999999998E-3</v>
      </c>
      <c r="QH632" s="77">
        <v>-1.409687E-3</v>
      </c>
      <c r="QI632" s="77">
        <v>-1.2099420000000001E-3</v>
      </c>
      <c r="QJ632" s="77">
        <v>-9.1129899999999996E-4</v>
      </c>
      <c r="QK632" s="77">
        <v>-5.8683900000000002E-4</v>
      </c>
      <c r="QL632" s="77">
        <v>-1.3637440000000001E-3</v>
      </c>
      <c r="QM632" s="78">
        <v>-4.5849800000000003E-5</v>
      </c>
      <c r="QN632" s="77">
        <v>-2.2833340000000001E-3</v>
      </c>
      <c r="QO632" s="77">
        <v>-5.0283940000000003E-3</v>
      </c>
      <c r="QP632" s="77">
        <v>-5.1258919999999999E-3</v>
      </c>
      <c r="QQ632" s="77">
        <v>-4.7002240000000002E-3</v>
      </c>
      <c r="QR632" s="77">
        <v>-4.2210839999999999E-3</v>
      </c>
      <c r="QS632" s="77">
        <v>-7.2824439999999999E-3</v>
      </c>
      <c r="QT632" s="77">
        <v>-3.2318640000000001E-3</v>
      </c>
      <c r="QU632" s="77">
        <v>-2.265431E-3</v>
      </c>
      <c r="QV632" s="77">
        <v>-3.126092E-3</v>
      </c>
      <c r="QW632" s="77">
        <v>-3.382655E-3</v>
      </c>
      <c r="QX632" s="77">
        <v>-8.3827420000000003E-3</v>
      </c>
      <c r="QY632" s="77">
        <v>-5.3323490000000001E-3</v>
      </c>
      <c r="QZ632" s="77">
        <v>-3.1213299999999999E-3</v>
      </c>
      <c r="RA632" s="77">
        <v>-1.8355730000000001E-3</v>
      </c>
      <c r="RB632" s="77">
        <v>-2.5611060000000001E-3</v>
      </c>
      <c r="RC632" s="77">
        <v>-2.7272199999999998E-3</v>
      </c>
      <c r="RD632" s="77">
        <v>-2.440771E-3</v>
      </c>
      <c r="RE632" s="77">
        <v>-2.9785950000000001E-3</v>
      </c>
      <c r="RF632" s="77">
        <v>-1.6532070000000001E-3</v>
      </c>
      <c r="RG632" s="77">
        <v>-6.0537630000000002E-3</v>
      </c>
      <c r="RH632" s="77">
        <v>-3.1066319999999998E-3</v>
      </c>
      <c r="RI632" s="77">
        <v>-1.6829220000000001E-3</v>
      </c>
      <c r="RJ632" s="77">
        <v>-3.4536089999999998E-3</v>
      </c>
      <c r="RK632" s="77">
        <v>0.85118006899999998</v>
      </c>
      <c r="RL632" s="77">
        <v>-3.0733729999999999E-3</v>
      </c>
      <c r="RM632" s="77">
        <v>-5.7380299999999999E-3</v>
      </c>
      <c r="RN632" s="77">
        <v>-1.0526559999999999E-3</v>
      </c>
      <c r="RO632" s="77">
        <v>-6.37242E-4</v>
      </c>
      <c r="RP632" s="77">
        <v>-2.7621880000000001E-3</v>
      </c>
      <c r="RQ632" s="77">
        <v>-1.3656650000000001E-3</v>
      </c>
      <c r="RR632" s="77">
        <v>-1.1414960000000001E-3</v>
      </c>
      <c r="RS632" s="77">
        <v>-8.4827700000000004E-4</v>
      </c>
      <c r="RT632" s="77">
        <v>-5.1285700000000003E-4</v>
      </c>
      <c r="RU632" s="77">
        <v>-1.2400530000000001E-3</v>
      </c>
      <c r="RV632" s="78">
        <v>-1.4342700000000001E-5</v>
      </c>
      <c r="RW632" s="77">
        <v>-2.1934379999999998E-3</v>
      </c>
      <c r="RX632" s="77">
        <v>-6.0696329999999996E-3</v>
      </c>
      <c r="RY632" s="77">
        <v>-4.9814519999999999E-3</v>
      </c>
      <c r="RZ632" s="77">
        <v>-4.5062970000000003E-3</v>
      </c>
      <c r="SA632" s="77">
        <v>-4.0419469999999997E-3</v>
      </c>
      <c r="SB632" s="77">
        <v>-6.9864840000000003E-3</v>
      </c>
      <c r="SC632" s="77">
        <v>-3.4343820000000001E-3</v>
      </c>
      <c r="SD632" s="77">
        <v>-3.417472E-3</v>
      </c>
      <c r="SE632" s="77">
        <v>-3.4100689999999999E-3</v>
      </c>
      <c r="SF632" s="77">
        <v>-3.5079339999999999E-3</v>
      </c>
      <c r="SG632" s="77">
        <v>-9.1263109999999998E-3</v>
      </c>
      <c r="SH632" s="77">
        <v>-6.1879329999999996E-3</v>
      </c>
      <c r="SI632" s="77">
        <v>-3.5329929999999999E-3</v>
      </c>
      <c r="SJ632" s="77">
        <v>-1.9852279999999999E-3</v>
      </c>
      <c r="SK632" s="77">
        <v>-2.7241869999999999E-3</v>
      </c>
      <c r="SL632" s="77">
        <v>-2.6963769999999998E-3</v>
      </c>
      <c r="SM632" s="77">
        <v>-2.707484E-3</v>
      </c>
      <c r="SN632" s="77">
        <v>-3.016066E-3</v>
      </c>
      <c r="SO632" s="77">
        <v>-1.6498559999999999E-3</v>
      </c>
      <c r="SP632" s="77">
        <v>-6.2842849999999997E-3</v>
      </c>
      <c r="SQ632" s="77">
        <v>-2.9225039999999998E-3</v>
      </c>
      <c r="SR632" s="77">
        <v>-1.5071349999999999E-3</v>
      </c>
      <c r="SS632" s="77">
        <v>-2.93385E-3</v>
      </c>
      <c r="ST632" s="77">
        <v>0.84327212299999998</v>
      </c>
      <c r="SU632" s="77">
        <v>-2.9191149999999999E-3</v>
      </c>
      <c r="SV632" s="77">
        <v>-5.4120280000000002E-3</v>
      </c>
      <c r="SW632" s="77">
        <v>-9.0976299999999996E-4</v>
      </c>
      <c r="SX632" s="77">
        <v>-5.2427099999999998E-4</v>
      </c>
      <c r="SY632" s="77">
        <v>-1.7381810000000001E-3</v>
      </c>
      <c r="SZ632" s="77">
        <v>-1.174336E-3</v>
      </c>
      <c r="TA632" s="77">
        <v>-1.0962039999999999E-3</v>
      </c>
      <c r="TB632" s="77">
        <v>-7.6694800000000004E-4</v>
      </c>
      <c r="TC632" s="77">
        <v>-5.0585099999999998E-4</v>
      </c>
      <c r="TD632" s="77">
        <v>-1.1347799999999999E-3</v>
      </c>
      <c r="TE632" s="78">
        <v>-1.26804E-5</v>
      </c>
    </row>
    <row r="633" spans="1:525" x14ac:dyDescent="0.25">
      <c r="A633" s="77">
        <v>-8.0153500000000003E-4</v>
      </c>
      <c r="B633" s="77">
        <v>-2.1751930000000002E-3</v>
      </c>
      <c r="C633" s="77">
        <v>-1.49861E-3</v>
      </c>
      <c r="D633" s="77">
        <v>-1.71061E-3</v>
      </c>
      <c r="E633" s="77">
        <v>-2.8660389999999999E-3</v>
      </c>
      <c r="F633" s="77">
        <v>-1.3855650000000001E-3</v>
      </c>
      <c r="G633" s="77">
        <v>-2.1604020000000001E-3</v>
      </c>
      <c r="H633" s="77">
        <v>-1.119779E-3</v>
      </c>
      <c r="I633" s="77">
        <v>-1.976968E-3</v>
      </c>
      <c r="J633" s="77">
        <v>-1.877297E-3</v>
      </c>
      <c r="K633" s="77">
        <v>-1.500485E-3</v>
      </c>
      <c r="L633" s="77">
        <v>-1.4571720000000001E-3</v>
      </c>
      <c r="M633" s="77">
        <v>-1.6750039999999999E-3</v>
      </c>
      <c r="N633" s="77">
        <v>-2.1327239999999999E-3</v>
      </c>
      <c r="O633" s="77">
        <v>-1.677883E-3</v>
      </c>
      <c r="P633" s="77">
        <v>-1.6290790000000001E-3</v>
      </c>
      <c r="Q633" s="77">
        <v>-8.3735700000000005E-4</v>
      </c>
      <c r="R633" s="77">
        <v>-1.1155900000000001E-3</v>
      </c>
      <c r="S633" s="77">
        <v>-1.951979E-3</v>
      </c>
      <c r="T633" s="77">
        <v>-4.512365E-3</v>
      </c>
      <c r="U633" s="77">
        <v>-1.6783869999999999E-3</v>
      </c>
      <c r="V633" s="77">
        <v>-1.2031679999999999E-3</v>
      </c>
      <c r="W633" s="77">
        <v>-2.0392660000000001E-3</v>
      </c>
      <c r="X633" s="77">
        <v>-4.5052149999999999E-3</v>
      </c>
      <c r="Y633" s="77">
        <v>0.96958880800000002</v>
      </c>
      <c r="Z633" s="77">
        <v>-1.6659574E-2</v>
      </c>
      <c r="AA633" s="77">
        <v>-5.2674929999999998E-3</v>
      </c>
      <c r="AB633" s="77">
        <v>-3.1560669999999998E-3</v>
      </c>
      <c r="AC633" s="77">
        <v>-4.5459599999999998E-4</v>
      </c>
      <c r="AD633" s="77">
        <v>-4.3028470000000003E-3</v>
      </c>
      <c r="AE633" s="77">
        <v>-4.3737699999999999E-3</v>
      </c>
      <c r="AF633" s="77">
        <v>-2.1694879999999998E-3</v>
      </c>
      <c r="AG633" s="77">
        <v>-1.307306E-3</v>
      </c>
      <c r="AH633" s="77">
        <v>-3.9509039999999999E-3</v>
      </c>
      <c r="AI633" s="78">
        <v>-2.4972100000000001E-5</v>
      </c>
      <c r="AJ633" s="77">
        <v>-8.26701E-4</v>
      </c>
      <c r="AK633" s="77">
        <v>-2.4951970000000002E-3</v>
      </c>
      <c r="AL633" s="77">
        <v>-1.5825920000000001E-3</v>
      </c>
      <c r="AM633" s="77">
        <v>-1.769715E-3</v>
      </c>
      <c r="AN633" s="77">
        <v>-2.8377989999999998E-3</v>
      </c>
      <c r="AO633" s="77">
        <v>-1.4369439999999999E-3</v>
      </c>
      <c r="AP633" s="77">
        <v>-2.2127599999999998E-3</v>
      </c>
      <c r="AQ633" s="77">
        <v>-8.9628199999999998E-4</v>
      </c>
      <c r="AR633" s="77">
        <v>-2.0644299999999999E-3</v>
      </c>
      <c r="AS633" s="77">
        <v>-1.918824E-3</v>
      </c>
      <c r="AT633" s="77">
        <v>-1.583501E-3</v>
      </c>
      <c r="AU633" s="77">
        <v>-1.532236E-3</v>
      </c>
      <c r="AV633" s="77">
        <v>-1.8812270000000001E-3</v>
      </c>
      <c r="AW633" s="77">
        <v>-2.2567440000000002E-3</v>
      </c>
      <c r="AX633" s="77">
        <v>-1.8420260000000001E-3</v>
      </c>
      <c r="AY633" s="77">
        <v>-1.6972409999999999E-3</v>
      </c>
      <c r="AZ633" s="77">
        <v>-8.4327700000000002E-4</v>
      </c>
      <c r="BA633" s="77">
        <v>-1.2306140000000001E-3</v>
      </c>
      <c r="BB633" s="77">
        <v>-2.1540119999999999E-3</v>
      </c>
      <c r="BC633" s="77">
        <v>-4.3727310000000004E-3</v>
      </c>
      <c r="BD633" s="77">
        <v>-1.7481129999999999E-3</v>
      </c>
      <c r="BE633" s="77">
        <v>-1.2494450000000001E-3</v>
      </c>
      <c r="BF633" s="77">
        <v>-2.159687E-3</v>
      </c>
      <c r="BG633" s="77">
        <v>-4.6032199999999999E-3</v>
      </c>
      <c r="BH633" s="77">
        <v>0.96772747599999998</v>
      </c>
      <c r="BI633" s="77">
        <v>-1.9285552000000001E-2</v>
      </c>
      <c r="BJ633" s="77">
        <v>-5.2584900000000002E-3</v>
      </c>
      <c r="BK633" s="77">
        <v>-3.452573E-3</v>
      </c>
      <c r="BL633" s="77">
        <v>-5.0529700000000004E-4</v>
      </c>
      <c r="BM633" s="77">
        <v>-4.4806120000000001E-3</v>
      </c>
      <c r="BN633" s="77">
        <v>-4.6607630000000001E-3</v>
      </c>
      <c r="BO633" s="77">
        <v>-2.2128130000000001E-3</v>
      </c>
      <c r="BP633" s="77">
        <v>-1.3526230000000001E-3</v>
      </c>
      <c r="BQ633" s="77">
        <v>-4.0437980000000004E-3</v>
      </c>
      <c r="BR633" s="78">
        <v>-2.1769499999999999E-5</v>
      </c>
      <c r="BS633" s="77">
        <v>-8.2734799999999999E-4</v>
      </c>
      <c r="BT633" s="77">
        <v>-2.3779830000000002E-3</v>
      </c>
      <c r="BU633" s="77">
        <v>-1.600487E-3</v>
      </c>
      <c r="BV633" s="77">
        <v>-1.7902110000000001E-3</v>
      </c>
      <c r="BW633" s="77">
        <v>-2.842036E-3</v>
      </c>
      <c r="BX633" s="77">
        <v>-1.3868629999999999E-3</v>
      </c>
      <c r="BY633" s="77">
        <v>-2.2055600000000001E-3</v>
      </c>
      <c r="BZ633" s="77">
        <v>-8.7669099999999997E-4</v>
      </c>
      <c r="CA633" s="77">
        <v>-2.0585669999999999E-3</v>
      </c>
      <c r="CB633" s="77">
        <v>-1.9116649999999999E-3</v>
      </c>
      <c r="CC633" s="77">
        <v>-1.4994679999999999E-3</v>
      </c>
      <c r="CD633" s="77">
        <v>-1.485093E-3</v>
      </c>
      <c r="CE633" s="77">
        <v>-1.9498740000000001E-3</v>
      </c>
      <c r="CF633" s="77">
        <v>-2.264823E-3</v>
      </c>
      <c r="CG633" s="77">
        <v>-1.7781800000000001E-3</v>
      </c>
      <c r="CH633" s="77">
        <v>-1.651479E-3</v>
      </c>
      <c r="CI633" s="77">
        <v>-8.5150299999999998E-4</v>
      </c>
      <c r="CJ633" s="77">
        <v>-1.2542339999999999E-3</v>
      </c>
      <c r="CK633" s="77">
        <v>-2.175293E-3</v>
      </c>
      <c r="CL633" s="77">
        <v>-4.1395579999999998E-3</v>
      </c>
      <c r="CM633" s="77">
        <v>-1.7302839999999999E-3</v>
      </c>
      <c r="CN633" s="77">
        <v>-1.251201E-3</v>
      </c>
      <c r="CO633" s="77">
        <v>-2.1289049999999999E-3</v>
      </c>
      <c r="CP633" s="77">
        <v>-4.2310819999999997E-3</v>
      </c>
      <c r="CQ633" s="77">
        <v>0.96673576800000005</v>
      </c>
      <c r="CR633" s="77">
        <v>-2.0289122999999999E-2</v>
      </c>
      <c r="CS633" s="77">
        <v>-5.6428989999999998E-3</v>
      </c>
      <c r="CT633" s="77">
        <v>-3.4809319999999999E-3</v>
      </c>
      <c r="CU633" s="77">
        <v>-5.2435999999999997E-4</v>
      </c>
      <c r="CV633" s="77">
        <v>-4.609185E-3</v>
      </c>
      <c r="CW633" s="77">
        <v>-4.7769450000000003E-3</v>
      </c>
      <c r="CX633" s="77">
        <v>-2.2036120000000002E-3</v>
      </c>
      <c r="CY633" s="77">
        <v>-1.3502449999999999E-3</v>
      </c>
      <c r="CZ633" s="77">
        <v>-4.1660000000000004E-3</v>
      </c>
      <c r="DA633" s="78">
        <v>-1.86254E-5</v>
      </c>
      <c r="DB633" s="77">
        <v>-7.9111000000000003E-4</v>
      </c>
      <c r="DC633" s="77">
        <v>-2.1925450000000002E-3</v>
      </c>
      <c r="DD633" s="77">
        <v>-1.587017E-3</v>
      </c>
      <c r="DE633" s="77">
        <v>-1.807129E-3</v>
      </c>
      <c r="DF633" s="77">
        <v>-2.747396E-3</v>
      </c>
      <c r="DG633" s="77">
        <v>-1.4556930000000001E-3</v>
      </c>
      <c r="DH633" s="77">
        <v>-2.1499549999999998E-3</v>
      </c>
      <c r="DI633" s="77">
        <v>-8.6467900000000003E-4</v>
      </c>
      <c r="DJ633" s="77">
        <v>-2.0097650000000002E-3</v>
      </c>
      <c r="DK633" s="77">
        <v>-1.9552369999999999E-3</v>
      </c>
      <c r="DL633" s="77">
        <v>-1.499301E-3</v>
      </c>
      <c r="DM633" s="77">
        <v>-1.4903659999999999E-3</v>
      </c>
      <c r="DN633" s="77">
        <v>-1.8905529999999999E-3</v>
      </c>
      <c r="DO633" s="77">
        <v>-2.126256E-3</v>
      </c>
      <c r="DP633" s="77">
        <v>-1.8421430000000001E-3</v>
      </c>
      <c r="DQ633" s="77">
        <v>-1.796502E-3</v>
      </c>
      <c r="DR633" s="77">
        <v>-8.6570199999999999E-4</v>
      </c>
      <c r="DS633" s="77">
        <v>-1.2151760000000001E-3</v>
      </c>
      <c r="DT633" s="77">
        <v>-2.2119010000000001E-3</v>
      </c>
      <c r="DU633" s="77">
        <v>-3.840422E-3</v>
      </c>
      <c r="DV633" s="77">
        <v>-1.6908279999999999E-3</v>
      </c>
      <c r="DW633" s="77">
        <v>-1.218822E-3</v>
      </c>
      <c r="DX633" s="77">
        <v>-2.1658430000000002E-3</v>
      </c>
      <c r="DY633" s="77">
        <v>-3.7571610000000002E-3</v>
      </c>
      <c r="DZ633" s="77">
        <v>0.96524845699999995</v>
      </c>
      <c r="EA633" s="77">
        <v>-2.0261022E-2</v>
      </c>
      <c r="EB633" s="77">
        <v>-5.3043379999999996E-3</v>
      </c>
      <c r="EC633" s="77">
        <v>-3.4222580000000001E-3</v>
      </c>
      <c r="ED633" s="77">
        <v>-5.9572200000000003E-4</v>
      </c>
      <c r="EE633" s="77">
        <v>-4.4496070000000004E-3</v>
      </c>
      <c r="EF633" s="77">
        <v>-4.6522910000000002E-3</v>
      </c>
      <c r="EG633" s="77">
        <v>-2.2397200000000002E-3</v>
      </c>
      <c r="EH633" s="77">
        <v>-1.3659290000000001E-3</v>
      </c>
      <c r="EI633" s="77">
        <v>-4.129967E-3</v>
      </c>
      <c r="EJ633" s="78">
        <v>-2.2829000000000001E-5</v>
      </c>
      <c r="EK633" s="77">
        <v>-7.0203799999999999E-4</v>
      </c>
      <c r="EL633" s="77">
        <v>-1.990969E-3</v>
      </c>
      <c r="EM633" s="77">
        <v>-1.508115E-3</v>
      </c>
      <c r="EN633" s="77">
        <v>-1.8759600000000001E-3</v>
      </c>
      <c r="EO633" s="77">
        <v>-2.8474659999999999E-3</v>
      </c>
      <c r="EP633" s="77">
        <v>-1.4642500000000001E-3</v>
      </c>
      <c r="EQ633" s="77">
        <v>-2.144736E-3</v>
      </c>
      <c r="ER633" s="77">
        <v>-8.2035500000000004E-4</v>
      </c>
      <c r="ES633" s="77">
        <v>-1.9752329999999998E-3</v>
      </c>
      <c r="ET633" s="77">
        <v>-1.9914289999999999E-3</v>
      </c>
      <c r="EU633" s="77">
        <v>-1.546291E-3</v>
      </c>
      <c r="EV633" s="77">
        <v>-1.5303879999999999E-3</v>
      </c>
      <c r="EW633" s="77">
        <v>-2.1175790000000001E-3</v>
      </c>
      <c r="EX633" s="77">
        <v>-2.1178360000000001E-3</v>
      </c>
      <c r="EY633" s="77">
        <v>-1.8258910000000001E-3</v>
      </c>
      <c r="EZ633" s="77">
        <v>-1.453972E-3</v>
      </c>
      <c r="FA633" s="77">
        <v>-1.095555E-3</v>
      </c>
      <c r="FB633" s="77">
        <v>-1.162288E-3</v>
      </c>
      <c r="FC633" s="77">
        <v>-2.045051E-3</v>
      </c>
      <c r="FD633" s="77">
        <v>-3.844891E-3</v>
      </c>
      <c r="FE633" s="77">
        <v>-1.7199660000000001E-3</v>
      </c>
      <c r="FF633" s="77">
        <v>-1.169289E-3</v>
      </c>
      <c r="FG633" s="77">
        <v>-1.9931979999999998E-3</v>
      </c>
      <c r="FH633" s="77">
        <v>-3.6882180000000001E-3</v>
      </c>
      <c r="FI633" s="77">
        <v>0.96546219099999997</v>
      </c>
      <c r="FJ633" s="77">
        <v>-1.9361990999999999E-2</v>
      </c>
      <c r="FK633" s="77">
        <v>-4.8225100000000003E-3</v>
      </c>
      <c r="FL633" s="77">
        <v>-3.3956619999999998E-3</v>
      </c>
      <c r="FM633" s="77">
        <v>-5.9669400000000004E-4</v>
      </c>
      <c r="FN633" s="77">
        <v>-4.6002919999999997E-3</v>
      </c>
      <c r="FO633" s="77">
        <v>-4.7657259999999996E-3</v>
      </c>
      <c r="FP633" s="77">
        <v>-2.3225339999999998E-3</v>
      </c>
      <c r="FQ633" s="77">
        <v>-1.2879569999999999E-3</v>
      </c>
      <c r="FR633" s="77">
        <v>-4.354714E-3</v>
      </c>
      <c r="FS633" s="78">
        <v>-2.4092700000000001E-5</v>
      </c>
      <c r="FT633" s="77">
        <v>-7.0220899999999997E-4</v>
      </c>
      <c r="FU633" s="77">
        <v>-1.8923379999999999E-3</v>
      </c>
      <c r="FV633" s="77">
        <v>-1.452776E-3</v>
      </c>
      <c r="FW633" s="77">
        <v>-1.865935E-3</v>
      </c>
      <c r="FX633" s="77">
        <v>-2.9142769999999998E-3</v>
      </c>
      <c r="FY633" s="77">
        <v>-1.5941239999999999E-3</v>
      </c>
      <c r="FZ633" s="77">
        <v>-2.390709E-3</v>
      </c>
      <c r="GA633" s="77">
        <v>-6.2888799999999997E-4</v>
      </c>
      <c r="GB633" s="77">
        <v>-1.8998280000000001E-3</v>
      </c>
      <c r="GC633" s="77">
        <v>-2.0273489999999999E-3</v>
      </c>
      <c r="GD633" s="77">
        <v>-1.601236E-3</v>
      </c>
      <c r="GE633" s="77">
        <v>-1.477255E-3</v>
      </c>
      <c r="GF633" s="77">
        <v>-2.264893E-3</v>
      </c>
      <c r="GG633" s="77">
        <v>-2.1393419999999998E-3</v>
      </c>
      <c r="GH633" s="77">
        <v>-1.855418E-3</v>
      </c>
      <c r="GI633" s="77">
        <v>-1.6081400000000001E-3</v>
      </c>
      <c r="GJ633" s="77">
        <v>-1.154649E-3</v>
      </c>
      <c r="GK633" s="77">
        <v>-1.175167E-3</v>
      </c>
      <c r="GL633" s="77">
        <v>-1.850003E-3</v>
      </c>
      <c r="GM633" s="77">
        <v>-3.5723629999999998E-3</v>
      </c>
      <c r="GN633" s="77">
        <v>-1.617629E-3</v>
      </c>
      <c r="GO633" s="77">
        <v>-1.2029619999999999E-3</v>
      </c>
      <c r="GP633" s="77">
        <v>-1.863003E-3</v>
      </c>
      <c r="GQ633" s="77">
        <v>-3.8046820000000002E-3</v>
      </c>
      <c r="GR633" s="77">
        <v>0.96494917400000002</v>
      </c>
      <c r="GS633" s="77">
        <v>-1.9796978999999999E-2</v>
      </c>
      <c r="GT633" s="77">
        <v>-4.3224810000000004E-3</v>
      </c>
      <c r="GU633" s="77">
        <v>-3.3138220000000001E-3</v>
      </c>
      <c r="GV633" s="77">
        <v>-6.0080599999999995E-4</v>
      </c>
      <c r="GW633" s="77">
        <v>-4.5865319999999999E-3</v>
      </c>
      <c r="GX633" s="77">
        <v>-4.3612690000000001E-3</v>
      </c>
      <c r="GY633" s="77">
        <v>-2.2133370000000001E-3</v>
      </c>
      <c r="GZ633" s="77">
        <v>-1.2645899999999999E-3</v>
      </c>
      <c r="HA633" s="77">
        <v>-4.5127329999999997E-3</v>
      </c>
      <c r="HB633" s="78">
        <v>-1.2495E-5</v>
      </c>
      <c r="HC633" s="77">
        <v>-6.4931099999999996E-4</v>
      </c>
      <c r="HD633" s="77">
        <v>-1.9050429999999999E-3</v>
      </c>
      <c r="HE633" s="77">
        <v>-1.3280729999999999E-3</v>
      </c>
      <c r="HF633" s="77">
        <v>-1.7883440000000001E-3</v>
      </c>
      <c r="HG633" s="77">
        <v>-2.7308789999999999E-3</v>
      </c>
      <c r="HH633" s="77">
        <v>-1.678943E-3</v>
      </c>
      <c r="HI633" s="77">
        <v>-2.32686E-3</v>
      </c>
      <c r="HJ633" s="77">
        <v>-6.0813100000000004E-4</v>
      </c>
      <c r="HK633" s="77">
        <v>-1.755267E-3</v>
      </c>
      <c r="HL633" s="77">
        <v>-1.941992E-3</v>
      </c>
      <c r="HM633" s="77">
        <v>-1.612535E-3</v>
      </c>
      <c r="HN633" s="77">
        <v>-1.4098660000000001E-3</v>
      </c>
      <c r="HO633" s="77">
        <v>-2.195247E-3</v>
      </c>
      <c r="HP633" s="77">
        <v>-2.0754150000000002E-3</v>
      </c>
      <c r="HQ633" s="77">
        <v>-1.686393E-3</v>
      </c>
      <c r="HR633" s="77">
        <v>-1.4899189999999999E-3</v>
      </c>
      <c r="HS633" s="77">
        <v>-1.402897E-3</v>
      </c>
      <c r="HT633" s="77">
        <v>-1.076876E-3</v>
      </c>
      <c r="HU633" s="77">
        <v>-1.6875270000000001E-3</v>
      </c>
      <c r="HV633" s="77">
        <v>-3.1429439999999999E-3</v>
      </c>
      <c r="HW633" s="77">
        <v>-1.4123549999999999E-3</v>
      </c>
      <c r="HX633" s="77">
        <v>-1.0881809999999999E-3</v>
      </c>
      <c r="HY633" s="77">
        <v>-2.090981E-3</v>
      </c>
      <c r="HZ633" s="77">
        <v>-5.2798760000000002E-3</v>
      </c>
      <c r="IA633" s="77">
        <v>0.96487279599999998</v>
      </c>
      <c r="IB633" s="77">
        <v>-1.9060553000000001E-2</v>
      </c>
      <c r="IC633" s="77">
        <v>-3.6527410000000001E-3</v>
      </c>
      <c r="ID633" s="77">
        <v>-2.9369600000000002E-3</v>
      </c>
      <c r="IE633" s="77">
        <v>-5.3649600000000002E-4</v>
      </c>
      <c r="IF633" s="77">
        <v>-4.1418510000000002E-3</v>
      </c>
      <c r="IG633" s="77">
        <v>-3.888861E-3</v>
      </c>
      <c r="IH633" s="77">
        <v>-1.9447550000000001E-3</v>
      </c>
      <c r="II633" s="77">
        <v>-1.175904E-3</v>
      </c>
      <c r="IJ633" s="77">
        <v>-4.0469499999999997E-3</v>
      </c>
      <c r="IK633" s="78">
        <v>-1.0273E-5</v>
      </c>
      <c r="IL633" s="77">
        <v>-6.6391499999999995E-4</v>
      </c>
      <c r="IM633" s="77">
        <v>-1.984984E-3</v>
      </c>
      <c r="IN633" s="77">
        <v>-1.3533600000000001E-3</v>
      </c>
      <c r="IO633" s="77">
        <v>-1.8099629999999999E-3</v>
      </c>
      <c r="IP633" s="77">
        <v>-2.6462259999999998E-3</v>
      </c>
      <c r="IQ633" s="77">
        <v>-1.802611E-3</v>
      </c>
      <c r="IR633" s="77">
        <v>-2.2940109999999999E-3</v>
      </c>
      <c r="IS633" s="77">
        <v>-6.1680299999999997E-4</v>
      </c>
      <c r="IT633" s="77">
        <v>-1.6901920000000001E-3</v>
      </c>
      <c r="IU633" s="77">
        <v>-1.930331E-3</v>
      </c>
      <c r="IV633" s="77">
        <v>-1.6783220000000001E-3</v>
      </c>
      <c r="IW633" s="77">
        <v>-1.3530079999999999E-3</v>
      </c>
      <c r="IX633" s="77">
        <v>-2.1990899999999999E-3</v>
      </c>
      <c r="IY633" s="77">
        <v>-1.946648E-3</v>
      </c>
      <c r="IZ633" s="77">
        <v>-1.4478679999999999E-3</v>
      </c>
      <c r="JA633" s="77">
        <v>-1.2939049999999999E-3</v>
      </c>
      <c r="JB633" s="77">
        <v>-8.6157599999999997E-4</v>
      </c>
      <c r="JC633" s="77">
        <v>-1.009128E-3</v>
      </c>
      <c r="JD633" s="77">
        <v>-1.5600430000000001E-3</v>
      </c>
      <c r="JE633" s="77">
        <v>-3.0782549999999998E-3</v>
      </c>
      <c r="JF633" s="77">
        <v>-1.396263E-3</v>
      </c>
      <c r="JG633" s="77">
        <v>-1.088807E-3</v>
      </c>
      <c r="JH633" s="77">
        <v>-2.3058290000000001E-3</v>
      </c>
      <c r="JI633" s="77">
        <v>-6.6827350000000004E-3</v>
      </c>
      <c r="JJ633" s="77">
        <v>0.96623112</v>
      </c>
      <c r="JK633" s="77">
        <v>-1.7439828000000001E-2</v>
      </c>
      <c r="JL633" s="77">
        <v>-3.391373E-3</v>
      </c>
      <c r="JM633" s="77">
        <v>-2.7273309999999999E-3</v>
      </c>
      <c r="JN633" s="77">
        <v>-4.7516099999999999E-4</v>
      </c>
      <c r="JO633" s="77">
        <v>-3.9029160000000002E-3</v>
      </c>
      <c r="JP633" s="77">
        <v>-3.7597759999999998E-3</v>
      </c>
      <c r="JQ633" s="77">
        <v>-1.915599E-3</v>
      </c>
      <c r="JR633" s="77">
        <v>-1.1472940000000001E-3</v>
      </c>
      <c r="JS633" s="77">
        <v>-3.9281979999999999E-3</v>
      </c>
      <c r="JT633" s="78">
        <v>-1.25732E-5</v>
      </c>
      <c r="JU633" s="77">
        <v>-6.9955600000000005E-4</v>
      </c>
      <c r="JV633" s="77">
        <v>-1.882203E-3</v>
      </c>
      <c r="JW633" s="77">
        <v>-1.388224E-3</v>
      </c>
      <c r="JX633" s="77">
        <v>-1.750691E-3</v>
      </c>
      <c r="JY633" s="77">
        <v>-2.627767E-3</v>
      </c>
      <c r="JZ633" s="77">
        <v>-1.8840249999999999E-3</v>
      </c>
      <c r="KA633" s="77">
        <v>-2.490538E-3</v>
      </c>
      <c r="KB633" s="77">
        <v>-5.7645500000000002E-4</v>
      </c>
      <c r="KC633" s="77">
        <v>-1.6730530000000001E-3</v>
      </c>
      <c r="KD633" s="77">
        <v>-1.89862E-3</v>
      </c>
      <c r="KE633" s="77">
        <v>-1.6389099999999999E-3</v>
      </c>
      <c r="KF633" s="77">
        <v>-1.3582449999999999E-3</v>
      </c>
      <c r="KG633" s="77">
        <v>-2.0564939999999999E-3</v>
      </c>
      <c r="KH633" s="77">
        <v>-1.790097E-3</v>
      </c>
      <c r="KI633" s="77">
        <v>-1.391078E-3</v>
      </c>
      <c r="KJ633" s="77">
        <v>-1.3358109999999999E-3</v>
      </c>
      <c r="KK633" s="77">
        <v>-7.99612E-4</v>
      </c>
      <c r="KL633" s="77">
        <v>-1.097338E-3</v>
      </c>
      <c r="KM633" s="77">
        <v>-1.7202529999999999E-3</v>
      </c>
      <c r="KN633" s="77">
        <v>-2.9895210000000002E-3</v>
      </c>
      <c r="KO633" s="77">
        <v>-1.487667E-3</v>
      </c>
      <c r="KP633" s="77">
        <v>-1.2503080000000001E-3</v>
      </c>
      <c r="KQ633" s="77">
        <v>-2.7945190000000001E-3</v>
      </c>
      <c r="KR633" s="77">
        <v>-7.4270109999999999E-3</v>
      </c>
      <c r="KS633" s="77">
        <v>0.968621591</v>
      </c>
      <c r="KT633" s="77">
        <v>-1.7131387000000001E-2</v>
      </c>
      <c r="KU633" s="77">
        <v>-3.6635249999999999E-3</v>
      </c>
      <c r="KV633" s="77">
        <v>-2.9618610000000001E-3</v>
      </c>
      <c r="KW633" s="77">
        <v>-4.5698899999999998E-4</v>
      </c>
      <c r="KX633" s="77">
        <v>-4.2006659999999996E-3</v>
      </c>
      <c r="KY633" s="77">
        <v>-4.5958279999999997E-3</v>
      </c>
      <c r="KZ633" s="77">
        <v>-2.1692920000000002E-3</v>
      </c>
      <c r="LA633" s="77">
        <v>-1.2599499999999999E-3</v>
      </c>
      <c r="LB633" s="77">
        <v>-4.013249E-3</v>
      </c>
      <c r="LC633" s="78">
        <v>-1.5822299999999999E-5</v>
      </c>
      <c r="LD633" s="77">
        <v>-7.4386299999999999E-4</v>
      </c>
      <c r="LE633" s="77">
        <v>-1.748947E-3</v>
      </c>
      <c r="LF633" s="77">
        <v>-1.42468E-3</v>
      </c>
      <c r="LG633" s="77">
        <v>-1.7030179999999999E-3</v>
      </c>
      <c r="LH633" s="77">
        <v>-2.410709E-3</v>
      </c>
      <c r="LI633" s="77">
        <v>-1.8282960000000001E-3</v>
      </c>
      <c r="LJ633" s="77">
        <v>-2.35236E-3</v>
      </c>
      <c r="LK633" s="77">
        <v>-5.79938E-4</v>
      </c>
      <c r="LL633" s="77">
        <v>-1.6547529999999999E-3</v>
      </c>
      <c r="LM633" s="77">
        <v>-1.7351929999999999E-3</v>
      </c>
      <c r="LN633" s="77">
        <v>-1.5871150000000001E-3</v>
      </c>
      <c r="LO633" s="77">
        <v>-1.216616E-3</v>
      </c>
      <c r="LP633" s="77">
        <v>-1.9951050000000001E-3</v>
      </c>
      <c r="LQ633" s="77">
        <v>-1.7238069999999999E-3</v>
      </c>
      <c r="LR633" s="77">
        <v>-1.4097960000000001E-3</v>
      </c>
      <c r="LS633" s="77">
        <v>-1.3188620000000001E-3</v>
      </c>
      <c r="LT633" s="77">
        <v>-7.16554E-4</v>
      </c>
      <c r="LU633" s="77">
        <v>-1.0509930000000001E-3</v>
      </c>
      <c r="LV633" s="77">
        <v>-2.017029E-3</v>
      </c>
      <c r="LW633" s="77">
        <v>-2.9212679999999999E-3</v>
      </c>
      <c r="LX633" s="77">
        <v>-1.5260359999999999E-3</v>
      </c>
      <c r="LY633" s="77">
        <v>-1.310198E-3</v>
      </c>
      <c r="LZ633" s="77">
        <v>-2.6608030000000002E-3</v>
      </c>
      <c r="MA633" s="77">
        <v>-6.7470630000000002E-3</v>
      </c>
      <c r="MB633" s="77">
        <v>0.96761639700000002</v>
      </c>
      <c r="MC633" s="77">
        <v>-1.5666111E-2</v>
      </c>
      <c r="MD633" s="77">
        <v>-3.7974689999999999E-3</v>
      </c>
      <c r="ME633" s="77">
        <v>-3.0323889999999999E-3</v>
      </c>
      <c r="MF633" s="77">
        <v>-5.4146999999999995E-4</v>
      </c>
      <c r="MG633" s="77">
        <v>-4.0684140000000002E-3</v>
      </c>
      <c r="MH633" s="77">
        <v>-4.4370010000000003E-3</v>
      </c>
      <c r="MI633" s="77">
        <v>-2.5159879999999998E-3</v>
      </c>
      <c r="MJ633" s="77">
        <v>-1.302166E-3</v>
      </c>
      <c r="MK633" s="77">
        <v>-4.0445949999999998E-3</v>
      </c>
      <c r="ML633" s="78">
        <v>-1.8697799999999999E-5</v>
      </c>
      <c r="MM633" s="77">
        <v>-7.3059100000000005E-4</v>
      </c>
      <c r="MN633" s="77">
        <v>-1.4651950000000001E-3</v>
      </c>
      <c r="MO633" s="77">
        <v>-1.3485960000000001E-3</v>
      </c>
      <c r="MP633" s="77">
        <v>-1.6428440000000001E-3</v>
      </c>
      <c r="MQ633" s="77">
        <v>-2.366445E-3</v>
      </c>
      <c r="MR633" s="77">
        <v>-1.7220580000000001E-3</v>
      </c>
      <c r="MS633" s="77">
        <v>-2.1649730000000002E-3</v>
      </c>
      <c r="MT633" s="77">
        <v>-6.0231399999999995E-4</v>
      </c>
      <c r="MU633" s="77">
        <v>-1.6604269999999999E-3</v>
      </c>
      <c r="MV633" s="77">
        <v>-1.6467540000000001E-3</v>
      </c>
      <c r="MW633" s="77">
        <v>-1.5507279999999999E-3</v>
      </c>
      <c r="MX633" s="77">
        <v>-1.1793789999999999E-3</v>
      </c>
      <c r="MY633" s="77">
        <v>-2.0111790000000001E-3</v>
      </c>
      <c r="MZ633" s="77">
        <v>-1.6648660000000001E-3</v>
      </c>
      <c r="NA633" s="77">
        <v>-1.3268329999999999E-3</v>
      </c>
      <c r="NB633" s="77">
        <v>-1.230259E-3</v>
      </c>
      <c r="NC633" s="77">
        <v>-7.1629500000000004E-4</v>
      </c>
      <c r="ND633" s="77">
        <v>-1.059312E-3</v>
      </c>
      <c r="NE633" s="77">
        <v>-1.98424E-3</v>
      </c>
      <c r="NF633" s="77">
        <v>-2.778076E-3</v>
      </c>
      <c r="NG633" s="77">
        <v>-1.5981630000000001E-3</v>
      </c>
      <c r="NH633" s="77">
        <v>-1.2478319999999999E-3</v>
      </c>
      <c r="NI633" s="77">
        <v>-2.4523650000000002E-3</v>
      </c>
      <c r="NJ633" s="77">
        <v>-5.748731E-3</v>
      </c>
      <c r="NK633" s="77">
        <v>0.96651680399999995</v>
      </c>
      <c r="NL633" s="77">
        <v>-1.4492036E-2</v>
      </c>
      <c r="NM633" s="77">
        <v>-3.8142499999999999E-3</v>
      </c>
      <c r="NN633" s="77">
        <v>-2.8601059999999998E-3</v>
      </c>
      <c r="NO633" s="77">
        <v>-5.5747800000000003E-4</v>
      </c>
      <c r="NP633" s="77">
        <v>-3.7000570000000001E-3</v>
      </c>
      <c r="NQ633" s="77">
        <v>-4.0899810000000003E-3</v>
      </c>
      <c r="NR633" s="77">
        <v>-2.589643E-3</v>
      </c>
      <c r="NS633" s="77">
        <v>-1.1996629999999999E-3</v>
      </c>
      <c r="NT633" s="77">
        <v>-4.038537E-3</v>
      </c>
      <c r="NU633" s="78">
        <v>-1.6047300000000001E-5</v>
      </c>
      <c r="NV633" s="77">
        <v>-7.8092400000000001E-4</v>
      </c>
      <c r="NW633" s="77">
        <v>-1.373483E-3</v>
      </c>
      <c r="NX633" s="77">
        <v>-1.3800559999999999E-3</v>
      </c>
      <c r="NY633" s="77">
        <v>-1.581687E-3</v>
      </c>
      <c r="NZ633" s="77">
        <v>-2.3205159999999999E-3</v>
      </c>
      <c r="OA633" s="77">
        <v>-1.7634630000000001E-3</v>
      </c>
      <c r="OB633" s="77">
        <v>-2.218018E-3</v>
      </c>
      <c r="OC633" s="77">
        <v>-5.2660700000000001E-4</v>
      </c>
      <c r="OD633" s="77">
        <v>-1.618008E-3</v>
      </c>
      <c r="OE633" s="77">
        <v>-1.6259899999999999E-3</v>
      </c>
      <c r="OF633" s="77">
        <v>-1.602792E-3</v>
      </c>
      <c r="OG633" s="77">
        <v>-1.131232E-3</v>
      </c>
      <c r="OH633" s="77">
        <v>-2.0081560000000001E-3</v>
      </c>
      <c r="OI633" s="77">
        <v>-1.60973E-3</v>
      </c>
      <c r="OJ633" s="77">
        <v>-1.325819E-3</v>
      </c>
      <c r="OK633" s="77">
        <v>-1.324502E-3</v>
      </c>
      <c r="OL633" s="77">
        <v>-7.14399E-4</v>
      </c>
      <c r="OM633" s="77">
        <v>-1.0926429999999999E-3</v>
      </c>
      <c r="ON633" s="77">
        <v>-2.0557180000000002E-3</v>
      </c>
      <c r="OO633" s="77">
        <v>-2.874218E-3</v>
      </c>
      <c r="OP633" s="77">
        <v>-1.6368769999999999E-3</v>
      </c>
      <c r="OQ633" s="77">
        <v>-1.294861E-3</v>
      </c>
      <c r="OR633" s="77">
        <v>-2.5612909999999998E-3</v>
      </c>
      <c r="OS633" s="77">
        <v>-5.5965149999999998E-3</v>
      </c>
      <c r="OT633" s="77">
        <v>0.96882670900000001</v>
      </c>
      <c r="OU633" s="77">
        <v>-1.3879002E-2</v>
      </c>
      <c r="OV633" s="77">
        <v>-3.778595E-3</v>
      </c>
      <c r="OW633" s="77">
        <v>-2.78904E-3</v>
      </c>
      <c r="OX633" s="77">
        <v>-5.3405E-4</v>
      </c>
      <c r="OY633" s="77">
        <v>-3.7377130000000001E-3</v>
      </c>
      <c r="OZ633" s="77">
        <v>-4.0789870000000001E-3</v>
      </c>
      <c r="PA633" s="77">
        <v>-2.8611560000000001E-3</v>
      </c>
      <c r="PB633" s="77">
        <v>-1.219174E-3</v>
      </c>
      <c r="PC633" s="77">
        <v>-4.182051E-3</v>
      </c>
      <c r="PD633" s="78">
        <v>-2.10266E-5</v>
      </c>
      <c r="PE633" s="77">
        <v>-8.2337299999999997E-4</v>
      </c>
      <c r="PF633" s="77">
        <v>-1.524798E-3</v>
      </c>
      <c r="PG633" s="77">
        <v>-1.4234300000000001E-3</v>
      </c>
      <c r="PH633" s="77">
        <v>-1.627393E-3</v>
      </c>
      <c r="PI633" s="77">
        <v>-2.3618530000000001E-3</v>
      </c>
      <c r="PJ633" s="77">
        <v>-1.8056039999999999E-3</v>
      </c>
      <c r="PK633" s="77">
        <v>-2.1800729999999998E-3</v>
      </c>
      <c r="PL633" s="77">
        <v>-5.8055800000000001E-4</v>
      </c>
      <c r="PM633" s="77">
        <v>-1.626331E-3</v>
      </c>
      <c r="PN633" s="77">
        <v>-1.5199079999999999E-3</v>
      </c>
      <c r="PO633" s="77">
        <v>-1.6302510000000001E-3</v>
      </c>
      <c r="PP633" s="77">
        <v>-1.109294E-3</v>
      </c>
      <c r="PQ633" s="77">
        <v>-1.872585E-3</v>
      </c>
      <c r="PR633" s="77">
        <v>-1.454943E-3</v>
      </c>
      <c r="PS633" s="77">
        <v>-1.2483279999999999E-3</v>
      </c>
      <c r="PT633" s="77">
        <v>-1.3488969999999999E-3</v>
      </c>
      <c r="PU633" s="77">
        <v>-7.3963999999999996E-4</v>
      </c>
      <c r="PV633" s="77">
        <v>-1.149796E-3</v>
      </c>
      <c r="PW633" s="77">
        <v>-2.2602130000000001E-3</v>
      </c>
      <c r="PX633" s="77">
        <v>-2.9720419999999998E-3</v>
      </c>
      <c r="PY633" s="77">
        <v>-1.559941E-3</v>
      </c>
      <c r="PZ633" s="77">
        <v>-1.330349E-3</v>
      </c>
      <c r="QA633" s="77">
        <v>-2.596775E-3</v>
      </c>
      <c r="QB633" s="77">
        <v>-5.3293250000000002E-3</v>
      </c>
      <c r="QC633" s="77">
        <v>0.96972977999999999</v>
      </c>
      <c r="QD633" s="77">
        <v>-1.398012E-2</v>
      </c>
      <c r="QE633" s="77">
        <v>-3.7651749999999999E-3</v>
      </c>
      <c r="QF633" s="77">
        <v>-2.8878100000000002E-3</v>
      </c>
      <c r="QG633" s="77">
        <v>-5.3542599999999998E-4</v>
      </c>
      <c r="QH633" s="77">
        <v>-3.7174109999999999E-3</v>
      </c>
      <c r="QI633" s="77">
        <v>-4.2072710000000003E-3</v>
      </c>
      <c r="QJ633" s="77">
        <v>-3.2840259999999998E-3</v>
      </c>
      <c r="QK633" s="77">
        <v>-1.226141E-3</v>
      </c>
      <c r="QL633" s="77">
        <v>-4.325911E-3</v>
      </c>
      <c r="QM633" s="78">
        <v>-1.6433E-5</v>
      </c>
      <c r="QN633" s="77">
        <v>-8.0528299999999995E-4</v>
      </c>
      <c r="QO633" s="77">
        <v>-1.290366E-3</v>
      </c>
      <c r="QP633" s="77">
        <v>-1.420911E-3</v>
      </c>
      <c r="QQ633" s="77">
        <v>-1.5407159999999999E-3</v>
      </c>
      <c r="QR633" s="77">
        <v>-2.2115339999999998E-3</v>
      </c>
      <c r="QS633" s="77">
        <v>-1.81482E-3</v>
      </c>
      <c r="QT633" s="77">
        <v>-2.1096969999999998E-3</v>
      </c>
      <c r="QU633" s="77">
        <v>-4.5717000000000002E-4</v>
      </c>
      <c r="QV633" s="77">
        <v>-1.5910379999999999E-3</v>
      </c>
      <c r="QW633" s="77">
        <v>-1.5353229999999999E-3</v>
      </c>
      <c r="QX633" s="77">
        <v>-1.564642E-3</v>
      </c>
      <c r="QY633" s="77">
        <v>-1.0699990000000001E-3</v>
      </c>
      <c r="QZ633" s="77">
        <v>-1.870844E-3</v>
      </c>
      <c r="RA633" s="77">
        <v>-1.4673279999999999E-3</v>
      </c>
      <c r="RB633" s="77">
        <v>-1.219152E-3</v>
      </c>
      <c r="RC633" s="77">
        <v>-1.2957590000000001E-3</v>
      </c>
      <c r="RD633" s="77">
        <v>-6.9278299999999998E-4</v>
      </c>
      <c r="RE633" s="77">
        <v>-1.170454E-3</v>
      </c>
      <c r="RF633" s="77">
        <v>-2.3553720000000001E-3</v>
      </c>
      <c r="RG633" s="77">
        <v>-3.0555600000000001E-3</v>
      </c>
      <c r="RH633" s="77">
        <v>-1.624274E-3</v>
      </c>
      <c r="RI633" s="77">
        <v>-1.351079E-3</v>
      </c>
      <c r="RJ633" s="77">
        <v>-2.6565289999999999E-3</v>
      </c>
      <c r="RK633" s="77">
        <v>-4.9164009999999999E-3</v>
      </c>
      <c r="RL633" s="77">
        <v>0.96957401200000004</v>
      </c>
      <c r="RM633" s="77">
        <v>-1.3534259E-2</v>
      </c>
      <c r="RN633" s="77">
        <v>-3.9835410000000002E-3</v>
      </c>
      <c r="RO633" s="77">
        <v>-3.1561470000000002E-3</v>
      </c>
      <c r="RP633" s="77">
        <v>-4.4751399999999998E-4</v>
      </c>
      <c r="RQ633" s="77">
        <v>-3.7397590000000001E-3</v>
      </c>
      <c r="RR633" s="77">
        <v>-4.0391489999999997E-3</v>
      </c>
      <c r="RS633" s="77">
        <v>-3.3875910000000001E-3</v>
      </c>
      <c r="RT633" s="77">
        <v>-1.2308950000000001E-3</v>
      </c>
      <c r="RU633" s="77">
        <v>-4.4263669999999996E-3</v>
      </c>
      <c r="RV633" s="78">
        <v>-7.8676099999999997E-6</v>
      </c>
      <c r="RW633" s="77">
        <v>-7.4432000000000003E-4</v>
      </c>
      <c r="RX633" s="77">
        <v>-1.301232E-3</v>
      </c>
      <c r="RY633" s="77">
        <v>-1.336568E-3</v>
      </c>
      <c r="RZ633" s="77">
        <v>-1.445579E-3</v>
      </c>
      <c r="SA633" s="77">
        <v>-2.0766669999999999E-3</v>
      </c>
      <c r="SB633" s="77">
        <v>-1.5817920000000001E-3</v>
      </c>
      <c r="SC633" s="77">
        <v>-1.905431E-3</v>
      </c>
      <c r="SD633" s="77">
        <v>-7.2058799999999998E-4</v>
      </c>
      <c r="SE633" s="77">
        <v>-1.5054000000000001E-3</v>
      </c>
      <c r="SF633" s="77">
        <v>-1.4151249999999999E-3</v>
      </c>
      <c r="SG633" s="77">
        <v>-1.497593E-3</v>
      </c>
      <c r="SH633" s="77">
        <v>-9.8628400000000003E-4</v>
      </c>
      <c r="SI633" s="77">
        <v>-1.823306E-3</v>
      </c>
      <c r="SJ633" s="77">
        <v>-1.4074479999999999E-3</v>
      </c>
      <c r="SK633" s="77">
        <v>-1.226949E-3</v>
      </c>
      <c r="SL633" s="77">
        <v>-1.2366090000000001E-3</v>
      </c>
      <c r="SM633" s="77">
        <v>-7.2109099999999998E-4</v>
      </c>
      <c r="SN633" s="77">
        <v>-1.1124049999999999E-3</v>
      </c>
      <c r="SO633" s="77">
        <v>-1.9558050000000001E-3</v>
      </c>
      <c r="SP633" s="77">
        <v>-2.8934640000000001E-3</v>
      </c>
      <c r="SQ633" s="77">
        <v>-1.5843090000000001E-3</v>
      </c>
      <c r="SR633" s="77">
        <v>-1.4032579999999999E-3</v>
      </c>
      <c r="SS633" s="77">
        <v>-2.410063E-3</v>
      </c>
      <c r="ST633" s="77">
        <v>-4.2914340000000002E-3</v>
      </c>
      <c r="SU633" s="77">
        <v>0.96867281500000002</v>
      </c>
      <c r="SV633" s="77">
        <v>-1.2506033E-2</v>
      </c>
      <c r="SW633" s="77">
        <v>-3.6331110000000001E-3</v>
      </c>
      <c r="SX633" s="77">
        <v>-2.9159120000000001E-3</v>
      </c>
      <c r="SY633" s="77">
        <v>-4.2192800000000002E-4</v>
      </c>
      <c r="SZ633" s="77">
        <v>-3.6480549999999999E-3</v>
      </c>
      <c r="TA633" s="77">
        <v>-3.6313510000000001E-3</v>
      </c>
      <c r="TB633" s="77">
        <v>-3.5540340000000002E-3</v>
      </c>
      <c r="TC633" s="77">
        <v>-1.1220889999999999E-3</v>
      </c>
      <c r="TD633" s="77">
        <v>-4.2353870000000002E-3</v>
      </c>
      <c r="TE633" s="78">
        <v>-7.30692E-6</v>
      </c>
    </row>
    <row r="634" spans="1:525" x14ac:dyDescent="0.25">
      <c r="A634" s="77">
        <v>-3.6793860000000002E-3</v>
      </c>
      <c r="B634" s="77">
        <v>-8.3465740000000007E-3</v>
      </c>
      <c r="C634" s="77">
        <v>-6.3408129999999998E-3</v>
      </c>
      <c r="D634" s="77">
        <v>-4.0054959999999999E-3</v>
      </c>
      <c r="E634" s="77">
        <v>-5.0207409999999996E-3</v>
      </c>
      <c r="F634" s="77">
        <v>-6.3529709999999998E-3</v>
      </c>
      <c r="G634" s="77">
        <v>-7.0001159999999998E-3</v>
      </c>
      <c r="H634" s="77">
        <v>-6.9951800000000001E-3</v>
      </c>
      <c r="I634" s="77">
        <v>-5.5959510000000001E-3</v>
      </c>
      <c r="J634" s="77">
        <v>-5.2450149999999996E-3</v>
      </c>
      <c r="K634" s="77">
        <v>-9.6629360000000004E-3</v>
      </c>
      <c r="L634" s="77">
        <v>-5.5932309999999997E-3</v>
      </c>
      <c r="M634" s="77">
        <v>-4.8795940000000001E-3</v>
      </c>
      <c r="N634" s="77">
        <v>-4.345888E-3</v>
      </c>
      <c r="O634" s="77">
        <v>-4.2041750000000001E-3</v>
      </c>
      <c r="P634" s="77">
        <v>-4.7532299999999998E-3</v>
      </c>
      <c r="Q634" s="77">
        <v>-5.0377460000000001E-3</v>
      </c>
      <c r="R634" s="77">
        <v>-3.4952780000000001E-3</v>
      </c>
      <c r="S634" s="77">
        <v>-7.3932650000000004E-3</v>
      </c>
      <c r="T634" s="77">
        <v>-2.1112382999999998E-2</v>
      </c>
      <c r="U634" s="77">
        <v>-9.8721999999999994E-3</v>
      </c>
      <c r="V634" s="77">
        <v>-7.8068469999999996E-3</v>
      </c>
      <c r="W634" s="77">
        <v>-3.5918811000000002E-2</v>
      </c>
      <c r="X634" s="77">
        <v>-0.137260249</v>
      </c>
      <c r="Y634" s="77">
        <v>-9.7638604000000004E-2</v>
      </c>
      <c r="Z634" s="77">
        <v>0.89368679100000004</v>
      </c>
      <c r="AA634" s="77">
        <v>-3.4651949999999999E-3</v>
      </c>
      <c r="AB634" s="77">
        <v>-3.8462259999999999E-3</v>
      </c>
      <c r="AC634" s="77">
        <v>-6.8358100000000005E-4</v>
      </c>
      <c r="AD634" s="77">
        <v>-4.7595780000000004E-3</v>
      </c>
      <c r="AE634" s="77">
        <v>-3.2651749999999999E-3</v>
      </c>
      <c r="AF634" s="77">
        <v>-2.3662090000000002E-3</v>
      </c>
      <c r="AG634" s="77">
        <v>-3.014671E-3</v>
      </c>
      <c r="AH634" s="77">
        <v>-5.6626760000000002E-3</v>
      </c>
      <c r="AI634" s="78">
        <v>-6.4298800000000002E-5</v>
      </c>
      <c r="AJ634" s="77">
        <v>-3.3549349999999999E-3</v>
      </c>
      <c r="AK634" s="77">
        <v>-7.0017439999999998E-3</v>
      </c>
      <c r="AL634" s="77">
        <v>-6.0267640000000004E-3</v>
      </c>
      <c r="AM634" s="77">
        <v>-3.8994780000000001E-3</v>
      </c>
      <c r="AN634" s="77">
        <v>-4.7514760000000001E-3</v>
      </c>
      <c r="AO634" s="77">
        <v>-6.4842700000000003E-3</v>
      </c>
      <c r="AP634" s="77">
        <v>-6.9581030000000002E-3</v>
      </c>
      <c r="AQ634" s="77">
        <v>-6.6857820000000004E-3</v>
      </c>
      <c r="AR634" s="77">
        <v>-5.4363520000000002E-3</v>
      </c>
      <c r="AS634" s="77">
        <v>-5.3236350000000002E-3</v>
      </c>
      <c r="AT634" s="77">
        <v>-9.4807090000000004E-3</v>
      </c>
      <c r="AU634" s="77">
        <v>-5.7325850000000001E-3</v>
      </c>
      <c r="AV634" s="77">
        <v>-4.7855060000000001E-3</v>
      </c>
      <c r="AW634" s="77">
        <v>-4.1837389999999997E-3</v>
      </c>
      <c r="AX634" s="77">
        <v>-4.169435E-3</v>
      </c>
      <c r="AY634" s="77">
        <v>-4.917823E-3</v>
      </c>
      <c r="AZ634" s="77">
        <v>-5.0244510000000001E-3</v>
      </c>
      <c r="BA634" s="77">
        <v>-3.428707E-3</v>
      </c>
      <c r="BB634" s="77">
        <v>-7.523643E-3</v>
      </c>
      <c r="BC634" s="77">
        <v>-1.9635318999999998E-2</v>
      </c>
      <c r="BD634" s="77">
        <v>-9.5954639999999997E-3</v>
      </c>
      <c r="BE634" s="77">
        <v>-8.149735E-3</v>
      </c>
      <c r="BF634" s="77">
        <v>-3.6993555999999997E-2</v>
      </c>
      <c r="BG634" s="77">
        <v>-0.14083980500000001</v>
      </c>
      <c r="BH634" s="77">
        <v>-9.6491224E-2</v>
      </c>
      <c r="BI634" s="77">
        <v>0.88702362300000004</v>
      </c>
      <c r="BJ634" s="77">
        <v>-3.485176E-3</v>
      </c>
      <c r="BK634" s="77">
        <v>-3.8143399999999998E-3</v>
      </c>
      <c r="BL634" s="77">
        <v>-6.5390999999999995E-4</v>
      </c>
      <c r="BM634" s="77">
        <v>-4.8964819999999997E-3</v>
      </c>
      <c r="BN634" s="77">
        <v>-4.4731830000000004E-3</v>
      </c>
      <c r="BO634" s="77">
        <v>-2.4289820000000001E-3</v>
      </c>
      <c r="BP634" s="77">
        <v>-2.996075E-3</v>
      </c>
      <c r="BQ634" s="77">
        <v>-5.205421E-3</v>
      </c>
      <c r="BR634" s="78">
        <v>-6.8982700000000006E-5</v>
      </c>
      <c r="BS634" s="77">
        <v>-3.326416E-3</v>
      </c>
      <c r="BT634" s="77">
        <v>-6.4542469999999998E-3</v>
      </c>
      <c r="BU634" s="77">
        <v>-6.2210390000000003E-3</v>
      </c>
      <c r="BV634" s="77">
        <v>-3.8877930000000001E-3</v>
      </c>
      <c r="BW634" s="77">
        <v>-4.6781949999999996E-3</v>
      </c>
      <c r="BX634" s="77">
        <v>-6.7612360000000003E-3</v>
      </c>
      <c r="BY634" s="77">
        <v>-7.0032250000000001E-3</v>
      </c>
      <c r="BZ634" s="77">
        <v>-6.3806499999999999E-3</v>
      </c>
      <c r="CA634" s="77">
        <v>-5.3591050000000003E-3</v>
      </c>
      <c r="CB634" s="77">
        <v>-5.0772359999999997E-3</v>
      </c>
      <c r="CC634" s="77">
        <v>-9.1508400000000004E-3</v>
      </c>
      <c r="CD634" s="77">
        <v>-5.4031000000000001E-3</v>
      </c>
      <c r="CE634" s="77">
        <v>-4.5417230000000001E-3</v>
      </c>
      <c r="CF634" s="77">
        <v>-3.9882240000000003E-3</v>
      </c>
      <c r="CG634" s="77">
        <v>-4.1274800000000002E-3</v>
      </c>
      <c r="CH634" s="77">
        <v>-4.6915630000000002E-3</v>
      </c>
      <c r="CI634" s="77">
        <v>-4.8622869999999999E-3</v>
      </c>
      <c r="CJ634" s="77">
        <v>-3.3034660000000001E-3</v>
      </c>
      <c r="CK634" s="77">
        <v>-7.6925400000000003E-3</v>
      </c>
      <c r="CL634" s="77">
        <v>-1.9023195999999999E-2</v>
      </c>
      <c r="CM634" s="77">
        <v>-9.8168260000000007E-3</v>
      </c>
      <c r="CN634" s="77">
        <v>-8.1993469999999992E-3</v>
      </c>
      <c r="CO634" s="77">
        <v>-3.8802565999999997E-2</v>
      </c>
      <c r="CP634" s="77">
        <v>-0.14583416799999999</v>
      </c>
      <c r="CQ634" s="77">
        <v>-9.6861728999999994E-2</v>
      </c>
      <c r="CR634" s="77">
        <v>0.88514179500000001</v>
      </c>
      <c r="CS634" s="77">
        <v>-3.5343919999999999E-3</v>
      </c>
      <c r="CT634" s="77">
        <v>-3.8249130000000001E-3</v>
      </c>
      <c r="CU634" s="77">
        <v>-7.0031300000000004E-4</v>
      </c>
      <c r="CV634" s="77">
        <v>-4.9216540000000001E-3</v>
      </c>
      <c r="CW634" s="77">
        <v>-3.814497E-3</v>
      </c>
      <c r="CX634" s="77">
        <v>-2.4900249999999999E-3</v>
      </c>
      <c r="CY634" s="77">
        <v>-3.0396490000000002E-3</v>
      </c>
      <c r="CZ634" s="77">
        <v>-5.548926E-3</v>
      </c>
      <c r="DA634" s="78">
        <v>-5.90197E-5</v>
      </c>
      <c r="DB634" s="77">
        <v>-3.49483E-3</v>
      </c>
      <c r="DC634" s="77">
        <v>-6.590472E-3</v>
      </c>
      <c r="DD634" s="77">
        <v>-6.2961099999999997E-3</v>
      </c>
      <c r="DE634" s="77">
        <v>-4.2285930000000001E-3</v>
      </c>
      <c r="DF634" s="77">
        <v>-4.9332530000000003E-3</v>
      </c>
      <c r="DG634" s="77">
        <v>-6.787764E-3</v>
      </c>
      <c r="DH634" s="77">
        <v>-7.0764900000000004E-3</v>
      </c>
      <c r="DI634" s="77">
        <v>-7.1555500000000001E-3</v>
      </c>
      <c r="DJ634" s="77">
        <v>-5.2809850000000002E-3</v>
      </c>
      <c r="DK634" s="77">
        <v>-5.0350660000000004E-3</v>
      </c>
      <c r="DL634" s="77">
        <v>-8.5036910000000007E-3</v>
      </c>
      <c r="DM634" s="77">
        <v>-5.2384429999999997E-3</v>
      </c>
      <c r="DN634" s="77">
        <v>-4.5304300000000002E-3</v>
      </c>
      <c r="DO634" s="77">
        <v>-3.8136950000000002E-3</v>
      </c>
      <c r="DP634" s="77">
        <v>-4.3757809999999996E-3</v>
      </c>
      <c r="DQ634" s="77">
        <v>-4.9345760000000004E-3</v>
      </c>
      <c r="DR634" s="77">
        <v>-4.821624E-3</v>
      </c>
      <c r="DS634" s="77">
        <v>-3.6265289999999999E-3</v>
      </c>
      <c r="DT634" s="77">
        <v>-8.0760510000000008E-3</v>
      </c>
      <c r="DU634" s="77">
        <v>-1.8469164E-2</v>
      </c>
      <c r="DV634" s="77">
        <v>-1.0424401999999999E-2</v>
      </c>
      <c r="DW634" s="77">
        <v>-8.2537140000000005E-3</v>
      </c>
      <c r="DX634" s="77">
        <v>-3.8243858999999998E-2</v>
      </c>
      <c r="DY634" s="77">
        <v>-0.130828902</v>
      </c>
      <c r="DZ634" s="77">
        <v>-9.8778579000000005E-2</v>
      </c>
      <c r="EA634" s="77">
        <v>0.88153929200000003</v>
      </c>
      <c r="EB634" s="77">
        <v>-3.5903749999999998E-3</v>
      </c>
      <c r="EC634" s="77">
        <v>-4.0107709999999998E-3</v>
      </c>
      <c r="ED634" s="77">
        <v>-8.2535599999999996E-4</v>
      </c>
      <c r="EE634" s="77">
        <v>-5.0224579999999996E-3</v>
      </c>
      <c r="EF634" s="77">
        <v>-4.2944749999999999E-3</v>
      </c>
      <c r="EG634" s="77">
        <v>-2.5919379999999998E-3</v>
      </c>
      <c r="EH634" s="77">
        <v>-3.2403419999999998E-3</v>
      </c>
      <c r="EI634" s="77">
        <v>-5.6533929999999996E-3</v>
      </c>
      <c r="EJ634" s="78">
        <v>-7.2339899999999995E-5</v>
      </c>
      <c r="EK634" s="77">
        <v>-3.5866510000000002E-3</v>
      </c>
      <c r="EL634" s="77">
        <v>-6.1097230000000001E-3</v>
      </c>
      <c r="EM634" s="77">
        <v>-6.3277730000000001E-3</v>
      </c>
      <c r="EN634" s="77">
        <v>-4.1290420000000003E-3</v>
      </c>
      <c r="EO634" s="77">
        <v>-4.9275020000000003E-3</v>
      </c>
      <c r="EP634" s="77">
        <v>-6.4384239999999999E-3</v>
      </c>
      <c r="EQ634" s="77">
        <v>-7.2744589999999996E-3</v>
      </c>
      <c r="ER634" s="77">
        <v>-6.4733600000000001E-3</v>
      </c>
      <c r="ES634" s="77">
        <v>-5.1771500000000002E-3</v>
      </c>
      <c r="ET634" s="77">
        <v>-4.9922059999999999E-3</v>
      </c>
      <c r="EU634" s="77">
        <v>-8.3229649999999999E-3</v>
      </c>
      <c r="EV634" s="77">
        <v>-5.0848969999999997E-3</v>
      </c>
      <c r="EW634" s="77">
        <v>-4.6388519999999997E-3</v>
      </c>
      <c r="EX634" s="77">
        <v>-3.5534609999999999E-3</v>
      </c>
      <c r="EY634" s="77">
        <v>-4.516221E-3</v>
      </c>
      <c r="EZ634" s="77">
        <v>-4.5345689999999996E-3</v>
      </c>
      <c r="FA634" s="77">
        <v>-4.3644139999999996E-3</v>
      </c>
      <c r="FB634" s="77">
        <v>-3.9566840000000002E-3</v>
      </c>
      <c r="FC634" s="77">
        <v>-8.2015850000000008E-3</v>
      </c>
      <c r="FD634" s="77">
        <v>-1.8181296999999999E-2</v>
      </c>
      <c r="FE634" s="77">
        <v>-1.0689847000000001E-2</v>
      </c>
      <c r="FF634" s="77">
        <v>-7.9302139999999997E-3</v>
      </c>
      <c r="FG634" s="77">
        <v>-3.8143028000000002E-2</v>
      </c>
      <c r="FH634" s="77">
        <v>-0.127819027</v>
      </c>
      <c r="FI634" s="77">
        <v>-0.101403199</v>
      </c>
      <c r="FJ634" s="77">
        <v>0.87703296799999997</v>
      </c>
      <c r="FK634" s="77">
        <v>-3.3838039999999998E-3</v>
      </c>
      <c r="FL634" s="77">
        <v>-4.0617049999999997E-3</v>
      </c>
      <c r="FM634" s="77">
        <v>-9.43906E-4</v>
      </c>
      <c r="FN634" s="77">
        <v>-5.0776670000000001E-3</v>
      </c>
      <c r="FO634" s="77">
        <v>-4.77306E-3</v>
      </c>
      <c r="FP634" s="77">
        <v>-2.6391180000000002E-3</v>
      </c>
      <c r="FQ634" s="77">
        <v>-3.1609260000000001E-3</v>
      </c>
      <c r="FR634" s="77">
        <v>-5.7794300000000003E-3</v>
      </c>
      <c r="FS634" s="78">
        <v>-7.6344299999999993E-5</v>
      </c>
      <c r="FT634" s="77">
        <v>-3.5652930000000002E-3</v>
      </c>
      <c r="FU634" s="77">
        <v>-5.4633720000000002E-3</v>
      </c>
      <c r="FV634" s="77">
        <v>-6.1953939999999999E-3</v>
      </c>
      <c r="FW634" s="77">
        <v>-4.1072390000000004E-3</v>
      </c>
      <c r="FX634" s="77">
        <v>-5.2486700000000004E-3</v>
      </c>
      <c r="FY634" s="77">
        <v>-7.2258929999999997E-3</v>
      </c>
      <c r="FZ634" s="77">
        <v>-8.6376920000000006E-3</v>
      </c>
      <c r="GA634" s="77">
        <v>-5.6429410000000003E-3</v>
      </c>
      <c r="GB634" s="77">
        <v>-5.0805970000000001E-3</v>
      </c>
      <c r="GC634" s="77">
        <v>-5.101675E-3</v>
      </c>
      <c r="GD634" s="77">
        <v>-8.3891269999999997E-3</v>
      </c>
      <c r="GE634" s="77">
        <v>-5.0694959999999997E-3</v>
      </c>
      <c r="GF634" s="77">
        <v>-4.6987260000000003E-3</v>
      </c>
      <c r="GG634" s="77">
        <v>-3.522482E-3</v>
      </c>
      <c r="GH634" s="77">
        <v>-4.5216900000000001E-3</v>
      </c>
      <c r="GI634" s="77">
        <v>-4.730621E-3</v>
      </c>
      <c r="GJ634" s="77">
        <v>-4.3034880000000003E-3</v>
      </c>
      <c r="GK634" s="77">
        <v>-3.9523859999999996E-3</v>
      </c>
      <c r="GL634" s="77">
        <v>-9.4043359999999993E-3</v>
      </c>
      <c r="GM634" s="77">
        <v>-2.1794412999999999E-2</v>
      </c>
      <c r="GN634" s="77">
        <v>-1.0705285E-2</v>
      </c>
      <c r="GO634" s="77">
        <v>-7.8966929999999998E-3</v>
      </c>
      <c r="GP634" s="77">
        <v>-4.1190755000000003E-2</v>
      </c>
      <c r="GQ634" s="77">
        <v>-0.13257159900000001</v>
      </c>
      <c r="GR634" s="77">
        <v>-9.5729738999999994E-2</v>
      </c>
      <c r="GS634" s="77">
        <v>0.89363361299999999</v>
      </c>
      <c r="GT634" s="77">
        <v>-4.6542049999999998E-3</v>
      </c>
      <c r="GU634" s="77">
        <v>-3.8328730000000001E-3</v>
      </c>
      <c r="GV634" s="77">
        <v>-8.52613E-4</v>
      </c>
      <c r="GW634" s="77">
        <v>-5.0952699999999998E-3</v>
      </c>
      <c r="GX634" s="77">
        <v>-4.810028E-3</v>
      </c>
      <c r="GY634" s="77">
        <v>-2.5840749999999999E-3</v>
      </c>
      <c r="GZ634" s="77">
        <v>-2.9976030000000002E-3</v>
      </c>
      <c r="HA634" s="77">
        <v>-5.943505E-3</v>
      </c>
      <c r="HB634" s="78">
        <v>-4.0630100000000003E-5</v>
      </c>
      <c r="HC634" s="77">
        <v>-3.5802500000000001E-3</v>
      </c>
      <c r="HD634" s="77">
        <v>-5.5143689999999999E-3</v>
      </c>
      <c r="HE634" s="77">
        <v>-6.155069E-3</v>
      </c>
      <c r="HF634" s="77">
        <v>-4.0362699999999998E-3</v>
      </c>
      <c r="HG634" s="77">
        <v>-4.9636749999999999E-3</v>
      </c>
      <c r="HH634" s="77">
        <v>-6.7401320000000002E-3</v>
      </c>
      <c r="HI634" s="77">
        <v>-9.2413140000000005E-3</v>
      </c>
      <c r="HJ634" s="77">
        <v>-6.7496700000000001E-3</v>
      </c>
      <c r="HK634" s="77">
        <v>-5.0979179999999999E-3</v>
      </c>
      <c r="HL634" s="77">
        <v>-5.2442809999999999E-3</v>
      </c>
      <c r="HM634" s="77">
        <v>-8.3129190000000002E-3</v>
      </c>
      <c r="HN634" s="77">
        <v>-5.1657650000000001E-3</v>
      </c>
      <c r="HO634" s="77">
        <v>-4.6705899999999996E-3</v>
      </c>
      <c r="HP634" s="77">
        <v>-3.5700179999999999E-3</v>
      </c>
      <c r="HQ634" s="77">
        <v>-4.5354369999999998E-3</v>
      </c>
      <c r="HR634" s="77">
        <v>-4.7234119999999997E-3</v>
      </c>
      <c r="HS634" s="77">
        <v>-4.459775E-3</v>
      </c>
      <c r="HT634" s="77">
        <v>-4.1362200000000003E-3</v>
      </c>
      <c r="HU634" s="77">
        <v>-9.9343069999999999E-3</v>
      </c>
      <c r="HV634" s="77">
        <v>-2.0826210000000001E-2</v>
      </c>
      <c r="HW634" s="77">
        <v>-1.0195508000000001E-2</v>
      </c>
      <c r="HX634" s="77">
        <v>-7.7174569999999996E-3</v>
      </c>
      <c r="HY634" s="77">
        <v>-4.0462593999999998E-2</v>
      </c>
      <c r="HZ634" s="77">
        <v>-0.121261142</v>
      </c>
      <c r="IA634" s="77">
        <v>-9.9458321000000002E-2</v>
      </c>
      <c r="IB634" s="77">
        <v>0.89281794299999995</v>
      </c>
      <c r="IC634" s="77">
        <v>-4.622185E-3</v>
      </c>
      <c r="ID634" s="77">
        <v>-3.444688E-3</v>
      </c>
      <c r="IE634" s="77">
        <v>-9.3733800000000002E-4</v>
      </c>
      <c r="IF634" s="77">
        <v>-5.0228139999999996E-3</v>
      </c>
      <c r="IG634" s="77">
        <v>-4.7557390000000001E-3</v>
      </c>
      <c r="IH634" s="77">
        <v>-2.483856E-3</v>
      </c>
      <c r="II634" s="77">
        <v>-3.0339360000000001E-3</v>
      </c>
      <c r="IJ634" s="77">
        <v>-6.0551909999999997E-3</v>
      </c>
      <c r="IK634" s="78">
        <v>-2.93923E-5</v>
      </c>
      <c r="IL634" s="77">
        <v>-3.5488780000000001E-3</v>
      </c>
      <c r="IM634" s="77">
        <v>-5.3851489999999997E-3</v>
      </c>
      <c r="IN634" s="77">
        <v>-6.3412039999999996E-3</v>
      </c>
      <c r="IO634" s="77">
        <v>-3.8929400000000001E-3</v>
      </c>
      <c r="IP634" s="77">
        <v>-4.7359760000000002E-3</v>
      </c>
      <c r="IQ634" s="77">
        <v>-6.7920940000000003E-3</v>
      </c>
      <c r="IR634" s="77">
        <v>-9.356652E-3</v>
      </c>
      <c r="IS634" s="77">
        <v>-7.2544109999999997E-3</v>
      </c>
      <c r="IT634" s="77">
        <v>-5.1635270000000002E-3</v>
      </c>
      <c r="IU634" s="77">
        <v>-5.3528639999999997E-3</v>
      </c>
      <c r="IV634" s="77">
        <v>-8.321831E-3</v>
      </c>
      <c r="IW634" s="77">
        <v>-5.2748500000000002E-3</v>
      </c>
      <c r="IX634" s="77">
        <v>-4.7416469999999999E-3</v>
      </c>
      <c r="IY634" s="77">
        <v>-3.3972210000000002E-3</v>
      </c>
      <c r="IZ634" s="77">
        <v>-4.4152230000000002E-3</v>
      </c>
      <c r="JA634" s="77">
        <v>-4.4371669999999997E-3</v>
      </c>
      <c r="JB634" s="77">
        <v>-4.1865100000000001E-3</v>
      </c>
      <c r="JC634" s="77">
        <v>-4.0645200000000003E-3</v>
      </c>
      <c r="JD634" s="77">
        <v>-1.0392378000000001E-2</v>
      </c>
      <c r="JE634" s="77">
        <v>-2.0401853000000001E-2</v>
      </c>
      <c r="JF634" s="77">
        <v>-1.0588811E-2</v>
      </c>
      <c r="JG634" s="77">
        <v>-7.6144710000000003E-3</v>
      </c>
      <c r="JH634" s="77">
        <v>-4.0287829999999997E-2</v>
      </c>
      <c r="JI634" s="77">
        <v>-0.11219836599999999</v>
      </c>
      <c r="JJ634" s="77">
        <v>-9.9561519000000001E-2</v>
      </c>
      <c r="JK634" s="77">
        <v>0.894596273</v>
      </c>
      <c r="JL634" s="77">
        <v>-4.5057140000000001E-3</v>
      </c>
      <c r="JM634" s="77">
        <v>-3.217237E-3</v>
      </c>
      <c r="JN634" s="77">
        <v>-9.2152599999999999E-4</v>
      </c>
      <c r="JO634" s="77">
        <v>-4.8937750000000004E-3</v>
      </c>
      <c r="JP634" s="77">
        <v>-4.8229859999999996E-3</v>
      </c>
      <c r="JQ634" s="77">
        <v>-2.3700769999999999E-3</v>
      </c>
      <c r="JR634" s="77">
        <v>-3.0274059999999998E-3</v>
      </c>
      <c r="JS634" s="77">
        <v>-5.829079E-3</v>
      </c>
      <c r="JT634" s="78">
        <v>-2.53379E-5</v>
      </c>
      <c r="JU634" s="77">
        <v>-3.3085660000000002E-3</v>
      </c>
      <c r="JV634" s="77">
        <v>-5.353437E-3</v>
      </c>
      <c r="JW634" s="77">
        <v>-6.6463829999999996E-3</v>
      </c>
      <c r="JX634" s="77">
        <v>-3.9359099999999999E-3</v>
      </c>
      <c r="JY634" s="77">
        <v>-4.6377370000000003E-3</v>
      </c>
      <c r="JZ634" s="77">
        <v>-6.9095930000000003E-3</v>
      </c>
      <c r="KA634" s="77">
        <v>-9.4196799999999997E-3</v>
      </c>
      <c r="KB634" s="77">
        <v>-6.4792740000000001E-3</v>
      </c>
      <c r="KC634" s="77">
        <v>-4.9431850000000001E-3</v>
      </c>
      <c r="KD634" s="77">
        <v>-5.2575199999999999E-3</v>
      </c>
      <c r="KE634" s="77">
        <v>-8.2837310000000008E-3</v>
      </c>
      <c r="KF634" s="77">
        <v>-5.1562869999999998E-3</v>
      </c>
      <c r="KG634" s="77">
        <v>-4.5032520000000001E-3</v>
      </c>
      <c r="KH634" s="77">
        <v>-3.1876059999999999E-3</v>
      </c>
      <c r="KI634" s="77">
        <v>-4.1352029999999996E-3</v>
      </c>
      <c r="KJ634" s="77">
        <v>-4.3557700000000001E-3</v>
      </c>
      <c r="KK634" s="77">
        <v>-4.0155920000000001E-3</v>
      </c>
      <c r="KL634" s="77">
        <v>-5.5010370000000003E-3</v>
      </c>
      <c r="KM634" s="77">
        <v>-1.0673851E-2</v>
      </c>
      <c r="KN634" s="77">
        <v>-2.0122540000000001E-2</v>
      </c>
      <c r="KO634" s="77">
        <v>-1.1235215E-2</v>
      </c>
      <c r="KP634" s="77">
        <v>-7.5985940000000002E-3</v>
      </c>
      <c r="KQ634" s="77">
        <v>-4.0302101999999999E-2</v>
      </c>
      <c r="KR634" s="77">
        <v>-0.11373327799999999</v>
      </c>
      <c r="KS634" s="77">
        <v>-9.5103768000000005E-2</v>
      </c>
      <c r="KT634" s="77">
        <v>0.89691351100000005</v>
      </c>
      <c r="KU634" s="77">
        <v>-4.4247840000000002E-3</v>
      </c>
      <c r="KV634" s="77">
        <v>-3.3064309999999999E-3</v>
      </c>
      <c r="KW634" s="77">
        <v>-9.0201500000000004E-4</v>
      </c>
      <c r="KX634" s="77">
        <v>-5.0164140000000003E-3</v>
      </c>
      <c r="KY634" s="77">
        <v>-4.9566649999999999E-3</v>
      </c>
      <c r="KZ634" s="77">
        <v>-2.4287760000000001E-3</v>
      </c>
      <c r="LA634" s="77">
        <v>-3.1307380000000001E-3</v>
      </c>
      <c r="LB634" s="77">
        <v>-5.7903879999999996E-3</v>
      </c>
      <c r="LC634" s="78">
        <v>-1.6914499999999999E-5</v>
      </c>
      <c r="LD634" s="77">
        <v>-3.2732429999999999E-3</v>
      </c>
      <c r="LE634" s="77">
        <v>-4.3704240000000004E-3</v>
      </c>
      <c r="LF634" s="77">
        <v>-6.5827100000000003E-3</v>
      </c>
      <c r="LG634" s="77">
        <v>-3.9843279999999997E-3</v>
      </c>
      <c r="LH634" s="77">
        <v>-4.7359209999999997E-3</v>
      </c>
      <c r="LI634" s="77">
        <v>-6.9148739999999997E-3</v>
      </c>
      <c r="LJ634" s="77">
        <v>-9.1279299999999994E-3</v>
      </c>
      <c r="LK634" s="77">
        <v>-6.729886E-3</v>
      </c>
      <c r="LL634" s="77">
        <v>-4.8385069999999997E-3</v>
      </c>
      <c r="LM634" s="77">
        <v>-5.2331870000000003E-3</v>
      </c>
      <c r="LN634" s="77">
        <v>-8.2677519999999997E-3</v>
      </c>
      <c r="LO634" s="77">
        <v>-4.9137820000000002E-3</v>
      </c>
      <c r="LP634" s="77">
        <v>-4.3851280000000003E-3</v>
      </c>
      <c r="LQ634" s="77">
        <v>-3.0913490000000002E-3</v>
      </c>
      <c r="LR634" s="77">
        <v>-4.1153509999999997E-3</v>
      </c>
      <c r="LS634" s="77">
        <v>-4.464656E-3</v>
      </c>
      <c r="LT634" s="77">
        <v>-3.887284E-3</v>
      </c>
      <c r="LU634" s="77">
        <v>-6.755184E-3</v>
      </c>
      <c r="LV634" s="77">
        <v>-1.1249818999999999E-2</v>
      </c>
      <c r="LW634" s="77">
        <v>-2.0574149E-2</v>
      </c>
      <c r="LX634" s="77">
        <v>-1.1900001E-2</v>
      </c>
      <c r="LY634" s="77">
        <v>-7.561361E-3</v>
      </c>
      <c r="LZ634" s="77">
        <v>-4.0058647000000003E-2</v>
      </c>
      <c r="MA634" s="77">
        <v>-0.11488095399999999</v>
      </c>
      <c r="MB634" s="77">
        <v>-8.9047813000000003E-2</v>
      </c>
      <c r="MC634" s="77">
        <v>0.89692066999999998</v>
      </c>
      <c r="MD634" s="77">
        <v>-4.4633210000000001E-3</v>
      </c>
      <c r="ME634" s="77">
        <v>-3.422451E-3</v>
      </c>
      <c r="MF634" s="77">
        <v>-9.8741499999999995E-4</v>
      </c>
      <c r="MG634" s="77">
        <v>-5.0354049999999997E-3</v>
      </c>
      <c r="MH634" s="77">
        <v>-4.8343550000000002E-3</v>
      </c>
      <c r="MI634" s="77">
        <v>-2.6604200000000001E-3</v>
      </c>
      <c r="MJ634" s="77">
        <v>-3.2147429999999999E-3</v>
      </c>
      <c r="MK634" s="77">
        <v>-5.9427639999999997E-3</v>
      </c>
      <c r="ML634" s="78">
        <v>-2.1554200000000001E-5</v>
      </c>
      <c r="MM634" s="77">
        <v>-3.3747880000000001E-3</v>
      </c>
      <c r="MN634" s="77">
        <v>-4.5432290000000002E-3</v>
      </c>
      <c r="MO634" s="77">
        <v>-6.7186210000000001E-3</v>
      </c>
      <c r="MP634" s="77">
        <v>-4.0297470000000002E-3</v>
      </c>
      <c r="MQ634" s="77">
        <v>-4.7644009999999997E-3</v>
      </c>
      <c r="MR634" s="77">
        <v>-7.0825870000000004E-3</v>
      </c>
      <c r="MS634" s="77">
        <v>-8.9949790000000002E-3</v>
      </c>
      <c r="MT634" s="77">
        <v>-6.6899400000000001E-3</v>
      </c>
      <c r="MU634" s="77">
        <v>-4.9435399999999997E-3</v>
      </c>
      <c r="MV634" s="77">
        <v>-5.2945830000000003E-3</v>
      </c>
      <c r="MW634" s="77">
        <v>-8.3651539999999996E-3</v>
      </c>
      <c r="MX634" s="77">
        <v>-5.0782620000000001E-3</v>
      </c>
      <c r="MY634" s="77">
        <v>-4.3334089999999999E-3</v>
      </c>
      <c r="MZ634" s="77">
        <v>-2.959532E-3</v>
      </c>
      <c r="NA634" s="77">
        <v>-3.9617080000000004E-3</v>
      </c>
      <c r="NB634" s="77">
        <v>-4.4152640000000003E-3</v>
      </c>
      <c r="NC634" s="77">
        <v>-3.7374090000000001E-3</v>
      </c>
      <c r="ND634" s="77">
        <v>-8.729278E-3</v>
      </c>
      <c r="NE634" s="77">
        <v>-1.2053968E-2</v>
      </c>
      <c r="NF634" s="77">
        <v>-2.1286784999999999E-2</v>
      </c>
      <c r="NG634" s="77">
        <v>-1.2245301E-2</v>
      </c>
      <c r="NH634" s="77">
        <v>-7.7120579999999999E-3</v>
      </c>
      <c r="NI634" s="77">
        <v>-3.9855524000000003E-2</v>
      </c>
      <c r="NJ634" s="77">
        <v>-0.108508255</v>
      </c>
      <c r="NK634" s="77">
        <v>-9.1956826000000005E-2</v>
      </c>
      <c r="NL634" s="77">
        <v>0.89982148699999998</v>
      </c>
      <c r="NM634" s="77">
        <v>-4.4793250000000001E-3</v>
      </c>
      <c r="NN634" s="77">
        <v>-3.460178E-3</v>
      </c>
      <c r="NO634" s="77">
        <v>-1.023461E-3</v>
      </c>
      <c r="NP634" s="77">
        <v>-5.1908579999999996E-3</v>
      </c>
      <c r="NQ634" s="77">
        <v>-4.8845290000000003E-3</v>
      </c>
      <c r="NR634" s="77">
        <v>-2.7803110000000002E-3</v>
      </c>
      <c r="NS634" s="77">
        <v>-3.287201E-3</v>
      </c>
      <c r="NT634" s="77">
        <v>-6.2155020000000004E-3</v>
      </c>
      <c r="NU634" s="78">
        <v>-1.84633E-5</v>
      </c>
      <c r="NV634" s="77">
        <v>-3.4585549999999999E-3</v>
      </c>
      <c r="NW634" s="77">
        <v>-4.44868E-3</v>
      </c>
      <c r="NX634" s="77">
        <v>-6.7495569999999998E-3</v>
      </c>
      <c r="NY634" s="77">
        <v>-3.8375430000000001E-3</v>
      </c>
      <c r="NZ634" s="77">
        <v>-4.5643669999999997E-3</v>
      </c>
      <c r="OA634" s="77">
        <v>-7.121573E-3</v>
      </c>
      <c r="OB634" s="77">
        <v>-9.488392E-3</v>
      </c>
      <c r="OC634" s="77">
        <v>-6.8609270000000002E-3</v>
      </c>
      <c r="OD634" s="77">
        <v>-4.8586660000000002E-3</v>
      </c>
      <c r="OE634" s="77">
        <v>-5.208397E-3</v>
      </c>
      <c r="OF634" s="77">
        <v>-8.3003169999999998E-3</v>
      </c>
      <c r="OG634" s="77">
        <v>-4.971479E-3</v>
      </c>
      <c r="OH634" s="77">
        <v>-4.2104150000000003E-3</v>
      </c>
      <c r="OI634" s="77">
        <v>-2.7986859999999999E-3</v>
      </c>
      <c r="OJ634" s="77">
        <v>-3.9477729999999999E-3</v>
      </c>
      <c r="OK634" s="77">
        <v>-4.3075020000000004E-3</v>
      </c>
      <c r="OL634" s="77">
        <v>-3.8675379999999998E-3</v>
      </c>
      <c r="OM634" s="77">
        <v>-9.4655469999999995E-3</v>
      </c>
      <c r="ON634" s="77">
        <v>-1.3154011E-2</v>
      </c>
      <c r="OO634" s="77">
        <v>-2.1603311E-2</v>
      </c>
      <c r="OP634" s="77">
        <v>-1.2248606E-2</v>
      </c>
      <c r="OQ634" s="77">
        <v>-7.6126960000000004E-3</v>
      </c>
      <c r="OR634" s="77">
        <v>-3.9545730000000001E-2</v>
      </c>
      <c r="OS634" s="77">
        <v>-0.111721654</v>
      </c>
      <c r="OT634" s="77">
        <v>-9.1732255999999998E-2</v>
      </c>
      <c r="OU634" s="77">
        <v>0.89919473100000002</v>
      </c>
      <c r="OV634" s="77">
        <v>-4.3268380000000004E-3</v>
      </c>
      <c r="OW634" s="77">
        <v>-3.2603269999999999E-3</v>
      </c>
      <c r="OX634" s="77">
        <v>-1.069015E-3</v>
      </c>
      <c r="OY634" s="77">
        <v>-5.1640770000000004E-3</v>
      </c>
      <c r="OZ634" s="77">
        <v>-4.7012119999999998E-3</v>
      </c>
      <c r="PA634" s="77">
        <v>-2.7948180000000001E-3</v>
      </c>
      <c r="PB634" s="77">
        <v>-3.2729460000000001E-3</v>
      </c>
      <c r="PC634" s="77">
        <v>-6.3192969999999998E-3</v>
      </c>
      <c r="PD634" s="78">
        <v>-3.4563700000000002E-5</v>
      </c>
      <c r="PE634" s="77">
        <v>-3.6137510000000001E-3</v>
      </c>
      <c r="PF634" s="77">
        <v>-4.5544920000000003E-3</v>
      </c>
      <c r="PG634" s="77">
        <v>-6.6243999999999999E-3</v>
      </c>
      <c r="PH634" s="77">
        <v>-4.0127499999999998E-3</v>
      </c>
      <c r="PI634" s="77">
        <v>-4.3573079999999998E-3</v>
      </c>
      <c r="PJ634" s="77">
        <v>-6.9664640000000003E-3</v>
      </c>
      <c r="PK634" s="77">
        <v>-9.2012039999999993E-3</v>
      </c>
      <c r="PL634" s="77">
        <v>-7.1987500000000003E-3</v>
      </c>
      <c r="PM634" s="77">
        <v>-4.8021349999999999E-3</v>
      </c>
      <c r="PN634" s="77">
        <v>-5.1357199999999999E-3</v>
      </c>
      <c r="PO634" s="77">
        <v>-8.2394419999999996E-3</v>
      </c>
      <c r="PP634" s="77">
        <v>-4.9614419999999999E-3</v>
      </c>
      <c r="PQ634" s="77">
        <v>-4.1435150000000004E-3</v>
      </c>
      <c r="PR634" s="77">
        <v>-2.6930169999999998E-3</v>
      </c>
      <c r="PS634" s="77">
        <v>-3.8443290000000001E-3</v>
      </c>
      <c r="PT634" s="77">
        <v>-4.3325560000000004E-3</v>
      </c>
      <c r="PU634" s="77">
        <v>-3.8135230000000001E-3</v>
      </c>
      <c r="PV634" s="77">
        <v>-1.189111E-2</v>
      </c>
      <c r="PW634" s="77">
        <v>-1.3643601E-2</v>
      </c>
      <c r="PX634" s="77">
        <v>-2.0720013999999998E-2</v>
      </c>
      <c r="PY634" s="77">
        <v>-1.2260069E-2</v>
      </c>
      <c r="PZ634" s="77">
        <v>-7.4345779999999998E-3</v>
      </c>
      <c r="QA634" s="77">
        <v>-3.9283638000000003E-2</v>
      </c>
      <c r="QB634" s="77">
        <v>-0.114736797</v>
      </c>
      <c r="QC634" s="77">
        <v>-9.3992166000000002E-2</v>
      </c>
      <c r="QD634" s="77">
        <v>0.89771632599999995</v>
      </c>
      <c r="QE634" s="77">
        <v>-4.2670090000000004E-3</v>
      </c>
      <c r="QF634" s="77">
        <v>-3.3969859999999998E-3</v>
      </c>
      <c r="QG634" s="77">
        <v>-1.074324E-3</v>
      </c>
      <c r="QH634" s="77">
        <v>-5.2406379999999997E-3</v>
      </c>
      <c r="QI634" s="77">
        <v>-4.8760610000000001E-3</v>
      </c>
      <c r="QJ634" s="77">
        <v>-2.8856419999999999E-3</v>
      </c>
      <c r="QK634" s="77">
        <v>-3.2565929999999999E-3</v>
      </c>
      <c r="QL634" s="77">
        <v>-6.3064719999999996E-3</v>
      </c>
      <c r="QM634" s="78">
        <v>-2.65925E-5</v>
      </c>
      <c r="QN634" s="77">
        <v>-3.705683E-3</v>
      </c>
      <c r="QO634" s="77">
        <v>-4.0283410000000004E-3</v>
      </c>
      <c r="QP634" s="77">
        <v>-6.7020409999999997E-3</v>
      </c>
      <c r="QQ634" s="77">
        <v>-3.903129E-3</v>
      </c>
      <c r="QR634" s="77">
        <v>-4.0739770000000003E-3</v>
      </c>
      <c r="QS634" s="77">
        <v>-6.6704099999999999E-3</v>
      </c>
      <c r="QT634" s="77">
        <v>-8.9539200000000006E-3</v>
      </c>
      <c r="QU634" s="77">
        <v>-5.8753140000000004E-3</v>
      </c>
      <c r="QV634" s="77">
        <v>-4.8429679999999996E-3</v>
      </c>
      <c r="QW634" s="77">
        <v>-5.1480140000000002E-3</v>
      </c>
      <c r="QX634" s="77">
        <v>-8.0539370000000006E-3</v>
      </c>
      <c r="QY634" s="77">
        <v>-4.9567639999999998E-3</v>
      </c>
      <c r="QZ634" s="77">
        <v>-4.0715400000000002E-3</v>
      </c>
      <c r="RA634" s="77">
        <v>-2.6708610000000001E-3</v>
      </c>
      <c r="RB634" s="77">
        <v>-3.8603650000000002E-3</v>
      </c>
      <c r="RC634" s="77">
        <v>-4.3752269999999998E-3</v>
      </c>
      <c r="RD634" s="77">
        <v>-3.482785E-3</v>
      </c>
      <c r="RE634" s="77">
        <v>-1.256258E-2</v>
      </c>
      <c r="RF634" s="77">
        <v>-1.4415972000000001E-2</v>
      </c>
      <c r="RG634" s="77">
        <v>-2.0882714E-2</v>
      </c>
      <c r="RH634" s="77">
        <v>-1.2306805000000001E-2</v>
      </c>
      <c r="RI634" s="77">
        <v>-7.5719979999999999E-3</v>
      </c>
      <c r="RJ634" s="77">
        <v>-3.7997431999999998E-2</v>
      </c>
      <c r="RK634" s="77">
        <v>-0.11402520200000001</v>
      </c>
      <c r="RL634" s="77">
        <v>-0.100829449</v>
      </c>
      <c r="RM634" s="77">
        <v>0.89922637800000005</v>
      </c>
      <c r="RN634" s="77">
        <v>-4.14388E-3</v>
      </c>
      <c r="RO634" s="77">
        <v>-3.3906269999999998E-3</v>
      </c>
      <c r="RP634" s="77">
        <v>-1.120032E-3</v>
      </c>
      <c r="RQ634" s="77">
        <v>-5.1500119999999998E-3</v>
      </c>
      <c r="RR634" s="77">
        <v>-4.6896209999999997E-3</v>
      </c>
      <c r="RS634" s="77">
        <v>-2.9058349999999998E-3</v>
      </c>
      <c r="RT634" s="77">
        <v>-3.2936369999999999E-3</v>
      </c>
      <c r="RU634" s="77">
        <v>-6.3685139999999996E-3</v>
      </c>
      <c r="RV634" s="78">
        <v>-1.22365E-5</v>
      </c>
      <c r="RW634" s="77">
        <v>-3.7725189999999998E-3</v>
      </c>
      <c r="RX634" s="77">
        <v>-4.4294110000000003E-3</v>
      </c>
      <c r="RY634" s="77">
        <v>-6.6212629999999996E-3</v>
      </c>
      <c r="RZ634" s="77">
        <v>-3.6533009999999999E-3</v>
      </c>
      <c r="SA634" s="77">
        <v>-3.8220300000000001E-3</v>
      </c>
      <c r="SB634" s="77">
        <v>-6.5881790000000004E-3</v>
      </c>
      <c r="SC634" s="77">
        <v>-8.6832539999999996E-3</v>
      </c>
      <c r="SD634" s="77">
        <v>-9.4887119999999998E-3</v>
      </c>
      <c r="SE634" s="77">
        <v>-4.6765260000000003E-3</v>
      </c>
      <c r="SF634" s="77">
        <v>-5.1358280000000003E-3</v>
      </c>
      <c r="SG634" s="77">
        <v>-7.8123289999999998E-3</v>
      </c>
      <c r="SH634" s="77">
        <v>-4.7789290000000003E-3</v>
      </c>
      <c r="SI634" s="77">
        <v>-3.8935049999999998E-3</v>
      </c>
      <c r="SJ634" s="77">
        <v>-2.6033380000000002E-3</v>
      </c>
      <c r="SK634" s="77">
        <v>-3.800707E-3</v>
      </c>
      <c r="SL634" s="77">
        <v>-4.0455409999999997E-3</v>
      </c>
      <c r="SM634" s="77">
        <v>-3.8290400000000001E-3</v>
      </c>
      <c r="SN634" s="77">
        <v>-1.3501268E-2</v>
      </c>
      <c r="SO634" s="77">
        <v>-1.3878233E-2</v>
      </c>
      <c r="SP634" s="77">
        <v>-1.9633701E-2</v>
      </c>
      <c r="SQ634" s="77">
        <v>-1.2896749000000001E-2</v>
      </c>
      <c r="SR634" s="77">
        <v>-7.5935530000000003E-3</v>
      </c>
      <c r="SS634" s="77">
        <v>-3.7161657000000001E-2</v>
      </c>
      <c r="ST634" s="77">
        <v>-0.11370730800000001</v>
      </c>
      <c r="SU634" s="77">
        <v>-0.102474447</v>
      </c>
      <c r="SV634" s="77">
        <v>0.90240084600000003</v>
      </c>
      <c r="SW634" s="77">
        <v>-4.0089619999999996E-3</v>
      </c>
      <c r="SX634" s="77">
        <v>-3.467267E-3</v>
      </c>
      <c r="SY634" s="77">
        <v>-1.137746E-3</v>
      </c>
      <c r="SZ634" s="77">
        <v>-5.1704740000000004E-3</v>
      </c>
      <c r="TA634" s="77">
        <v>-4.898505E-3</v>
      </c>
      <c r="TB634" s="77">
        <v>-2.831283E-3</v>
      </c>
      <c r="TC634" s="77">
        <v>-3.3754359999999999E-3</v>
      </c>
      <c r="TD634" s="77">
        <v>-6.2950999999999997E-3</v>
      </c>
      <c r="TE634" s="78">
        <v>-9.7379300000000008E-6</v>
      </c>
    </row>
    <row r="635" spans="1:525" x14ac:dyDescent="0.25">
      <c r="A635" s="77">
        <v>-1.846168E-3</v>
      </c>
      <c r="B635" s="77">
        <v>-4.8183119999999999E-3</v>
      </c>
      <c r="C635" s="77">
        <v>-3.3115969999999999E-3</v>
      </c>
      <c r="D635" s="77">
        <v>-3.53185E-3</v>
      </c>
      <c r="E635" s="77">
        <v>-3.5654910000000001E-3</v>
      </c>
      <c r="F635" s="77">
        <v>-3.5565919999999999E-3</v>
      </c>
      <c r="G635" s="77">
        <v>-9.2544470000000007E-3</v>
      </c>
      <c r="H635" s="77">
        <v>-2.2946329999999999E-3</v>
      </c>
      <c r="I635" s="77">
        <v>-5.4303060000000002E-3</v>
      </c>
      <c r="J635" s="77">
        <v>-4.641414E-3</v>
      </c>
      <c r="K635" s="77">
        <v>-4.1808549999999998E-3</v>
      </c>
      <c r="L635" s="77">
        <v>-4.0965929999999999E-3</v>
      </c>
      <c r="M635" s="77">
        <v>-5.526469E-3</v>
      </c>
      <c r="N635" s="77">
        <v>-5.6940549999999999E-3</v>
      </c>
      <c r="O635" s="77">
        <v>-3.0803440000000001E-3</v>
      </c>
      <c r="P635" s="77">
        <v>-5.7782110000000001E-3</v>
      </c>
      <c r="Q635" s="77">
        <v>-4.3119819999999998E-3</v>
      </c>
      <c r="R635" s="77">
        <v>-6.1306310000000001E-3</v>
      </c>
      <c r="S635" s="77">
        <v>-9.9850149999999999E-3</v>
      </c>
      <c r="T635" s="77">
        <v>-1.7744071E-2</v>
      </c>
      <c r="U635" s="77">
        <v>-1.7153845000000001E-2</v>
      </c>
      <c r="V635" s="77">
        <v>-1.0620077E-2</v>
      </c>
      <c r="W635" s="77">
        <v>-1.2756257999999999E-2</v>
      </c>
      <c r="X635" s="77">
        <v>-1.8452192999999999E-2</v>
      </c>
      <c r="Y635" s="77">
        <v>-2.8594518999999999E-2</v>
      </c>
      <c r="Z635" s="77">
        <v>-1.8715459E-2</v>
      </c>
      <c r="AA635" s="77">
        <v>0.92933570399999998</v>
      </c>
      <c r="AB635" s="77">
        <v>-2.0415558E-2</v>
      </c>
      <c r="AC635" s="77">
        <v>-3.1651230000000002E-3</v>
      </c>
      <c r="AD635" s="77">
        <v>-1.8607670999999999E-2</v>
      </c>
      <c r="AE635" s="77">
        <v>-1.5543939E-2</v>
      </c>
      <c r="AF635" s="77">
        <v>-6.7043240000000002E-3</v>
      </c>
      <c r="AG635" s="77">
        <v>-9.4014029999999991E-3</v>
      </c>
      <c r="AH635" s="77">
        <v>-1.8295651E-2</v>
      </c>
      <c r="AI635" s="77">
        <v>-1.61843E-4</v>
      </c>
      <c r="AJ635" s="77">
        <v>-1.9158980000000001E-3</v>
      </c>
      <c r="AK635" s="77">
        <v>-5.2934829999999999E-3</v>
      </c>
      <c r="AL635" s="77">
        <v>-3.2781080000000001E-3</v>
      </c>
      <c r="AM635" s="77">
        <v>-3.613865E-3</v>
      </c>
      <c r="AN635" s="77">
        <v>-3.7169049999999999E-3</v>
      </c>
      <c r="AO635" s="77">
        <v>-3.8028839999999999E-3</v>
      </c>
      <c r="AP635" s="77">
        <v>-9.6048269999999998E-3</v>
      </c>
      <c r="AQ635" s="77">
        <v>-2.0896719999999999E-3</v>
      </c>
      <c r="AR635" s="77">
        <v>-5.7294679999999997E-3</v>
      </c>
      <c r="AS635" s="77">
        <v>-4.725244E-3</v>
      </c>
      <c r="AT635" s="77">
        <v>-4.6047869999999999E-3</v>
      </c>
      <c r="AU635" s="77">
        <v>-4.4980419999999998E-3</v>
      </c>
      <c r="AV635" s="77">
        <v>-5.8826929999999996E-3</v>
      </c>
      <c r="AW635" s="77">
        <v>-5.8917149999999996E-3</v>
      </c>
      <c r="AX635" s="77">
        <v>-3.1799630000000001E-3</v>
      </c>
      <c r="AY635" s="77">
        <v>-6.0312739999999997E-3</v>
      </c>
      <c r="AZ635" s="77">
        <v>-4.4634109999999996E-3</v>
      </c>
      <c r="BA635" s="77">
        <v>-7.5154749999999998E-3</v>
      </c>
      <c r="BB635" s="77">
        <v>-1.0699817E-2</v>
      </c>
      <c r="BC635" s="77">
        <v>-1.7751844999999999E-2</v>
      </c>
      <c r="BD635" s="77">
        <v>-1.7613017000000002E-2</v>
      </c>
      <c r="BE635" s="77">
        <v>-1.0729429E-2</v>
      </c>
      <c r="BF635" s="77">
        <v>-1.3328642999999999E-2</v>
      </c>
      <c r="BG635" s="77">
        <v>-1.9458099999999999E-2</v>
      </c>
      <c r="BH635" s="77">
        <v>-2.8162341E-2</v>
      </c>
      <c r="BI635" s="77">
        <v>-2.0787732E-2</v>
      </c>
      <c r="BJ635" s="77">
        <v>0.91977680399999995</v>
      </c>
      <c r="BK635" s="77">
        <v>-2.1313618999999999E-2</v>
      </c>
      <c r="BL635" s="77">
        <v>-3.4991900000000001E-3</v>
      </c>
      <c r="BM635" s="77">
        <v>-1.9326474999999999E-2</v>
      </c>
      <c r="BN635" s="77">
        <v>-1.6187518000000001E-2</v>
      </c>
      <c r="BO635" s="77">
        <v>-7.3573759999999997E-3</v>
      </c>
      <c r="BP635" s="77">
        <v>-9.7027090000000003E-3</v>
      </c>
      <c r="BQ635" s="77">
        <v>-1.9581197000000002E-2</v>
      </c>
      <c r="BR635" s="77">
        <v>-1.43597E-4</v>
      </c>
      <c r="BS635" s="77">
        <v>-1.9872850000000001E-3</v>
      </c>
      <c r="BT635" s="77">
        <v>-5.5303970000000003E-3</v>
      </c>
      <c r="BU635" s="77">
        <v>-3.5454570000000001E-3</v>
      </c>
      <c r="BV635" s="77">
        <v>-3.9931719999999997E-3</v>
      </c>
      <c r="BW635" s="77">
        <v>-4.0719839999999998E-3</v>
      </c>
      <c r="BX635" s="77">
        <v>-4.0187859999999999E-3</v>
      </c>
      <c r="BY635" s="77">
        <v>-9.9619200000000008E-3</v>
      </c>
      <c r="BZ635" s="77">
        <v>-2.2903189999999999E-3</v>
      </c>
      <c r="CA635" s="77">
        <v>-5.87807E-3</v>
      </c>
      <c r="CB635" s="77">
        <v>-5.0610830000000001E-3</v>
      </c>
      <c r="CC635" s="77">
        <v>-4.8136469999999999E-3</v>
      </c>
      <c r="CD635" s="77">
        <v>-4.8562029999999999E-3</v>
      </c>
      <c r="CE635" s="77">
        <v>-6.2191770000000002E-3</v>
      </c>
      <c r="CF635" s="77">
        <v>-6.1021850000000004E-3</v>
      </c>
      <c r="CG635" s="77">
        <v>-3.4135340000000002E-3</v>
      </c>
      <c r="CH635" s="77">
        <v>-6.2333620000000001E-3</v>
      </c>
      <c r="CI635" s="77">
        <v>-5.033002E-3</v>
      </c>
      <c r="CJ635" s="77">
        <v>-7.6066199999999997E-3</v>
      </c>
      <c r="CK635" s="77">
        <v>-1.1328117E-2</v>
      </c>
      <c r="CL635" s="77">
        <v>-1.7865638E-2</v>
      </c>
      <c r="CM635" s="77">
        <v>-1.7775498000000001E-2</v>
      </c>
      <c r="CN635" s="77">
        <v>-1.1042391E-2</v>
      </c>
      <c r="CO635" s="77">
        <v>-1.4058638E-2</v>
      </c>
      <c r="CP635" s="77">
        <v>-2.0099096E-2</v>
      </c>
      <c r="CQ635" s="77">
        <v>-2.8673402000000001E-2</v>
      </c>
      <c r="CR635" s="77">
        <v>-2.1670755E-2</v>
      </c>
      <c r="CS635" s="77">
        <v>0.91131206099999995</v>
      </c>
      <c r="CT635" s="77">
        <v>-2.2680563000000001E-2</v>
      </c>
      <c r="CU635" s="77">
        <v>-3.6935340000000001E-3</v>
      </c>
      <c r="CV635" s="77">
        <v>-2.0539613000000002E-2</v>
      </c>
      <c r="CW635" s="77">
        <v>-1.6996707999999999E-2</v>
      </c>
      <c r="CX635" s="77">
        <v>-8.1102299999999995E-3</v>
      </c>
      <c r="CY635" s="77">
        <v>-1.0152895E-2</v>
      </c>
      <c r="CZ635" s="77">
        <v>-2.1007571999999999E-2</v>
      </c>
      <c r="DA635" s="77">
        <v>-1.2285799999999999E-4</v>
      </c>
      <c r="DB635" s="77">
        <v>-2.0650949999999999E-3</v>
      </c>
      <c r="DC635" s="77">
        <v>-5.6551120000000003E-3</v>
      </c>
      <c r="DD635" s="77">
        <v>-3.6776560000000001E-3</v>
      </c>
      <c r="DE635" s="77">
        <v>-4.1898769999999998E-3</v>
      </c>
      <c r="DF635" s="77">
        <v>-4.4236650000000002E-3</v>
      </c>
      <c r="DG635" s="77">
        <v>-4.3827249999999996E-3</v>
      </c>
      <c r="DH635" s="77">
        <v>-1.0411482E-2</v>
      </c>
      <c r="DI635" s="77">
        <v>-2.8691300000000001E-3</v>
      </c>
      <c r="DJ635" s="77">
        <v>-6.1671709999999999E-3</v>
      </c>
      <c r="DK635" s="77">
        <v>-5.2402730000000002E-3</v>
      </c>
      <c r="DL635" s="77">
        <v>-5.0246329999999997E-3</v>
      </c>
      <c r="DM635" s="77">
        <v>-5.1388739999999999E-3</v>
      </c>
      <c r="DN635" s="77">
        <v>-6.5329450000000001E-3</v>
      </c>
      <c r="DO635" s="77">
        <v>-6.2757749999999999E-3</v>
      </c>
      <c r="DP635" s="77">
        <v>-3.5448329999999998E-3</v>
      </c>
      <c r="DQ635" s="77">
        <v>-7.036077E-3</v>
      </c>
      <c r="DR635" s="77">
        <v>-5.3880100000000004E-3</v>
      </c>
      <c r="DS635" s="77">
        <v>-8.6235870000000003E-3</v>
      </c>
      <c r="DT635" s="77">
        <v>-1.1575557E-2</v>
      </c>
      <c r="DU635" s="77">
        <v>-1.8121974999999999E-2</v>
      </c>
      <c r="DV635" s="77">
        <v>-1.8534498E-2</v>
      </c>
      <c r="DW635" s="77">
        <v>-1.1226504E-2</v>
      </c>
      <c r="DX635" s="77">
        <v>-1.4625376000000001E-2</v>
      </c>
      <c r="DY635" s="77">
        <v>-1.7985289000000002E-2</v>
      </c>
      <c r="DZ635" s="77">
        <v>-2.9783804000000001E-2</v>
      </c>
      <c r="EA635" s="77">
        <v>-2.2790110999999998E-2</v>
      </c>
      <c r="EB635" s="77">
        <v>0.90140763400000001</v>
      </c>
      <c r="EC635" s="77">
        <v>-2.4017228000000002E-2</v>
      </c>
      <c r="ED635" s="77">
        <v>-4.0721940000000003E-3</v>
      </c>
      <c r="EE635" s="77">
        <v>-2.0911909999999999E-2</v>
      </c>
      <c r="EF635" s="77">
        <v>-1.7773896000000001E-2</v>
      </c>
      <c r="EG635" s="77">
        <v>-8.5308329999999998E-3</v>
      </c>
      <c r="EH635" s="77">
        <v>-1.0570784999999999E-2</v>
      </c>
      <c r="EI635" s="77">
        <v>-2.1570448999999998E-2</v>
      </c>
      <c r="EJ635" s="77">
        <v>-1.5058500000000001E-4</v>
      </c>
      <c r="EK635" s="77">
        <v>-2.1605980000000001E-3</v>
      </c>
      <c r="EL635" s="77">
        <v>-6.0183390000000002E-3</v>
      </c>
      <c r="EM635" s="77">
        <v>-3.9176870000000004E-3</v>
      </c>
      <c r="EN635" s="77">
        <v>-4.6802170000000004E-3</v>
      </c>
      <c r="EO635" s="77">
        <v>-5.1403400000000002E-3</v>
      </c>
      <c r="EP635" s="77">
        <v>-4.5687540000000004E-3</v>
      </c>
      <c r="EQ635" s="77">
        <v>-1.1345453E-2</v>
      </c>
      <c r="ER635" s="77">
        <v>-3.000651E-3</v>
      </c>
      <c r="ES635" s="77">
        <v>-6.8127509999999997E-3</v>
      </c>
      <c r="ET635" s="77">
        <v>-5.7061220000000001E-3</v>
      </c>
      <c r="EU635" s="77">
        <v>-5.5711729999999996E-3</v>
      </c>
      <c r="EV635" s="77">
        <v>-5.5867039999999996E-3</v>
      </c>
      <c r="EW635" s="77">
        <v>-7.371669E-3</v>
      </c>
      <c r="EX635" s="77">
        <v>-6.9320900000000001E-3</v>
      </c>
      <c r="EY635" s="77">
        <v>-3.8247310000000001E-3</v>
      </c>
      <c r="EZ635" s="77">
        <v>-6.4775149999999997E-3</v>
      </c>
      <c r="FA635" s="77">
        <v>-6.0048489999999996E-3</v>
      </c>
      <c r="FB635" s="77">
        <v>-9.7032539999999997E-3</v>
      </c>
      <c r="FC635" s="77">
        <v>-1.2087888E-2</v>
      </c>
      <c r="FD635" s="77">
        <v>-1.949354E-2</v>
      </c>
      <c r="FE635" s="77">
        <v>-1.9824557999999999E-2</v>
      </c>
      <c r="FF635" s="77">
        <v>-1.1774804E-2</v>
      </c>
      <c r="FG635" s="77">
        <v>-1.4801536000000001E-2</v>
      </c>
      <c r="FH635" s="77">
        <v>-1.7582502999999999E-2</v>
      </c>
      <c r="FI635" s="77">
        <v>-2.8651731E-2</v>
      </c>
      <c r="FJ635" s="77">
        <v>-2.3887064E-2</v>
      </c>
      <c r="FK635" s="77">
        <v>0.88770144799999995</v>
      </c>
      <c r="FL635" s="77">
        <v>-2.6024727000000001E-2</v>
      </c>
      <c r="FM635" s="77">
        <v>-4.3580789999999999E-3</v>
      </c>
      <c r="FN635" s="77">
        <v>-2.2580770999999999E-2</v>
      </c>
      <c r="FO635" s="77">
        <v>-1.9392052E-2</v>
      </c>
      <c r="FP635" s="77">
        <v>-8.8348880000000008E-3</v>
      </c>
      <c r="FQ635" s="77">
        <v>-1.1087668E-2</v>
      </c>
      <c r="FR635" s="77">
        <v>-2.2671191E-2</v>
      </c>
      <c r="FS635" s="77">
        <v>-1.5892099999999999E-4</v>
      </c>
      <c r="FT635" s="77">
        <v>-2.2923639999999999E-3</v>
      </c>
      <c r="FU635" s="77">
        <v>-5.8136400000000001E-3</v>
      </c>
      <c r="FV635" s="77">
        <v>-4.267257E-3</v>
      </c>
      <c r="FW635" s="77">
        <v>-4.9898399999999997E-3</v>
      </c>
      <c r="FX635" s="77">
        <v>-5.6861380000000003E-3</v>
      </c>
      <c r="FY635" s="77">
        <v>-5.2314340000000001E-3</v>
      </c>
      <c r="FZ635" s="77">
        <v>-1.2292466E-2</v>
      </c>
      <c r="GA635" s="77">
        <v>-2.3972799999999999E-3</v>
      </c>
      <c r="GB635" s="77">
        <v>-7.3632410000000004E-3</v>
      </c>
      <c r="GC635" s="77">
        <v>-6.0358419999999996E-3</v>
      </c>
      <c r="GD635" s="77">
        <v>-6.1453480000000001E-3</v>
      </c>
      <c r="GE635" s="77">
        <v>-5.6569960000000001E-3</v>
      </c>
      <c r="GF635" s="77">
        <v>-7.5655380000000001E-3</v>
      </c>
      <c r="GG635" s="77">
        <v>-6.894407E-3</v>
      </c>
      <c r="GH635" s="77">
        <v>-4.3789270000000003E-3</v>
      </c>
      <c r="GI635" s="77">
        <v>-7.150076E-3</v>
      </c>
      <c r="GJ635" s="77">
        <v>-6.3083460000000003E-3</v>
      </c>
      <c r="GK635" s="77">
        <v>-1.0717943000000001E-2</v>
      </c>
      <c r="GL635" s="77">
        <v>-1.330199E-2</v>
      </c>
      <c r="GM635" s="77">
        <v>-2.0391589000000002E-2</v>
      </c>
      <c r="GN635" s="77">
        <v>-2.0911211999999998E-2</v>
      </c>
      <c r="GO635" s="77">
        <v>-1.2710047E-2</v>
      </c>
      <c r="GP635" s="77">
        <v>-1.5020946E-2</v>
      </c>
      <c r="GQ635" s="77">
        <v>-1.7260207999999999E-2</v>
      </c>
      <c r="GR635" s="77">
        <v>-2.6345901000000001E-2</v>
      </c>
      <c r="GS635" s="77">
        <v>-2.3581967999999998E-2</v>
      </c>
      <c r="GT635" s="77">
        <v>0.87838309800000003</v>
      </c>
      <c r="GU635" s="77">
        <v>-2.7800763999999999E-2</v>
      </c>
      <c r="GV635" s="77">
        <v>-4.8080889999999998E-3</v>
      </c>
      <c r="GW635" s="77">
        <v>-2.4334156999999999E-2</v>
      </c>
      <c r="GX635" s="77">
        <v>-2.0451809000000001E-2</v>
      </c>
      <c r="GY635" s="77">
        <v>-9.4113909999999999E-3</v>
      </c>
      <c r="GZ635" s="77">
        <v>-1.1850026E-2</v>
      </c>
      <c r="HA635" s="77">
        <v>-2.3661874999999999E-2</v>
      </c>
      <c r="HB635" s="77">
        <v>-3.1584799999999998E-4</v>
      </c>
      <c r="HC635" s="77">
        <v>-2.5011920000000002E-3</v>
      </c>
      <c r="HD635" s="77">
        <v>-6.2388010000000004E-3</v>
      </c>
      <c r="HE635" s="77">
        <v>-4.6354409999999997E-3</v>
      </c>
      <c r="HF635" s="77">
        <v>-5.6195439999999998E-3</v>
      </c>
      <c r="HG635" s="77">
        <v>-6.4633889999999999E-3</v>
      </c>
      <c r="HH635" s="77">
        <v>-5.6700149999999996E-3</v>
      </c>
      <c r="HI635" s="77">
        <v>-1.333907E-2</v>
      </c>
      <c r="HJ635" s="77">
        <v>-2.725458E-3</v>
      </c>
      <c r="HK635" s="77">
        <v>-8.0243020000000005E-3</v>
      </c>
      <c r="HL635" s="77">
        <v>-6.6087530000000002E-3</v>
      </c>
      <c r="HM635" s="77">
        <v>-6.8364749999999998E-3</v>
      </c>
      <c r="HN635" s="77">
        <v>-6.3195960000000002E-3</v>
      </c>
      <c r="HO635" s="77">
        <v>-8.0941799999999994E-3</v>
      </c>
      <c r="HP635" s="77">
        <v>-7.7959809999999996E-3</v>
      </c>
      <c r="HQ635" s="77">
        <v>-4.4711819999999998E-3</v>
      </c>
      <c r="HR635" s="77">
        <v>-7.9228360000000008E-3</v>
      </c>
      <c r="HS635" s="77">
        <v>-7.6052159999999997E-3</v>
      </c>
      <c r="HT635" s="77">
        <v>-1.2044321E-2</v>
      </c>
      <c r="HU635" s="77">
        <v>-1.4583751000000001E-2</v>
      </c>
      <c r="HV635" s="77">
        <v>-2.0324130999999999E-2</v>
      </c>
      <c r="HW635" s="77">
        <v>-2.0989635E-2</v>
      </c>
      <c r="HX635" s="77">
        <v>-1.3211830000000001E-2</v>
      </c>
      <c r="HY635" s="77">
        <v>-1.5966607000000001E-2</v>
      </c>
      <c r="HZ635" s="77">
        <v>-1.7811115999999998E-2</v>
      </c>
      <c r="IA635" s="77">
        <v>-2.7333583000000002E-2</v>
      </c>
      <c r="IB635" s="77">
        <v>-2.4326233999999999E-2</v>
      </c>
      <c r="IC635" s="77">
        <v>0.87297088</v>
      </c>
      <c r="ID635" s="77">
        <v>-2.7671626000000001E-2</v>
      </c>
      <c r="IE635" s="77">
        <v>-4.8663990000000004E-3</v>
      </c>
      <c r="IF635" s="77">
        <v>-2.5813582000000002E-2</v>
      </c>
      <c r="IG635" s="77">
        <v>-2.1648923E-2</v>
      </c>
      <c r="IH635" s="77">
        <v>-9.7436220000000004E-3</v>
      </c>
      <c r="II635" s="77">
        <v>-1.2511800999999999E-2</v>
      </c>
      <c r="IJ635" s="77">
        <v>-2.3565824999999999E-2</v>
      </c>
      <c r="IK635" s="77">
        <v>-3.64199E-4</v>
      </c>
      <c r="IL635" s="77">
        <v>-2.6732599999999998E-3</v>
      </c>
      <c r="IM635" s="77">
        <v>-6.0468309999999999E-3</v>
      </c>
      <c r="IN635" s="77">
        <v>-4.8814970000000003E-3</v>
      </c>
      <c r="IO635" s="77">
        <v>-6.0619259999999996E-3</v>
      </c>
      <c r="IP635" s="77">
        <v>-7.1222409999999996E-3</v>
      </c>
      <c r="IQ635" s="77">
        <v>-6.1912870000000002E-3</v>
      </c>
      <c r="IR635" s="77">
        <v>-1.3551176E-2</v>
      </c>
      <c r="IS635" s="77">
        <v>-3.004596E-3</v>
      </c>
      <c r="IT635" s="77">
        <v>-8.5716230000000004E-3</v>
      </c>
      <c r="IU635" s="77">
        <v>-6.8732790000000004E-3</v>
      </c>
      <c r="IV635" s="77">
        <v>-7.4717710000000003E-3</v>
      </c>
      <c r="IW635" s="77">
        <v>-6.5051559999999998E-3</v>
      </c>
      <c r="IX635" s="77">
        <v>-8.5667339999999995E-3</v>
      </c>
      <c r="IY635" s="77">
        <v>-7.855753E-3</v>
      </c>
      <c r="IZ635" s="77">
        <v>-4.5860299999999996E-3</v>
      </c>
      <c r="JA635" s="77">
        <v>-7.5129760000000002E-3</v>
      </c>
      <c r="JB635" s="77">
        <v>-6.6092980000000004E-3</v>
      </c>
      <c r="JC635" s="77">
        <v>-1.2539845000000001E-2</v>
      </c>
      <c r="JD635" s="77">
        <v>-1.5437579E-2</v>
      </c>
      <c r="JE635" s="77">
        <v>-2.1230724999999999E-2</v>
      </c>
      <c r="JF635" s="77">
        <v>-2.1990342E-2</v>
      </c>
      <c r="JG635" s="77">
        <v>-1.3921273E-2</v>
      </c>
      <c r="JH635" s="77">
        <v>-1.6418696E-2</v>
      </c>
      <c r="JI635" s="77">
        <v>-1.7102800000000001E-2</v>
      </c>
      <c r="JJ635" s="77">
        <v>-2.4744516000000001E-2</v>
      </c>
      <c r="JK635" s="77">
        <v>-2.5287559000000001E-2</v>
      </c>
      <c r="JL635" s="77">
        <v>0.87346089500000001</v>
      </c>
      <c r="JM635" s="77">
        <v>-2.8266105999999999E-2</v>
      </c>
      <c r="JN635" s="77">
        <v>-5.0037559999999998E-3</v>
      </c>
      <c r="JO635" s="77">
        <v>-2.6289280000000002E-2</v>
      </c>
      <c r="JP635" s="77">
        <v>-2.2343506999999999E-2</v>
      </c>
      <c r="JQ635" s="77">
        <v>-9.9355229999999999E-3</v>
      </c>
      <c r="JR635" s="77">
        <v>-1.2723362E-2</v>
      </c>
      <c r="JS635" s="77">
        <v>-2.2793085000000001E-2</v>
      </c>
      <c r="JT635" s="77">
        <v>-4.3630399999999999E-4</v>
      </c>
      <c r="JU635" s="77">
        <v>-2.919933E-3</v>
      </c>
      <c r="JV635" s="77">
        <v>-5.6011200000000002E-3</v>
      </c>
      <c r="JW635" s="77">
        <v>-4.7793690000000003E-3</v>
      </c>
      <c r="JX635" s="77">
        <v>-6.1934329999999999E-3</v>
      </c>
      <c r="JY635" s="77">
        <v>-7.0222899999999996E-3</v>
      </c>
      <c r="JZ635" s="77">
        <v>-6.1657150000000004E-3</v>
      </c>
      <c r="KA635" s="77">
        <v>-1.3145267E-2</v>
      </c>
      <c r="KB635" s="77">
        <v>-2.637917E-3</v>
      </c>
      <c r="KC635" s="77">
        <v>-8.1936969999999998E-3</v>
      </c>
      <c r="KD635" s="77">
        <v>-6.3834870000000002E-3</v>
      </c>
      <c r="KE635" s="77">
        <v>-7.0943930000000001E-3</v>
      </c>
      <c r="KF635" s="77">
        <v>-6.5099470000000003E-3</v>
      </c>
      <c r="KG635" s="77">
        <v>-7.6400940000000001E-3</v>
      </c>
      <c r="KH635" s="77">
        <v>-7.5264679999999997E-3</v>
      </c>
      <c r="KI635" s="77">
        <v>-4.5377200000000003E-3</v>
      </c>
      <c r="KJ635" s="77">
        <v>-8.2792270000000001E-3</v>
      </c>
      <c r="KK635" s="77">
        <v>-6.1899370000000004E-3</v>
      </c>
      <c r="KL635" s="77">
        <v>-1.2446660999999999E-2</v>
      </c>
      <c r="KM635" s="77">
        <v>-1.5714895999999999E-2</v>
      </c>
      <c r="KN635" s="77">
        <v>-2.0764445999999999E-2</v>
      </c>
      <c r="KO635" s="77">
        <v>-2.1839114E-2</v>
      </c>
      <c r="KP635" s="77">
        <v>-1.4434768000000001E-2</v>
      </c>
      <c r="KQ635" s="77">
        <v>-1.6702133000000001E-2</v>
      </c>
      <c r="KR635" s="77">
        <v>-1.7352600999999999E-2</v>
      </c>
      <c r="KS635" s="77">
        <v>-2.5623595999999998E-2</v>
      </c>
      <c r="KT635" s="77">
        <v>-2.5180734999999999E-2</v>
      </c>
      <c r="KU635" s="77">
        <v>0.87239694999999995</v>
      </c>
      <c r="KV635" s="77">
        <v>-2.8302711000000001E-2</v>
      </c>
      <c r="KW635" s="77">
        <v>-4.9819670000000003E-3</v>
      </c>
      <c r="KX635" s="77">
        <v>-2.6012977E-2</v>
      </c>
      <c r="KY635" s="77">
        <v>-2.2952396E-2</v>
      </c>
      <c r="KZ635" s="77">
        <v>-1.0393603E-2</v>
      </c>
      <c r="LA635" s="77">
        <v>-1.288272E-2</v>
      </c>
      <c r="LB635" s="77">
        <v>-2.2343714000000001E-2</v>
      </c>
      <c r="LC635" s="77">
        <v>-5.2598399999999996E-4</v>
      </c>
      <c r="LD635" s="77">
        <v>-3.2609010000000001E-3</v>
      </c>
      <c r="LE635" s="77">
        <v>-5.3807209999999998E-3</v>
      </c>
      <c r="LF635" s="77">
        <v>-5.0394359999999996E-3</v>
      </c>
      <c r="LG635" s="77">
        <v>-6.079035E-3</v>
      </c>
      <c r="LH635" s="77">
        <v>-6.9585740000000004E-3</v>
      </c>
      <c r="LI635" s="77">
        <v>-6.1465970000000002E-3</v>
      </c>
      <c r="LJ635" s="77">
        <v>-1.2615371E-2</v>
      </c>
      <c r="LK635" s="77">
        <v>-2.8533400000000002E-3</v>
      </c>
      <c r="LL635" s="77">
        <v>-7.7618549999999998E-3</v>
      </c>
      <c r="LM635" s="77">
        <v>-6.0301829999999997E-3</v>
      </c>
      <c r="LN635" s="77">
        <v>-6.8469550000000001E-3</v>
      </c>
      <c r="LO635" s="77">
        <v>-6.2930219999999997E-3</v>
      </c>
      <c r="LP635" s="77">
        <v>-7.1551319999999998E-3</v>
      </c>
      <c r="LQ635" s="77">
        <v>-7.3417860000000003E-3</v>
      </c>
      <c r="LR635" s="77">
        <v>-4.4617880000000004E-3</v>
      </c>
      <c r="LS635" s="77">
        <v>-8.7957839999999992E-3</v>
      </c>
      <c r="LT635" s="77">
        <v>-6.1246190000000004E-3</v>
      </c>
      <c r="LU635" s="77">
        <v>-1.1879435000000001E-2</v>
      </c>
      <c r="LV635" s="77">
        <v>-1.6829859999999999E-2</v>
      </c>
      <c r="LW635" s="77">
        <v>-2.0109123999999999E-2</v>
      </c>
      <c r="LX635" s="77">
        <v>-2.2020880999999999E-2</v>
      </c>
      <c r="LY635" s="77">
        <v>-1.4754837999999999E-2</v>
      </c>
      <c r="LZ635" s="77">
        <v>-1.6821131E-2</v>
      </c>
      <c r="MA635" s="77">
        <v>-1.8133909E-2</v>
      </c>
      <c r="MB635" s="77">
        <v>-2.3216889000000001E-2</v>
      </c>
      <c r="MC635" s="77">
        <v>-2.4964193999999999E-2</v>
      </c>
      <c r="MD635" s="77">
        <v>0.87917820199999996</v>
      </c>
      <c r="ME635" s="77">
        <v>-2.8248005999999999E-2</v>
      </c>
      <c r="MF635" s="77">
        <v>-5.5929430000000004E-3</v>
      </c>
      <c r="MG635" s="77">
        <v>-2.6471825000000001E-2</v>
      </c>
      <c r="MH635" s="77">
        <v>-2.2731015E-2</v>
      </c>
      <c r="MI635" s="77">
        <v>-1.0791448E-2</v>
      </c>
      <c r="MJ635" s="77">
        <v>-1.3578332E-2</v>
      </c>
      <c r="MK635" s="77">
        <v>-2.2050936E-2</v>
      </c>
      <c r="ML635" s="77">
        <v>-6.1661500000000005E-4</v>
      </c>
      <c r="MM635" s="77">
        <v>-3.4340400000000002E-3</v>
      </c>
      <c r="MN635" s="77">
        <v>-5.2408510000000004E-3</v>
      </c>
      <c r="MO635" s="77">
        <v>-5.0727139999999999E-3</v>
      </c>
      <c r="MP635" s="77">
        <v>-6.1262629999999998E-3</v>
      </c>
      <c r="MQ635" s="77">
        <v>-6.6109649999999999E-3</v>
      </c>
      <c r="MR635" s="77">
        <v>-6.0084810000000004E-3</v>
      </c>
      <c r="MS635" s="77">
        <v>-1.2404775999999999E-2</v>
      </c>
      <c r="MT635" s="77">
        <v>-3.0151449999999999E-3</v>
      </c>
      <c r="MU635" s="77">
        <v>-7.6346870000000002E-3</v>
      </c>
      <c r="MV635" s="77">
        <v>-5.8352630000000003E-3</v>
      </c>
      <c r="MW635" s="77">
        <v>-6.5645829999999997E-3</v>
      </c>
      <c r="MX635" s="77">
        <v>-6.5002109999999997E-3</v>
      </c>
      <c r="MY635" s="77">
        <v>-6.7971409999999996E-3</v>
      </c>
      <c r="MZ635" s="77">
        <v>-7.2255399999999999E-3</v>
      </c>
      <c r="NA635" s="77">
        <v>-4.2220000000000001E-3</v>
      </c>
      <c r="NB635" s="77">
        <v>-9.2025049999999997E-3</v>
      </c>
      <c r="NC635" s="77">
        <v>-6.5601749999999997E-3</v>
      </c>
      <c r="ND635" s="77">
        <v>-1.1853921E-2</v>
      </c>
      <c r="NE635" s="77">
        <v>-1.6846369999999999E-2</v>
      </c>
      <c r="NF635" s="77">
        <v>-2.0089933000000001E-2</v>
      </c>
      <c r="NG635" s="77">
        <v>-2.1834229E-2</v>
      </c>
      <c r="NH635" s="77">
        <v>-1.5009405999999999E-2</v>
      </c>
      <c r="NI635" s="77">
        <v>-1.7229866E-2</v>
      </c>
      <c r="NJ635" s="77">
        <v>-1.7647613999999999E-2</v>
      </c>
      <c r="NK635" s="77">
        <v>-2.1808944E-2</v>
      </c>
      <c r="NL635" s="77">
        <v>-2.3158257000000002E-2</v>
      </c>
      <c r="NM635" s="77">
        <v>0.87581432800000003</v>
      </c>
      <c r="NN635" s="77">
        <v>-2.8763578000000001E-2</v>
      </c>
      <c r="NO635" s="77">
        <v>-5.9002860000000002E-3</v>
      </c>
      <c r="NP635" s="77">
        <v>-2.5204805E-2</v>
      </c>
      <c r="NQ635" s="77">
        <v>-2.2928370999999999E-2</v>
      </c>
      <c r="NR635" s="77">
        <v>-1.1017239E-2</v>
      </c>
      <c r="NS635" s="77">
        <v>-1.3902988E-2</v>
      </c>
      <c r="NT635" s="77">
        <v>-2.2118250999999998E-2</v>
      </c>
      <c r="NU635" s="77">
        <v>-6.2748899999999995E-4</v>
      </c>
      <c r="NV635" s="77">
        <v>-3.7283659999999999E-3</v>
      </c>
      <c r="NW635" s="77">
        <v>-4.9295739999999999E-3</v>
      </c>
      <c r="NX635" s="77">
        <v>-5.0156940000000002E-3</v>
      </c>
      <c r="NY635" s="77">
        <v>-6.0201100000000004E-3</v>
      </c>
      <c r="NZ635" s="77">
        <v>-6.1769090000000004E-3</v>
      </c>
      <c r="OA635" s="77">
        <v>-5.9986079999999999E-3</v>
      </c>
      <c r="OB635" s="77">
        <v>-1.2721932E-2</v>
      </c>
      <c r="OC635" s="77">
        <v>-3.154015E-3</v>
      </c>
      <c r="OD635" s="77">
        <v>-7.5029609999999998E-3</v>
      </c>
      <c r="OE635" s="77">
        <v>-5.5766189999999997E-3</v>
      </c>
      <c r="OF635" s="77">
        <v>-6.4723999999999997E-3</v>
      </c>
      <c r="OG635" s="77">
        <v>-6.6721319999999999E-3</v>
      </c>
      <c r="OH635" s="77">
        <v>-6.3703270000000003E-3</v>
      </c>
      <c r="OI635" s="77">
        <v>-6.9236669999999997E-3</v>
      </c>
      <c r="OJ635" s="77">
        <v>-4.0822640000000004E-3</v>
      </c>
      <c r="OK635" s="77">
        <v>-1.0443440999999999E-2</v>
      </c>
      <c r="OL635" s="77">
        <v>-6.8137739999999999E-3</v>
      </c>
      <c r="OM635" s="77">
        <v>-1.1679325000000001E-2</v>
      </c>
      <c r="ON635" s="77">
        <v>-1.7054146999999999E-2</v>
      </c>
      <c r="OO635" s="77">
        <v>-2.0220127000000001E-2</v>
      </c>
      <c r="OP635" s="77">
        <v>-2.1689835000000001E-2</v>
      </c>
      <c r="OQ635" s="77">
        <v>-1.514749E-2</v>
      </c>
      <c r="OR635" s="77">
        <v>-1.7566990000000001E-2</v>
      </c>
      <c r="OS635" s="77">
        <v>-1.8668708999999999E-2</v>
      </c>
      <c r="OT635" s="77">
        <v>-2.1521439999999999E-2</v>
      </c>
      <c r="OU635" s="77">
        <v>-2.3011904999999999E-2</v>
      </c>
      <c r="OV635" s="77">
        <v>0.87905420199999995</v>
      </c>
      <c r="OW635" s="77">
        <v>-2.8046003999999999E-2</v>
      </c>
      <c r="OX635" s="77">
        <v>-5.6925229999999997E-3</v>
      </c>
      <c r="OY635" s="77">
        <v>-2.4968857000000001E-2</v>
      </c>
      <c r="OZ635" s="77">
        <v>-2.2996409999999998E-2</v>
      </c>
      <c r="PA635" s="77">
        <v>-1.1384171E-2</v>
      </c>
      <c r="PB635" s="77">
        <v>-1.3939343999999999E-2</v>
      </c>
      <c r="PC635" s="77">
        <v>-2.2076509000000001E-2</v>
      </c>
      <c r="PD635" s="77">
        <v>-7.3421800000000002E-4</v>
      </c>
      <c r="PE635" s="77">
        <v>-3.979242E-3</v>
      </c>
      <c r="PF635" s="77">
        <v>-4.9303749999999999E-3</v>
      </c>
      <c r="PG635" s="77">
        <v>-5.013867E-3</v>
      </c>
      <c r="PH635" s="77">
        <v>-6.0076579999999999E-3</v>
      </c>
      <c r="PI635" s="77">
        <v>-5.7040939999999998E-3</v>
      </c>
      <c r="PJ635" s="77">
        <v>-5.9152909999999996E-3</v>
      </c>
      <c r="PK635" s="77">
        <v>-1.2251242000000001E-2</v>
      </c>
      <c r="PL635" s="77">
        <v>-3.677582E-3</v>
      </c>
      <c r="PM635" s="77">
        <v>-7.4243779999999997E-3</v>
      </c>
      <c r="PN635" s="77">
        <v>-5.0916199999999998E-3</v>
      </c>
      <c r="PO635" s="77">
        <v>-6.4363179999999999E-3</v>
      </c>
      <c r="PP635" s="77">
        <v>-6.79453E-3</v>
      </c>
      <c r="PQ635" s="77">
        <v>-6.0097019999999996E-3</v>
      </c>
      <c r="PR635" s="77">
        <v>-6.6922609999999997E-3</v>
      </c>
      <c r="PS635" s="77">
        <v>-4.1212360000000003E-3</v>
      </c>
      <c r="PT635" s="77">
        <v>-1.1643854E-2</v>
      </c>
      <c r="PU635" s="77">
        <v>-7.0681839999999999E-3</v>
      </c>
      <c r="PV635" s="77">
        <v>-1.142259E-2</v>
      </c>
      <c r="PW635" s="77">
        <v>-1.7553887000000001E-2</v>
      </c>
      <c r="PX635" s="77">
        <v>-1.9193788E-2</v>
      </c>
      <c r="PY635" s="77">
        <v>-2.1752341000000001E-2</v>
      </c>
      <c r="PZ635" s="77">
        <v>-1.49751E-2</v>
      </c>
      <c r="QA635" s="77">
        <v>-1.7955279000000001E-2</v>
      </c>
      <c r="QB635" s="77">
        <v>-1.7638252E-2</v>
      </c>
      <c r="QC635" s="77">
        <v>-2.1770093000000001E-2</v>
      </c>
      <c r="QD635" s="77">
        <v>-2.2844891999999999E-2</v>
      </c>
      <c r="QE635" s="77">
        <v>0.87861631399999995</v>
      </c>
      <c r="QF635" s="77">
        <v>-2.9291292999999999E-2</v>
      </c>
      <c r="QG635" s="77">
        <v>-5.0824039999999996E-3</v>
      </c>
      <c r="QH635" s="77">
        <v>-2.4772804999999998E-2</v>
      </c>
      <c r="QI635" s="77">
        <v>-2.3052323999999999E-2</v>
      </c>
      <c r="QJ635" s="77">
        <v>-1.1606363E-2</v>
      </c>
      <c r="QK635" s="77">
        <v>-1.3901955000000001E-2</v>
      </c>
      <c r="QL635" s="77">
        <v>-2.2125082000000001E-2</v>
      </c>
      <c r="QM635" s="77">
        <v>-6.6490899999999999E-4</v>
      </c>
      <c r="QN635" s="77">
        <v>-4.2570250000000002E-3</v>
      </c>
      <c r="QO635" s="77">
        <v>-4.4950709999999998E-3</v>
      </c>
      <c r="QP635" s="77">
        <v>-5.4401320000000003E-3</v>
      </c>
      <c r="QQ635" s="77">
        <v>-6.319407E-3</v>
      </c>
      <c r="QR635" s="77">
        <v>-6.2227080000000004E-3</v>
      </c>
      <c r="QS635" s="77">
        <v>-5.972687E-3</v>
      </c>
      <c r="QT635" s="77">
        <v>-1.2162865E-2</v>
      </c>
      <c r="QU635" s="77">
        <v>-3.464361E-3</v>
      </c>
      <c r="QV635" s="77">
        <v>-7.636393E-3</v>
      </c>
      <c r="QW635" s="77">
        <v>-5.2089700000000003E-3</v>
      </c>
      <c r="QX635" s="77">
        <v>-6.5527709999999998E-3</v>
      </c>
      <c r="QY635" s="77">
        <v>-7.1072660000000001E-3</v>
      </c>
      <c r="QZ635" s="77">
        <v>-5.9954860000000004E-3</v>
      </c>
      <c r="RA635" s="77">
        <v>-7.1195429999999999E-3</v>
      </c>
      <c r="RB635" s="77">
        <v>-4.1565650000000001E-3</v>
      </c>
      <c r="RC635" s="77">
        <v>-1.1994123000000001E-2</v>
      </c>
      <c r="RD635" s="77">
        <v>-6.8401909999999998E-3</v>
      </c>
      <c r="RE635" s="77">
        <v>-1.1983306000000001E-2</v>
      </c>
      <c r="RF635" s="77">
        <v>-1.8273451999999999E-2</v>
      </c>
      <c r="RG635" s="77">
        <v>-1.9600402999999999E-2</v>
      </c>
      <c r="RH635" s="77">
        <v>-2.2015633999999999E-2</v>
      </c>
      <c r="RI635" s="77">
        <v>-1.5632367000000001E-2</v>
      </c>
      <c r="RJ635" s="77">
        <v>-1.9077348000000001E-2</v>
      </c>
      <c r="RK635" s="77">
        <v>-1.8763235999999999E-2</v>
      </c>
      <c r="RL635" s="77">
        <v>-2.2001334000000001E-2</v>
      </c>
      <c r="RM635" s="77">
        <v>-2.2765869000000001E-2</v>
      </c>
      <c r="RN635" s="77">
        <v>0.87952322599999999</v>
      </c>
      <c r="RO635" s="77">
        <v>-3.0227852999999999E-2</v>
      </c>
      <c r="RP635" s="77">
        <v>-4.6441349999999998E-3</v>
      </c>
      <c r="RQ635" s="77">
        <v>-2.5191471999999999E-2</v>
      </c>
      <c r="RR635" s="77">
        <v>-2.3451091E-2</v>
      </c>
      <c r="RS635" s="77">
        <v>-1.224052E-2</v>
      </c>
      <c r="RT635" s="77">
        <v>-1.4397699E-2</v>
      </c>
      <c r="RU635" s="77">
        <v>-2.2506368999999998E-2</v>
      </c>
      <c r="RV635" s="77">
        <v>-5.9132300000000004E-4</v>
      </c>
      <c r="RW635" s="77">
        <v>-4.4639670000000001E-3</v>
      </c>
      <c r="RX635" s="77">
        <v>-4.2402389999999998E-3</v>
      </c>
      <c r="RY635" s="77">
        <v>-5.7444419999999998E-3</v>
      </c>
      <c r="RZ635" s="77">
        <v>-6.8624549999999999E-3</v>
      </c>
      <c r="SA635" s="77">
        <v>-6.1012150000000001E-3</v>
      </c>
      <c r="SB635" s="77">
        <v>-6.5362559999999998E-3</v>
      </c>
      <c r="SC635" s="77">
        <v>-1.2070503E-2</v>
      </c>
      <c r="SD635" s="77">
        <v>-4.4444990000000002E-3</v>
      </c>
      <c r="SE635" s="77">
        <v>-7.8565289999999992E-3</v>
      </c>
      <c r="SF635" s="77">
        <v>-5.4030359999999999E-3</v>
      </c>
      <c r="SG635" s="77">
        <v>-6.8946290000000002E-3</v>
      </c>
      <c r="SH635" s="77">
        <v>-7.7895400000000002E-3</v>
      </c>
      <c r="SI635" s="77">
        <v>-6.0986970000000001E-3</v>
      </c>
      <c r="SJ635" s="77">
        <v>-7.8623849999999995E-3</v>
      </c>
      <c r="SK635" s="77">
        <v>-4.7607259999999998E-3</v>
      </c>
      <c r="SL635" s="77">
        <v>-1.6394232000000002E-2</v>
      </c>
      <c r="SM635" s="77">
        <v>-7.7876719999999998E-3</v>
      </c>
      <c r="SN635" s="77">
        <v>-1.2637344999999999E-2</v>
      </c>
      <c r="SO635" s="77">
        <v>-1.7245795000000001E-2</v>
      </c>
      <c r="SP635" s="77">
        <v>-1.8315465999999999E-2</v>
      </c>
      <c r="SQ635" s="77">
        <v>-2.2191358000000001E-2</v>
      </c>
      <c r="SR635" s="77">
        <v>-1.6440301000000001E-2</v>
      </c>
      <c r="SS635" s="77">
        <v>-2.1328135000000002E-2</v>
      </c>
      <c r="ST635" s="77">
        <v>-2.0081345E-2</v>
      </c>
      <c r="SU635" s="77">
        <v>-2.3905375999999999E-2</v>
      </c>
      <c r="SV635" s="77">
        <v>-2.4467450000000002E-2</v>
      </c>
      <c r="SW635" s="77">
        <v>0.88002448499999997</v>
      </c>
      <c r="SX635" s="77">
        <v>-2.9791254999999999E-2</v>
      </c>
      <c r="SY635" s="77">
        <v>-4.7096009999999999E-3</v>
      </c>
      <c r="SZ635" s="77">
        <v>-2.5799657E-2</v>
      </c>
      <c r="TA635" s="77">
        <v>-2.3963141E-2</v>
      </c>
      <c r="TB635" s="77">
        <v>-1.2410648E-2</v>
      </c>
      <c r="TC635" s="77">
        <v>-1.442908E-2</v>
      </c>
      <c r="TD635" s="77">
        <v>-2.2420202E-2</v>
      </c>
      <c r="TE635" s="77">
        <v>-7.3668200000000001E-4</v>
      </c>
    </row>
    <row r="636" spans="1:525" x14ac:dyDescent="0.25">
      <c r="A636" s="77">
        <v>-2.0134025E-2</v>
      </c>
      <c r="B636" s="77">
        <v>-3.3392405999999999E-2</v>
      </c>
      <c r="C636" s="77">
        <v>-1.6127439E-2</v>
      </c>
      <c r="D636" s="77">
        <v>-2.2414463999999999E-2</v>
      </c>
      <c r="E636" s="77">
        <v>-1.9639246999999999E-2</v>
      </c>
      <c r="F636" s="77">
        <v>-2.0974024000000001E-2</v>
      </c>
      <c r="G636" s="77">
        <v>-2.1216977000000001E-2</v>
      </c>
      <c r="H636" s="77">
        <v>-1.5061877E-2</v>
      </c>
      <c r="I636" s="77">
        <v>-2.1600799E-2</v>
      </c>
      <c r="J636" s="77">
        <v>-1.9260380000000001E-2</v>
      </c>
      <c r="K636" s="77">
        <v>-2.2613459999999998E-2</v>
      </c>
      <c r="L636" s="77">
        <v>-2.1002261000000001E-2</v>
      </c>
      <c r="M636" s="77">
        <v>-2.0102973999999999E-2</v>
      </c>
      <c r="N636" s="77">
        <v>-1.8392578E-2</v>
      </c>
      <c r="O636" s="77">
        <v>-1.4256886E-2</v>
      </c>
      <c r="P636" s="77">
        <v>-2.2349422000000001E-2</v>
      </c>
      <c r="Q636" s="77">
        <v>-2.2920390999999998E-2</v>
      </c>
      <c r="R636" s="77">
        <v>-1.9438774999999998E-2</v>
      </c>
      <c r="S636" s="77">
        <v>-2.6058774E-2</v>
      </c>
      <c r="T636" s="77">
        <v>-4.5987836999999997E-2</v>
      </c>
      <c r="U636" s="77">
        <v>-3.5677655000000003E-2</v>
      </c>
      <c r="V636" s="77">
        <v>-2.3882495E-2</v>
      </c>
      <c r="W636" s="77">
        <v>-4.1066198999999998E-2</v>
      </c>
      <c r="X636" s="77">
        <v>-4.1877907999999998E-2</v>
      </c>
      <c r="Y636" s="77">
        <v>-3.8340857999999998E-2</v>
      </c>
      <c r="Z636" s="77">
        <v>-2.8073732000000001E-2</v>
      </c>
      <c r="AA636" s="77">
        <v>-2.4286914999999999E-2</v>
      </c>
      <c r="AB636" s="77">
        <v>0.83602311799999995</v>
      </c>
      <c r="AC636" s="77">
        <v>-4.7113185000000002E-2</v>
      </c>
      <c r="AD636" s="77">
        <v>-3.5145062999999997E-2</v>
      </c>
      <c r="AE636" s="77">
        <v>-2.3720505999999999E-2</v>
      </c>
      <c r="AF636" s="77">
        <v>-1.3063926999999999E-2</v>
      </c>
      <c r="AG636" s="77">
        <v>-2.1267311000000001E-2</v>
      </c>
      <c r="AH636" s="77">
        <v>-3.2630253999999997E-2</v>
      </c>
      <c r="AI636" s="77">
        <v>-4.2385449999999998E-3</v>
      </c>
      <c r="AJ636" s="77">
        <v>-1.8827923999999999E-2</v>
      </c>
      <c r="AK636" s="77">
        <v>-3.2038634000000003E-2</v>
      </c>
      <c r="AL636" s="77">
        <v>-1.5649731E-2</v>
      </c>
      <c r="AM636" s="77">
        <v>-2.1425026999999999E-2</v>
      </c>
      <c r="AN636" s="77">
        <v>-1.8448076000000001E-2</v>
      </c>
      <c r="AO636" s="77">
        <v>-2.1638853999999999E-2</v>
      </c>
      <c r="AP636" s="77">
        <v>-2.1134303E-2</v>
      </c>
      <c r="AQ636" s="77">
        <v>-1.2432975000000001E-2</v>
      </c>
      <c r="AR636" s="77">
        <v>-2.1298681E-2</v>
      </c>
      <c r="AS636" s="77">
        <v>-1.9013374999999999E-2</v>
      </c>
      <c r="AT636" s="77">
        <v>-2.3621408999999999E-2</v>
      </c>
      <c r="AU636" s="77">
        <v>-2.1374434000000001E-2</v>
      </c>
      <c r="AV636" s="77">
        <v>-2.0074517E-2</v>
      </c>
      <c r="AW636" s="77">
        <v>-1.8188243999999999E-2</v>
      </c>
      <c r="AX636" s="77">
        <v>-1.4049433E-2</v>
      </c>
      <c r="AY636" s="77">
        <v>-2.1410756E-2</v>
      </c>
      <c r="AZ636" s="77">
        <v>-2.2699885999999999E-2</v>
      </c>
      <c r="BA636" s="77">
        <v>-1.9833825999999999E-2</v>
      </c>
      <c r="BB636" s="77">
        <v>-2.6059769E-2</v>
      </c>
      <c r="BC636" s="77">
        <v>-4.3039273000000003E-2</v>
      </c>
      <c r="BD636" s="77">
        <v>-3.5727942999999998E-2</v>
      </c>
      <c r="BE636" s="77">
        <v>-2.3355066000000001E-2</v>
      </c>
      <c r="BF636" s="77">
        <v>-4.1210900000000002E-2</v>
      </c>
      <c r="BG636" s="77">
        <v>-4.0356106000000003E-2</v>
      </c>
      <c r="BH636" s="77">
        <v>-3.7151367999999997E-2</v>
      </c>
      <c r="BI636" s="77">
        <v>-2.7369062999999999E-2</v>
      </c>
      <c r="BJ636" s="77">
        <v>-2.2981751000000002E-2</v>
      </c>
      <c r="BK636" s="77">
        <v>0.82997236200000002</v>
      </c>
      <c r="BL636" s="77">
        <v>-4.8943279999999999E-2</v>
      </c>
      <c r="BM636" s="77">
        <v>-3.5220222000000002E-2</v>
      </c>
      <c r="BN636" s="77">
        <v>-2.2848493000000001E-2</v>
      </c>
      <c r="BO636" s="77">
        <v>-1.3021609999999999E-2</v>
      </c>
      <c r="BP636" s="77">
        <v>-2.1476878000000001E-2</v>
      </c>
      <c r="BQ636" s="77">
        <v>-3.1677140999999999E-2</v>
      </c>
      <c r="BR636" s="77">
        <v>-3.6503099999999999E-3</v>
      </c>
      <c r="BS636" s="77">
        <v>-1.8406954E-2</v>
      </c>
      <c r="BT636" s="77">
        <v>-3.2599027000000003E-2</v>
      </c>
      <c r="BU636" s="77">
        <v>-1.5680715000000001E-2</v>
      </c>
      <c r="BV636" s="77">
        <v>-2.1906493999999999E-2</v>
      </c>
      <c r="BW636" s="77">
        <v>-1.7901535999999999E-2</v>
      </c>
      <c r="BX636" s="77">
        <v>-2.2088079E-2</v>
      </c>
      <c r="BY636" s="77">
        <v>-2.1089324E-2</v>
      </c>
      <c r="BZ636" s="77">
        <v>-1.3449048E-2</v>
      </c>
      <c r="CA636" s="77">
        <v>-2.1183595999999999E-2</v>
      </c>
      <c r="CB636" s="77">
        <v>-1.852471E-2</v>
      </c>
      <c r="CC636" s="77">
        <v>-2.3006970000000002E-2</v>
      </c>
      <c r="CD636" s="77">
        <v>-2.1175464000000001E-2</v>
      </c>
      <c r="CE636" s="77">
        <v>-1.972351E-2</v>
      </c>
      <c r="CF636" s="77">
        <v>-1.7521746000000001E-2</v>
      </c>
      <c r="CG636" s="77">
        <v>-1.4241936E-2</v>
      </c>
      <c r="CH636" s="77">
        <v>-2.1525524000000001E-2</v>
      </c>
      <c r="CI636" s="77">
        <v>-2.3097485000000001E-2</v>
      </c>
      <c r="CJ636" s="77">
        <v>-2.036015E-2</v>
      </c>
      <c r="CK636" s="77">
        <v>-2.6317889000000001E-2</v>
      </c>
      <c r="CL636" s="77">
        <v>-4.1569571999999999E-2</v>
      </c>
      <c r="CM636" s="77">
        <v>-3.4394056999999999E-2</v>
      </c>
      <c r="CN636" s="77">
        <v>-2.3251401000000001E-2</v>
      </c>
      <c r="CO636" s="77">
        <v>-4.1686042E-2</v>
      </c>
      <c r="CP636" s="77">
        <v>-3.9651655000000001E-2</v>
      </c>
      <c r="CQ636" s="77">
        <v>-3.8262682999999999E-2</v>
      </c>
      <c r="CR636" s="77">
        <v>-2.5837524000000001E-2</v>
      </c>
      <c r="CS636" s="77">
        <v>-2.2959420000000001E-2</v>
      </c>
      <c r="CT636" s="77">
        <v>0.82658395399999995</v>
      </c>
      <c r="CU636" s="77">
        <v>-5.0208355000000003E-2</v>
      </c>
      <c r="CV636" s="77">
        <v>-3.6231188999999997E-2</v>
      </c>
      <c r="CW636" s="77">
        <v>-2.3216783000000001E-2</v>
      </c>
      <c r="CX636" s="77">
        <v>-1.3666533E-2</v>
      </c>
      <c r="CY636" s="77">
        <v>-2.1762876E-2</v>
      </c>
      <c r="CZ636" s="77">
        <v>-3.2639847999999999E-2</v>
      </c>
      <c r="DA636" s="77">
        <v>-3.123107E-3</v>
      </c>
      <c r="DB636" s="77">
        <v>-1.8664974000000001E-2</v>
      </c>
      <c r="DC636" s="77">
        <v>-3.1264259000000003E-2</v>
      </c>
      <c r="DD636" s="77">
        <v>-1.5958882000000001E-2</v>
      </c>
      <c r="DE636" s="77">
        <v>-2.2119030000000001E-2</v>
      </c>
      <c r="DF636" s="77">
        <v>-1.7349107999999999E-2</v>
      </c>
      <c r="DG636" s="77">
        <v>-2.0786448999999999E-2</v>
      </c>
      <c r="DH636" s="77">
        <v>-2.1366716000000001E-2</v>
      </c>
      <c r="DI636" s="77">
        <v>-1.4031801999999999E-2</v>
      </c>
      <c r="DJ636" s="77">
        <v>-2.0558102000000002E-2</v>
      </c>
      <c r="DK636" s="77">
        <v>-1.8571757000000001E-2</v>
      </c>
      <c r="DL636" s="77">
        <v>-2.2955544000000001E-2</v>
      </c>
      <c r="DM636" s="77">
        <v>-2.0561485000000001E-2</v>
      </c>
      <c r="DN636" s="77">
        <v>-2.0026377000000001E-2</v>
      </c>
      <c r="DO636" s="77">
        <v>-1.6849072999999999E-2</v>
      </c>
      <c r="DP636" s="77">
        <v>-1.4135529000000001E-2</v>
      </c>
      <c r="DQ636" s="77">
        <v>-2.2071443999999999E-2</v>
      </c>
      <c r="DR636" s="77">
        <v>-2.3607665999999999E-2</v>
      </c>
      <c r="DS636" s="77">
        <v>-2.0342120000000002E-2</v>
      </c>
      <c r="DT636" s="77">
        <v>-2.6675236000000001E-2</v>
      </c>
      <c r="DU636" s="77">
        <v>-4.0187171000000001E-2</v>
      </c>
      <c r="DV636" s="77">
        <v>-3.5353172000000002E-2</v>
      </c>
      <c r="DW636" s="77">
        <v>-2.3770487999999999E-2</v>
      </c>
      <c r="DX636" s="77">
        <v>-4.3750762999999998E-2</v>
      </c>
      <c r="DY636" s="77">
        <v>-3.9306389999999997E-2</v>
      </c>
      <c r="DZ636" s="77">
        <v>-4.0091146000000001E-2</v>
      </c>
      <c r="EA636" s="77">
        <v>-2.6537478999999999E-2</v>
      </c>
      <c r="EB636" s="77">
        <v>-2.3295876E-2</v>
      </c>
      <c r="EC636" s="77">
        <v>0.81840812600000001</v>
      </c>
      <c r="ED636" s="77">
        <v>-5.4759001000000002E-2</v>
      </c>
      <c r="EE636" s="77">
        <v>-3.6558902999999997E-2</v>
      </c>
      <c r="EF636" s="77">
        <v>-2.4445809999999998E-2</v>
      </c>
      <c r="EG636" s="77">
        <v>-1.4064538E-2</v>
      </c>
      <c r="EH636" s="77">
        <v>-2.2635415999999998E-2</v>
      </c>
      <c r="EI636" s="77">
        <v>-3.3079774999999999E-2</v>
      </c>
      <c r="EJ636" s="77">
        <v>-3.827961E-3</v>
      </c>
      <c r="EK636" s="77">
        <v>-1.9959782999999998E-2</v>
      </c>
      <c r="EL636" s="77">
        <v>-3.2125030999999998E-2</v>
      </c>
      <c r="EM636" s="77">
        <v>-1.6444094999999999E-2</v>
      </c>
      <c r="EN636" s="77">
        <v>-2.2302705999999999E-2</v>
      </c>
      <c r="EO636" s="77">
        <v>-1.7907511000000001E-2</v>
      </c>
      <c r="EP636" s="77">
        <v>-1.9541580999999999E-2</v>
      </c>
      <c r="EQ636" s="77">
        <v>-2.2115724999999999E-2</v>
      </c>
      <c r="ER636" s="77">
        <v>-1.2654113E-2</v>
      </c>
      <c r="ES636" s="77">
        <v>-2.0417380999999998E-2</v>
      </c>
      <c r="ET636" s="77">
        <v>-1.8930987999999999E-2</v>
      </c>
      <c r="EU636" s="77">
        <v>-2.3483576999999999E-2</v>
      </c>
      <c r="EV636" s="77">
        <v>-2.0065199999999998E-2</v>
      </c>
      <c r="EW636" s="77">
        <v>-2.0659416999999999E-2</v>
      </c>
      <c r="EX636" s="77">
        <v>-1.6399990999999999E-2</v>
      </c>
      <c r="EY636" s="77">
        <v>-1.4348461999999999E-2</v>
      </c>
      <c r="EZ636" s="77">
        <v>-2.1785228E-2</v>
      </c>
      <c r="FA636" s="77">
        <v>-2.6369699999999999E-2</v>
      </c>
      <c r="FB636" s="77">
        <v>-2.1177924000000001E-2</v>
      </c>
      <c r="FC636" s="77">
        <v>-2.6118987999999999E-2</v>
      </c>
      <c r="FD636" s="77">
        <v>-4.1034941999999998E-2</v>
      </c>
      <c r="FE636" s="77">
        <v>-3.7125637000000003E-2</v>
      </c>
      <c r="FF636" s="77">
        <v>-2.4728271999999999E-2</v>
      </c>
      <c r="FG636" s="77">
        <v>-4.6209961000000001E-2</v>
      </c>
      <c r="FH636" s="77">
        <v>-4.1881685000000002E-2</v>
      </c>
      <c r="FI636" s="77">
        <v>-3.9249089000000001E-2</v>
      </c>
      <c r="FJ636" s="77">
        <v>-2.7440256999999999E-2</v>
      </c>
      <c r="FK636" s="77">
        <v>-2.4444016999999998E-2</v>
      </c>
      <c r="FL636" s="77">
        <v>0.80892054800000002</v>
      </c>
      <c r="FM636" s="77">
        <v>-5.6899640000000001E-2</v>
      </c>
      <c r="FN636" s="77">
        <v>-3.8968483999999998E-2</v>
      </c>
      <c r="FO636" s="77">
        <v>-2.5702340000000001E-2</v>
      </c>
      <c r="FP636" s="77">
        <v>-1.4822548E-2</v>
      </c>
      <c r="FQ636" s="77">
        <v>-2.3199122999999999E-2</v>
      </c>
      <c r="FR636" s="77">
        <v>-3.6088737000000003E-2</v>
      </c>
      <c r="FS636" s="77">
        <v>-4.0398589999999998E-3</v>
      </c>
      <c r="FT636" s="77">
        <v>-2.0382193999999999E-2</v>
      </c>
      <c r="FU636" s="77">
        <v>-3.0519729999999998E-2</v>
      </c>
      <c r="FV636" s="77">
        <v>-1.5691093E-2</v>
      </c>
      <c r="FW636" s="77">
        <v>-2.1686111000000001E-2</v>
      </c>
      <c r="FX636" s="77">
        <v>-1.6930213E-2</v>
      </c>
      <c r="FY636" s="77">
        <v>-1.9964525E-2</v>
      </c>
      <c r="FZ636" s="77">
        <v>-2.3575404000000001E-2</v>
      </c>
      <c r="GA636" s="77">
        <v>-1.0900605000000001E-2</v>
      </c>
      <c r="GB636" s="77">
        <v>-1.8694410000000002E-2</v>
      </c>
      <c r="GC636" s="77">
        <v>-1.8041056999999999E-2</v>
      </c>
      <c r="GD636" s="77">
        <v>-2.2844961E-2</v>
      </c>
      <c r="GE636" s="77">
        <v>-1.8561135999999999E-2</v>
      </c>
      <c r="GF636" s="77">
        <v>-1.8742333E-2</v>
      </c>
      <c r="GG636" s="77">
        <v>-1.4737488999999999E-2</v>
      </c>
      <c r="GH636" s="77">
        <v>-1.4185445E-2</v>
      </c>
      <c r="GI636" s="77">
        <v>-2.2449677000000001E-2</v>
      </c>
      <c r="GJ636" s="77">
        <v>-2.5749384E-2</v>
      </c>
      <c r="GK636" s="77">
        <v>-2.1091221E-2</v>
      </c>
      <c r="GL636" s="77">
        <v>-2.4224889999999999E-2</v>
      </c>
      <c r="GM636" s="77">
        <v>-3.8647807999999999E-2</v>
      </c>
      <c r="GN636" s="77">
        <v>-3.5705397999999999E-2</v>
      </c>
      <c r="GO636" s="77">
        <v>-2.5320367999999999E-2</v>
      </c>
      <c r="GP636" s="77">
        <v>-4.7156083000000001E-2</v>
      </c>
      <c r="GQ636" s="77">
        <v>-4.0962898999999997E-2</v>
      </c>
      <c r="GR636" s="77">
        <v>-3.8152370999999997E-2</v>
      </c>
      <c r="GS636" s="77">
        <v>-2.5781445E-2</v>
      </c>
      <c r="GT636" s="77">
        <v>-2.3061477E-2</v>
      </c>
      <c r="GU636" s="77">
        <v>0.80226186700000002</v>
      </c>
      <c r="GV636" s="77">
        <v>-5.9710252999999998E-2</v>
      </c>
      <c r="GW636" s="77">
        <v>-3.8291844999999998E-2</v>
      </c>
      <c r="GX636" s="77">
        <v>-2.4981870999999999E-2</v>
      </c>
      <c r="GY636" s="77">
        <v>-1.2693253999999999E-2</v>
      </c>
      <c r="GZ636" s="77">
        <v>-2.2641284000000001E-2</v>
      </c>
      <c r="HA636" s="77">
        <v>-3.7334105999999999E-2</v>
      </c>
      <c r="HB636" s="77">
        <v>-5.6095119999999997E-3</v>
      </c>
      <c r="HC636" s="77">
        <v>-2.0507185000000001E-2</v>
      </c>
      <c r="HD636" s="77">
        <v>-3.0739744999999999E-2</v>
      </c>
      <c r="HE636" s="77">
        <v>-1.5348359000000001E-2</v>
      </c>
      <c r="HF636" s="77">
        <v>-2.188145E-2</v>
      </c>
      <c r="HG636" s="77">
        <v>-1.5917441000000001E-2</v>
      </c>
      <c r="HH636" s="77">
        <v>-1.9120216999999998E-2</v>
      </c>
      <c r="HI636" s="77">
        <v>-2.4089632999999999E-2</v>
      </c>
      <c r="HJ636" s="77">
        <v>-1.1654149000000001E-2</v>
      </c>
      <c r="HK636" s="77">
        <v>-1.8309942999999999E-2</v>
      </c>
      <c r="HL636" s="77">
        <v>-1.8080649000000001E-2</v>
      </c>
      <c r="HM636" s="77">
        <v>-2.3585442000000002E-2</v>
      </c>
      <c r="HN636" s="77">
        <v>-1.9086412000000001E-2</v>
      </c>
      <c r="HO636" s="77">
        <v>-1.8399199000000001E-2</v>
      </c>
      <c r="HP636" s="77">
        <v>-1.4969609E-2</v>
      </c>
      <c r="HQ636" s="77">
        <v>-1.3843342999999999E-2</v>
      </c>
      <c r="HR636" s="77">
        <v>-2.3471227000000001E-2</v>
      </c>
      <c r="HS636" s="77">
        <v>-3.0179119000000001E-2</v>
      </c>
      <c r="HT636" s="77">
        <v>-2.1032647000000002E-2</v>
      </c>
      <c r="HU636" s="77">
        <v>-2.3124204999999998E-2</v>
      </c>
      <c r="HV636" s="77">
        <v>-3.7068131999999997E-2</v>
      </c>
      <c r="HW636" s="77">
        <v>-3.4613194E-2</v>
      </c>
      <c r="HX636" s="77">
        <v>-2.5537609999999999E-2</v>
      </c>
      <c r="HY636" s="77">
        <v>-4.6851616999999998E-2</v>
      </c>
      <c r="HZ636" s="77">
        <v>-4.0307428999999999E-2</v>
      </c>
      <c r="IA636" s="77">
        <v>-3.9281749999999997E-2</v>
      </c>
      <c r="IB636" s="77">
        <v>-2.5865197999999999E-2</v>
      </c>
      <c r="IC636" s="77">
        <v>-2.2263501000000002E-2</v>
      </c>
      <c r="ID636" s="77">
        <v>0.79552405699999995</v>
      </c>
      <c r="IE636" s="77">
        <v>-6.5695934999999997E-2</v>
      </c>
      <c r="IF636" s="77">
        <v>-3.7758961000000001E-2</v>
      </c>
      <c r="IG636" s="77">
        <v>-2.4038482999999999E-2</v>
      </c>
      <c r="IH636" s="77">
        <v>-1.1837413999999999E-2</v>
      </c>
      <c r="II636" s="77">
        <v>-2.2749980999999999E-2</v>
      </c>
      <c r="IJ636" s="77">
        <v>-4.0923531999999999E-2</v>
      </c>
      <c r="IK636" s="77">
        <v>-7.76897E-3</v>
      </c>
      <c r="IL636" s="77">
        <v>-2.1014135E-2</v>
      </c>
      <c r="IM636" s="77">
        <v>-2.9112578E-2</v>
      </c>
      <c r="IN636" s="77">
        <v>-1.5348867E-2</v>
      </c>
      <c r="IO636" s="77">
        <v>-2.1930901999999999E-2</v>
      </c>
      <c r="IP636" s="77">
        <v>-1.5446603999999999E-2</v>
      </c>
      <c r="IQ636" s="77">
        <v>-1.7589285E-2</v>
      </c>
      <c r="IR636" s="77">
        <v>-2.3459934000000002E-2</v>
      </c>
      <c r="IS636" s="77">
        <v>-1.1706734999999999E-2</v>
      </c>
      <c r="IT636" s="77">
        <v>-1.7744790999999999E-2</v>
      </c>
      <c r="IU636" s="77">
        <v>-1.7995941000000001E-2</v>
      </c>
      <c r="IV636" s="77">
        <v>-2.4917726000000001E-2</v>
      </c>
      <c r="IW636" s="77">
        <v>-1.8424448E-2</v>
      </c>
      <c r="IX636" s="77">
        <v>-1.8604038E-2</v>
      </c>
      <c r="IY636" s="77">
        <v>-1.4317684000000001E-2</v>
      </c>
      <c r="IZ636" s="77">
        <v>-1.3276364000000001E-2</v>
      </c>
      <c r="JA636" s="77">
        <v>-2.1925041999999999E-2</v>
      </c>
      <c r="JB636" s="77">
        <v>-2.3585037E-2</v>
      </c>
      <c r="JC636" s="77">
        <v>-2.1174350000000002E-2</v>
      </c>
      <c r="JD636" s="77">
        <v>-2.1982514000000002E-2</v>
      </c>
      <c r="JE636" s="77">
        <v>-3.7529053E-2</v>
      </c>
      <c r="JF636" s="77">
        <v>-3.5405010000000001E-2</v>
      </c>
      <c r="JG636" s="77">
        <v>-2.6002547000000001E-2</v>
      </c>
      <c r="JH636" s="77">
        <v>-4.9534120000000001E-2</v>
      </c>
      <c r="JI636" s="77">
        <v>-4.3510381000000001E-2</v>
      </c>
      <c r="JJ636" s="77">
        <v>-3.8633028999999999E-2</v>
      </c>
      <c r="JK636" s="77">
        <v>-2.6891134000000001E-2</v>
      </c>
      <c r="JL636" s="77">
        <v>-2.2184969999999998E-2</v>
      </c>
      <c r="JM636" s="77">
        <v>0.80107565599999997</v>
      </c>
      <c r="JN636" s="77">
        <v>-7.3615227000000005E-2</v>
      </c>
      <c r="JO636" s="77">
        <v>-3.7422360000000002E-2</v>
      </c>
      <c r="JP636" s="77">
        <v>-2.4928295E-2</v>
      </c>
      <c r="JQ636" s="77">
        <v>-1.2284724E-2</v>
      </c>
      <c r="JR636" s="77">
        <v>-2.3709171000000001E-2</v>
      </c>
      <c r="JS636" s="77">
        <v>-4.3160775999999998E-2</v>
      </c>
      <c r="JT636" s="77">
        <v>-7.3884149999999997E-3</v>
      </c>
      <c r="JU636" s="77">
        <v>-1.9515889000000002E-2</v>
      </c>
      <c r="JV636" s="77">
        <v>-2.695759E-2</v>
      </c>
      <c r="JW636" s="77">
        <v>-1.5138034999999999E-2</v>
      </c>
      <c r="JX636" s="77">
        <v>-2.1081135000000001E-2</v>
      </c>
      <c r="JY636" s="77">
        <v>-1.5152555999999999E-2</v>
      </c>
      <c r="JZ636" s="77">
        <v>-1.7084190999999999E-2</v>
      </c>
      <c r="KA636" s="77">
        <v>-2.3084899999999998E-2</v>
      </c>
      <c r="KB636" s="77">
        <v>-1.1128046000000001E-2</v>
      </c>
      <c r="KC636" s="77">
        <v>-1.754497E-2</v>
      </c>
      <c r="KD636" s="77">
        <v>-1.6856046E-2</v>
      </c>
      <c r="KE636" s="77">
        <v>-2.3094578000000001E-2</v>
      </c>
      <c r="KF636" s="77">
        <v>-1.7981311E-2</v>
      </c>
      <c r="KG636" s="77">
        <v>-1.7686166999999999E-2</v>
      </c>
      <c r="KH636" s="77">
        <v>-1.3764257E-2</v>
      </c>
      <c r="KI636" s="77">
        <v>-1.3242801E-2</v>
      </c>
      <c r="KJ636" s="77">
        <v>-2.5046664999999999E-2</v>
      </c>
      <c r="KK636" s="77">
        <v>-2.2287392E-2</v>
      </c>
      <c r="KL636" s="77">
        <v>-2.1658673999999999E-2</v>
      </c>
      <c r="KM636" s="77">
        <v>-2.1566420999999999E-2</v>
      </c>
      <c r="KN636" s="77">
        <v>-3.5188902000000001E-2</v>
      </c>
      <c r="KO636" s="77">
        <v>-3.6004399999999999E-2</v>
      </c>
      <c r="KP636" s="77">
        <v>-2.5575750000000001E-2</v>
      </c>
      <c r="KQ636" s="77">
        <v>-4.7936667000000002E-2</v>
      </c>
      <c r="KR636" s="77">
        <v>-3.7261656999999997E-2</v>
      </c>
      <c r="KS636" s="77">
        <v>-3.7576234999999999E-2</v>
      </c>
      <c r="KT636" s="77">
        <v>-2.8882820999999999E-2</v>
      </c>
      <c r="KU636" s="77">
        <v>-2.2305637E-2</v>
      </c>
      <c r="KV636" s="77">
        <v>0.79789962599999997</v>
      </c>
      <c r="KW636" s="77">
        <v>-7.6805255000000003E-2</v>
      </c>
      <c r="KX636" s="77">
        <v>-3.8034357999999997E-2</v>
      </c>
      <c r="KY636" s="77">
        <v>-2.1711323000000001E-2</v>
      </c>
      <c r="KZ636" s="77">
        <v>-1.3825993999999999E-2</v>
      </c>
      <c r="LA636" s="77">
        <v>-2.4210763999999999E-2</v>
      </c>
      <c r="LB636" s="77">
        <v>-4.2821941000000002E-2</v>
      </c>
      <c r="LC636" s="77">
        <v>-4.6864619999999997E-3</v>
      </c>
      <c r="LD636" s="77">
        <v>-1.854221E-2</v>
      </c>
      <c r="LE636" s="77">
        <v>-2.3522860999999999E-2</v>
      </c>
      <c r="LF636" s="77">
        <v>-1.4869532E-2</v>
      </c>
      <c r="LG636" s="77">
        <v>-2.0924874999999999E-2</v>
      </c>
      <c r="LH636" s="77">
        <v>-1.5155447000000001E-2</v>
      </c>
      <c r="LI636" s="77">
        <v>-1.5988004E-2</v>
      </c>
      <c r="LJ636" s="77">
        <v>-2.0402987000000001E-2</v>
      </c>
      <c r="LK636" s="77">
        <v>-1.0693993000000001E-2</v>
      </c>
      <c r="LL636" s="77">
        <v>-1.6366496000000001E-2</v>
      </c>
      <c r="LM636" s="77">
        <v>-1.4651417E-2</v>
      </c>
      <c r="LN636" s="77">
        <v>-2.0793699999999998E-2</v>
      </c>
      <c r="LO636" s="77">
        <v>-1.6167775999999998E-2</v>
      </c>
      <c r="LP636" s="77">
        <v>-1.6281046E-2</v>
      </c>
      <c r="LQ636" s="77">
        <v>-1.2640241E-2</v>
      </c>
      <c r="LR636" s="77">
        <v>-1.2446209E-2</v>
      </c>
      <c r="LS636" s="77">
        <v>-2.6963372999999999E-2</v>
      </c>
      <c r="LT636" s="77">
        <v>-2.0435394999999999E-2</v>
      </c>
      <c r="LU636" s="77">
        <v>-2.0624369E-2</v>
      </c>
      <c r="LV636" s="77">
        <v>-1.9076462999999998E-2</v>
      </c>
      <c r="LW636" s="77">
        <v>-3.1963435999999998E-2</v>
      </c>
      <c r="LX636" s="77">
        <v>-3.4566329E-2</v>
      </c>
      <c r="LY636" s="77">
        <v>-2.3097302E-2</v>
      </c>
      <c r="LZ636" s="77">
        <v>-4.4417656999999999E-2</v>
      </c>
      <c r="MA636" s="77">
        <v>-3.0357965000000001E-2</v>
      </c>
      <c r="MB636" s="77">
        <v>-3.1960473000000003E-2</v>
      </c>
      <c r="MC636" s="77">
        <v>-2.9946641999999999E-2</v>
      </c>
      <c r="MD636" s="77">
        <v>-1.9765188999999999E-2</v>
      </c>
      <c r="ME636" s="77">
        <v>0.79336047300000001</v>
      </c>
      <c r="MF636" s="77">
        <v>-7.9588141000000001E-2</v>
      </c>
      <c r="MG636" s="77">
        <v>-3.5836584999999997E-2</v>
      </c>
      <c r="MH636" s="77">
        <v>-2.3363867999999999E-2</v>
      </c>
      <c r="MI636" s="77">
        <v>-1.2613114999999999E-2</v>
      </c>
      <c r="MJ636" s="77">
        <v>-2.2090894E-2</v>
      </c>
      <c r="MK636" s="77">
        <v>-4.1001944999999998E-2</v>
      </c>
      <c r="ML636" s="77">
        <v>-4.4904530000000002E-3</v>
      </c>
      <c r="MM636" s="77">
        <v>-1.7347130999999998E-2</v>
      </c>
      <c r="MN636" s="77">
        <v>-2.2630324E-2</v>
      </c>
      <c r="MO636" s="77">
        <v>-1.4508319E-2</v>
      </c>
      <c r="MP636" s="77">
        <v>-2.0478014999999999E-2</v>
      </c>
      <c r="MQ636" s="77">
        <v>-1.4988824E-2</v>
      </c>
      <c r="MR636" s="77">
        <v>-1.5162996E-2</v>
      </c>
      <c r="MS636" s="77">
        <v>-1.9887103E-2</v>
      </c>
      <c r="MT636" s="77">
        <v>-1.1017624E-2</v>
      </c>
      <c r="MU636" s="77">
        <v>-1.6733801999999999E-2</v>
      </c>
      <c r="MV636" s="77">
        <v>-1.4579519000000001E-2</v>
      </c>
      <c r="MW636" s="77">
        <v>-2.0571794000000001E-2</v>
      </c>
      <c r="MX636" s="77">
        <v>-1.6797995E-2</v>
      </c>
      <c r="MY636" s="77">
        <v>-1.6246581E-2</v>
      </c>
      <c r="MZ636" s="77">
        <v>-1.2272165E-2</v>
      </c>
      <c r="NA636" s="77">
        <v>-1.2103828000000001E-2</v>
      </c>
      <c r="NB636" s="77">
        <v>-2.6188187000000002E-2</v>
      </c>
      <c r="NC636" s="77">
        <v>-2.1332481E-2</v>
      </c>
      <c r="ND636" s="77">
        <v>-2.0759178999999999E-2</v>
      </c>
      <c r="NE636" s="77">
        <v>-1.9553436E-2</v>
      </c>
      <c r="NF636" s="77">
        <v>-3.1340061000000002E-2</v>
      </c>
      <c r="NG636" s="77">
        <v>-3.465936E-2</v>
      </c>
      <c r="NH636" s="77">
        <v>-2.3415087000000001E-2</v>
      </c>
      <c r="NI636" s="77">
        <v>-4.3419579E-2</v>
      </c>
      <c r="NJ636" s="77">
        <v>-2.6724834999999999E-2</v>
      </c>
      <c r="NK636" s="77">
        <v>-2.9898972999999999E-2</v>
      </c>
      <c r="NL636" s="77">
        <v>-3.1359053999999997E-2</v>
      </c>
      <c r="NM636" s="77">
        <v>-1.9741806000000001E-2</v>
      </c>
      <c r="NN636" s="77">
        <v>0.78388976600000004</v>
      </c>
      <c r="NO636" s="77">
        <v>-8.3556937999999997E-2</v>
      </c>
      <c r="NP636" s="77">
        <v>-3.4965726000000003E-2</v>
      </c>
      <c r="NQ636" s="77">
        <v>-2.3407048E-2</v>
      </c>
      <c r="NR636" s="77">
        <v>-1.2767685000000001E-2</v>
      </c>
      <c r="NS636" s="77">
        <v>-2.2039024000000001E-2</v>
      </c>
      <c r="NT636" s="77">
        <v>-4.2146929E-2</v>
      </c>
      <c r="NU636" s="77">
        <v>-5.9076509999999999E-3</v>
      </c>
      <c r="NV636" s="77">
        <v>-1.7451471999999999E-2</v>
      </c>
      <c r="NW636" s="77">
        <v>-2.3793660000000001E-2</v>
      </c>
      <c r="NX636" s="77">
        <v>-1.5045045E-2</v>
      </c>
      <c r="NY636" s="77">
        <v>-2.1285740000000001E-2</v>
      </c>
      <c r="NZ636" s="77">
        <v>-1.5643892E-2</v>
      </c>
      <c r="OA636" s="77">
        <v>-1.5845878000000001E-2</v>
      </c>
      <c r="OB636" s="77">
        <v>-2.1279998000000001E-2</v>
      </c>
      <c r="OC636" s="77">
        <v>-1.1738292000000001E-2</v>
      </c>
      <c r="OD636" s="77">
        <v>-1.7025532999999999E-2</v>
      </c>
      <c r="OE636" s="77">
        <v>-1.4789824999999999E-2</v>
      </c>
      <c r="OF636" s="77">
        <v>-2.1975425E-2</v>
      </c>
      <c r="OG636" s="77">
        <v>-1.7227932000000001E-2</v>
      </c>
      <c r="OH636" s="77">
        <v>-1.6141731999999999E-2</v>
      </c>
      <c r="OI636" s="77">
        <v>-1.2100408999999999E-2</v>
      </c>
      <c r="OJ636" s="77">
        <v>-1.2596042E-2</v>
      </c>
      <c r="OK636" s="77">
        <v>-2.6852015999999999E-2</v>
      </c>
      <c r="OL636" s="77">
        <v>-2.2433158000000002E-2</v>
      </c>
      <c r="OM636" s="77">
        <v>-2.1310000999999999E-2</v>
      </c>
      <c r="ON636" s="77">
        <v>-1.9687105999999999E-2</v>
      </c>
      <c r="OO636" s="77">
        <v>-3.1504701000000003E-2</v>
      </c>
      <c r="OP636" s="77">
        <v>-3.5092051999999999E-2</v>
      </c>
      <c r="OQ636" s="77">
        <v>-2.4074895999999998E-2</v>
      </c>
      <c r="OR636" s="77">
        <v>-4.5489404999999997E-2</v>
      </c>
      <c r="OS636" s="77">
        <v>-2.5020996E-2</v>
      </c>
      <c r="OT636" s="77">
        <v>-3.1298895E-2</v>
      </c>
      <c r="OU636" s="77">
        <v>-3.2015167999999997E-2</v>
      </c>
      <c r="OV636" s="77">
        <v>-1.9925231000000002E-2</v>
      </c>
      <c r="OW636" s="77">
        <v>0.78179831300000002</v>
      </c>
      <c r="OX636" s="77">
        <v>-8.2882165999999993E-2</v>
      </c>
      <c r="OY636" s="77">
        <v>-3.6192308999999999E-2</v>
      </c>
      <c r="OZ636" s="77">
        <v>-2.3210718000000002E-2</v>
      </c>
      <c r="PA636" s="77">
        <v>-1.3902708999999999E-2</v>
      </c>
      <c r="PB636" s="77">
        <v>-2.3330954000000001E-2</v>
      </c>
      <c r="PC636" s="77">
        <v>-4.4453645999999999E-2</v>
      </c>
      <c r="PD636" s="77">
        <v>-6.5691150000000004E-3</v>
      </c>
      <c r="PE636" s="77">
        <v>-1.7901344999999999E-2</v>
      </c>
      <c r="PF636" s="77">
        <v>-2.4989622999999999E-2</v>
      </c>
      <c r="PG636" s="77">
        <v>-1.5634674000000001E-2</v>
      </c>
      <c r="PH636" s="77">
        <v>-2.2320459000000001E-2</v>
      </c>
      <c r="PI636" s="77">
        <v>-1.6648148000000002E-2</v>
      </c>
      <c r="PJ636" s="77">
        <v>-1.6629069999999999E-2</v>
      </c>
      <c r="PK636" s="77">
        <v>-2.1888916000000001E-2</v>
      </c>
      <c r="PL636" s="77">
        <v>-1.3250217E-2</v>
      </c>
      <c r="PM636" s="77">
        <v>-1.7935120999999998E-2</v>
      </c>
      <c r="PN636" s="77">
        <v>-1.4448503E-2</v>
      </c>
      <c r="PO636" s="77">
        <v>-2.3252724999999998E-2</v>
      </c>
      <c r="PP636" s="77">
        <v>-1.7832903000000001E-2</v>
      </c>
      <c r="PQ636" s="77">
        <v>-1.5975542999999998E-2</v>
      </c>
      <c r="PR636" s="77">
        <v>-1.1959044E-2</v>
      </c>
      <c r="PS636" s="77">
        <v>-1.3097047000000001E-2</v>
      </c>
      <c r="PT636" s="77">
        <v>-2.8249402999999999E-2</v>
      </c>
      <c r="PU636" s="77">
        <v>-2.3994054000000001E-2</v>
      </c>
      <c r="PV636" s="77">
        <v>-2.1963971999999998E-2</v>
      </c>
      <c r="PW636" s="77">
        <v>-2.0487444E-2</v>
      </c>
      <c r="PX636" s="77">
        <v>-3.1325587000000002E-2</v>
      </c>
      <c r="PY636" s="77">
        <v>-3.4723953000000002E-2</v>
      </c>
      <c r="PZ636" s="77">
        <v>-2.4673236000000001E-2</v>
      </c>
      <c r="QA636" s="77">
        <v>-4.8011086000000001E-2</v>
      </c>
      <c r="QB636" s="77">
        <v>-2.3218138999999999E-2</v>
      </c>
      <c r="QC636" s="77">
        <v>-3.3359242999999997E-2</v>
      </c>
      <c r="QD636" s="77">
        <v>-3.5664725000000001E-2</v>
      </c>
      <c r="QE636" s="77">
        <v>-1.9855899E-2</v>
      </c>
      <c r="QF636" s="77">
        <v>0.78712109500000005</v>
      </c>
      <c r="QG636" s="77">
        <v>-7.8084812000000003E-2</v>
      </c>
      <c r="QH636" s="77">
        <v>-3.5992789999999997E-2</v>
      </c>
      <c r="QI636" s="77">
        <v>-2.3490741999999998E-2</v>
      </c>
      <c r="QJ636" s="77">
        <v>-1.5407282E-2</v>
      </c>
      <c r="QK636" s="77">
        <v>-2.4152033E-2</v>
      </c>
      <c r="QL636" s="77">
        <v>-4.5409322000000002E-2</v>
      </c>
      <c r="QM636" s="77">
        <v>-7.728698E-3</v>
      </c>
      <c r="QN636" s="77">
        <v>-1.7084669E-2</v>
      </c>
      <c r="QO636" s="77">
        <v>-1.9870163E-2</v>
      </c>
      <c r="QP636" s="77">
        <v>-1.6020251999999999E-2</v>
      </c>
      <c r="QQ636" s="77">
        <v>-2.2148976000000001E-2</v>
      </c>
      <c r="QR636" s="77">
        <v>-1.6690277999999999E-2</v>
      </c>
      <c r="QS636" s="77">
        <v>-1.6155701000000001E-2</v>
      </c>
      <c r="QT636" s="77">
        <v>-2.1409886999999999E-2</v>
      </c>
      <c r="QU636" s="77">
        <v>-1.2556968999999999E-2</v>
      </c>
      <c r="QV636" s="77">
        <v>-1.7541333999999999E-2</v>
      </c>
      <c r="QW636" s="77">
        <v>-1.4796726E-2</v>
      </c>
      <c r="QX636" s="77">
        <v>-2.2992193000000001E-2</v>
      </c>
      <c r="QY636" s="77">
        <v>-1.6763360000000001E-2</v>
      </c>
      <c r="QZ636" s="77">
        <v>-1.5434115999999999E-2</v>
      </c>
      <c r="RA636" s="77">
        <v>-1.2134298999999999E-2</v>
      </c>
      <c r="RB636" s="77">
        <v>-1.3062841E-2</v>
      </c>
      <c r="RC636" s="77">
        <v>-2.7413705999999999E-2</v>
      </c>
      <c r="RD636" s="77">
        <v>-2.2155339E-2</v>
      </c>
      <c r="RE636" s="77">
        <v>-2.1152864E-2</v>
      </c>
      <c r="RF636" s="77">
        <v>-2.0655551000000001E-2</v>
      </c>
      <c r="RG636" s="77">
        <v>-3.0893884999999999E-2</v>
      </c>
      <c r="RH636" s="77">
        <v>-3.3435768999999997E-2</v>
      </c>
      <c r="RI636" s="77">
        <v>-2.4788004999999998E-2</v>
      </c>
      <c r="RJ636" s="77">
        <v>-4.6262557000000003E-2</v>
      </c>
      <c r="RK636" s="77">
        <v>-2.1309999E-2</v>
      </c>
      <c r="RL636" s="77">
        <v>-3.2177105999999997E-2</v>
      </c>
      <c r="RM636" s="77">
        <v>-3.3759519000000002E-2</v>
      </c>
      <c r="RN636" s="77">
        <v>-1.9107727000000001E-2</v>
      </c>
      <c r="RO636" s="77">
        <v>0.79700128199999998</v>
      </c>
      <c r="RP636" s="77">
        <v>-8.1138402999999998E-2</v>
      </c>
      <c r="RQ636" s="77">
        <v>-3.455482E-2</v>
      </c>
      <c r="RR636" s="77">
        <v>-2.2154498000000002E-2</v>
      </c>
      <c r="RS636" s="77">
        <v>-1.5773684E-2</v>
      </c>
      <c r="RT636" s="77">
        <v>-2.3008984999999999E-2</v>
      </c>
      <c r="RU636" s="77">
        <v>-4.1261592999999999E-2</v>
      </c>
      <c r="RV636" s="77">
        <v>-8.5796689999999998E-3</v>
      </c>
      <c r="RW636" s="77">
        <v>-1.8861197E-2</v>
      </c>
      <c r="RX636" s="77">
        <v>-1.9865506000000002E-2</v>
      </c>
      <c r="RY636" s="77">
        <v>-1.7098438000000001E-2</v>
      </c>
      <c r="RZ636" s="77">
        <v>-2.2453566000000001E-2</v>
      </c>
      <c r="SA636" s="77">
        <v>-1.7239811000000001E-2</v>
      </c>
      <c r="SB636" s="77">
        <v>-1.6572940000000001E-2</v>
      </c>
      <c r="SC636" s="77">
        <v>-2.2817504999999998E-2</v>
      </c>
      <c r="SD636" s="77">
        <v>-1.502997E-2</v>
      </c>
      <c r="SE636" s="77">
        <v>-1.8729197E-2</v>
      </c>
      <c r="SF636" s="77">
        <v>-1.5503223999999999E-2</v>
      </c>
      <c r="SG636" s="77">
        <v>-2.4854271000000001E-2</v>
      </c>
      <c r="SH636" s="77">
        <v>-1.8033014E-2</v>
      </c>
      <c r="SI636" s="77">
        <v>-1.6257468000000001E-2</v>
      </c>
      <c r="SJ636" s="77">
        <v>-1.3214217E-2</v>
      </c>
      <c r="SK636" s="77">
        <v>-1.4860692E-2</v>
      </c>
      <c r="SL636" s="77">
        <v>-3.0604933000000001E-2</v>
      </c>
      <c r="SM636" s="77">
        <v>-2.4631938999999999E-2</v>
      </c>
      <c r="SN636" s="77">
        <v>-2.1446218E-2</v>
      </c>
      <c r="SO636" s="77">
        <v>-2.1458848999999999E-2</v>
      </c>
      <c r="SP636" s="77">
        <v>-2.9726579E-2</v>
      </c>
      <c r="SQ636" s="77">
        <v>-3.4583678999999999E-2</v>
      </c>
      <c r="SR636" s="77">
        <v>-2.8164597E-2</v>
      </c>
      <c r="SS636" s="77">
        <v>-5.0257548999999999E-2</v>
      </c>
      <c r="ST636" s="77">
        <v>-2.2862106E-2</v>
      </c>
      <c r="SU636" s="77">
        <v>-3.3156531000000003E-2</v>
      </c>
      <c r="SV636" s="77">
        <v>-3.6385441999999997E-2</v>
      </c>
      <c r="SW636" s="77">
        <v>-1.9360400999999999E-2</v>
      </c>
      <c r="SX636" s="77">
        <v>0.78931168100000004</v>
      </c>
      <c r="SY636" s="77">
        <v>-8.1711045999999996E-2</v>
      </c>
      <c r="SZ636" s="77">
        <v>-3.8806342000000001E-2</v>
      </c>
      <c r="TA636" s="77">
        <v>-2.4621158000000001E-2</v>
      </c>
      <c r="TB636" s="77">
        <v>-1.7092974E-2</v>
      </c>
      <c r="TC636" s="77">
        <v>-2.5150995999999998E-2</v>
      </c>
      <c r="TD636" s="77">
        <v>-4.4576052999999997E-2</v>
      </c>
      <c r="TE636" s="77">
        <v>-1.025043E-2</v>
      </c>
    </row>
    <row r="637" spans="1:525" x14ac:dyDescent="0.25">
      <c r="A637" s="77">
        <v>-7.1845190000000003E-3</v>
      </c>
      <c r="B637" s="77">
        <v>-5.6426180000000003E-3</v>
      </c>
      <c r="C637" s="77">
        <v>-4.2124909999999996E-3</v>
      </c>
      <c r="D637" s="77">
        <v>-5.778727E-3</v>
      </c>
      <c r="E637" s="77">
        <v>-6.7154959999999996E-3</v>
      </c>
      <c r="F637" s="77">
        <v>-5.2924560000000001E-3</v>
      </c>
      <c r="G637" s="77">
        <v>-8.4811120000000007E-3</v>
      </c>
      <c r="H637" s="77">
        <v>-2.8298329999999999E-3</v>
      </c>
      <c r="I637" s="77">
        <v>-4.9954329999999996E-3</v>
      </c>
      <c r="J637" s="77">
        <v>-6.5284649999999998E-3</v>
      </c>
      <c r="K637" s="77">
        <v>-5.8764239999999999E-3</v>
      </c>
      <c r="L637" s="77">
        <v>-5.4574230000000003E-3</v>
      </c>
      <c r="M637" s="77">
        <v>-6.4879409999999997E-3</v>
      </c>
      <c r="N637" s="77">
        <v>-5.8336239999999999E-3</v>
      </c>
      <c r="O637" s="77">
        <v>-4.0387920000000002E-3</v>
      </c>
      <c r="P637" s="77">
        <v>-9.1645010000000002E-3</v>
      </c>
      <c r="Q637" s="77">
        <v>-6.4578930000000001E-3</v>
      </c>
      <c r="R637" s="77">
        <v>-1.2535312E-2</v>
      </c>
      <c r="S637" s="77">
        <v>-2.5110110000000001E-2</v>
      </c>
      <c r="T637" s="77">
        <v>-3.3607611000000003E-2</v>
      </c>
      <c r="U637" s="77">
        <v>-4.4620068999999998E-2</v>
      </c>
      <c r="V637" s="77">
        <v>-3.3092950000000003E-2</v>
      </c>
      <c r="W637" s="77">
        <v>-1.1610723999999999E-2</v>
      </c>
      <c r="X637" s="77">
        <v>-2.8585510000000001E-2</v>
      </c>
      <c r="Y637" s="77">
        <v>-1.7566096999999999E-2</v>
      </c>
      <c r="Z637" s="77">
        <v>-2.2019362000000001E-2</v>
      </c>
      <c r="AA637" s="77">
        <v>-1.3045371E-2</v>
      </c>
      <c r="AB637" s="77">
        <v>-2.6428641999999999E-2</v>
      </c>
      <c r="AC637" s="77">
        <v>0.97029109499999999</v>
      </c>
      <c r="AD637" s="77">
        <v>-2.3568542000000001E-2</v>
      </c>
      <c r="AE637" s="77">
        <v>-1.1124627E-2</v>
      </c>
      <c r="AF637" s="77">
        <v>-1.8138449000000001E-2</v>
      </c>
      <c r="AG637" s="77">
        <v>-3.0203817000000001E-2</v>
      </c>
      <c r="AH637" s="77">
        <v>-2.7770553E-2</v>
      </c>
      <c r="AI637" s="77">
        <v>-7.4719100000000002E-4</v>
      </c>
      <c r="AJ637" s="77">
        <v>-6.6847649999999996E-3</v>
      </c>
      <c r="AK637" s="77">
        <v>-5.4909269999999996E-3</v>
      </c>
      <c r="AL637" s="77">
        <v>-4.1020989999999997E-3</v>
      </c>
      <c r="AM637" s="77">
        <v>-5.4283359999999998E-3</v>
      </c>
      <c r="AN637" s="77">
        <v>-5.7792649999999996E-3</v>
      </c>
      <c r="AO637" s="77">
        <v>-5.3069399999999996E-3</v>
      </c>
      <c r="AP637" s="77">
        <v>-8.2830730000000002E-3</v>
      </c>
      <c r="AQ637" s="77">
        <v>-2.479349E-3</v>
      </c>
      <c r="AR637" s="77">
        <v>-4.783331E-3</v>
      </c>
      <c r="AS637" s="77">
        <v>-6.1848129999999999E-3</v>
      </c>
      <c r="AT637" s="77">
        <v>-5.4279580000000001E-3</v>
      </c>
      <c r="AU637" s="77">
        <v>-5.2727659999999999E-3</v>
      </c>
      <c r="AV637" s="77">
        <v>-6.2813180000000001E-3</v>
      </c>
      <c r="AW637" s="77">
        <v>-5.4406510000000003E-3</v>
      </c>
      <c r="AX637" s="77">
        <v>-3.9478250000000003E-3</v>
      </c>
      <c r="AY637" s="77">
        <v>-8.7445390000000008E-3</v>
      </c>
      <c r="AZ637" s="77">
        <v>-5.7010079999999996E-3</v>
      </c>
      <c r="BA637" s="77">
        <v>-1.2667599999999999E-2</v>
      </c>
      <c r="BB637" s="77">
        <v>-2.4642928000000001E-2</v>
      </c>
      <c r="BC637" s="77">
        <v>-2.9174990000000001E-2</v>
      </c>
      <c r="BD637" s="77">
        <v>-4.2942111999999998E-2</v>
      </c>
      <c r="BE637" s="77">
        <v>-2.8748869E-2</v>
      </c>
      <c r="BF637" s="77">
        <v>-1.0698391E-2</v>
      </c>
      <c r="BG637" s="77">
        <v>-2.7688521000000001E-2</v>
      </c>
      <c r="BH637" s="77">
        <v>-1.6390828E-2</v>
      </c>
      <c r="BI637" s="77">
        <v>-2.1282012999999999E-2</v>
      </c>
      <c r="BJ637" s="77">
        <v>-1.2024102E-2</v>
      </c>
      <c r="BK637" s="77">
        <v>-2.5073301999999999E-2</v>
      </c>
      <c r="BL637" s="77">
        <v>0.96990896900000001</v>
      </c>
      <c r="BM637" s="77">
        <v>-2.3699281999999999E-2</v>
      </c>
      <c r="BN637" s="77">
        <v>-1.0945195E-2</v>
      </c>
      <c r="BO637" s="77">
        <v>-1.7505178999999999E-2</v>
      </c>
      <c r="BP637" s="77">
        <v>-2.9367114E-2</v>
      </c>
      <c r="BQ637" s="77">
        <v>-2.7820912999999999E-2</v>
      </c>
      <c r="BR637" s="77">
        <v>-6.2530599999999995E-4</v>
      </c>
      <c r="BS637" s="77">
        <v>-6.6862409999999999E-3</v>
      </c>
      <c r="BT637" s="77">
        <v>-5.4571589999999996E-3</v>
      </c>
      <c r="BU637" s="77">
        <v>-4.030942E-3</v>
      </c>
      <c r="BV637" s="77">
        <v>-5.6266809999999997E-3</v>
      </c>
      <c r="BW637" s="77">
        <v>-5.620819E-3</v>
      </c>
      <c r="BX637" s="77">
        <v>-5.1327500000000002E-3</v>
      </c>
      <c r="BY637" s="77">
        <v>-8.2338640000000005E-3</v>
      </c>
      <c r="BZ637" s="77">
        <v>-2.3644249999999999E-3</v>
      </c>
      <c r="CA637" s="77">
        <v>-4.7222519999999997E-3</v>
      </c>
      <c r="CB637" s="77">
        <v>-6.0575029999999997E-3</v>
      </c>
      <c r="CC637" s="77">
        <v>-5.5720789999999997E-3</v>
      </c>
      <c r="CD637" s="77">
        <v>-5.2479379999999997E-3</v>
      </c>
      <c r="CE637" s="77">
        <v>-6.2221150000000003E-3</v>
      </c>
      <c r="CF637" s="77">
        <v>-5.3388760000000002E-3</v>
      </c>
      <c r="CG637" s="77">
        <v>-3.9317090000000002E-3</v>
      </c>
      <c r="CH637" s="77">
        <v>-8.5078600000000008E-3</v>
      </c>
      <c r="CI637" s="77">
        <v>-5.912998E-3</v>
      </c>
      <c r="CJ637" s="77">
        <v>-1.2161981000000001E-2</v>
      </c>
      <c r="CK637" s="77">
        <v>-2.4304526E-2</v>
      </c>
      <c r="CL637" s="77">
        <v>-2.8650960999999999E-2</v>
      </c>
      <c r="CM637" s="77">
        <v>-4.1987186000000003E-2</v>
      </c>
      <c r="CN637" s="77">
        <v>-2.7777052E-2</v>
      </c>
      <c r="CO637" s="77">
        <v>-1.0571172E-2</v>
      </c>
      <c r="CP637" s="77">
        <v>-2.6519595E-2</v>
      </c>
      <c r="CQ637" s="77">
        <v>-1.6025324000000001E-2</v>
      </c>
      <c r="CR637" s="77">
        <v>-2.1236661E-2</v>
      </c>
      <c r="CS637" s="77">
        <v>-1.2711778999999999E-2</v>
      </c>
      <c r="CT637" s="77">
        <v>-2.3855011999999998E-2</v>
      </c>
      <c r="CU637" s="77">
        <v>0.97051939300000001</v>
      </c>
      <c r="CV637" s="77">
        <v>-2.3604574999999999E-2</v>
      </c>
      <c r="CW637" s="77">
        <v>-1.0910272E-2</v>
      </c>
      <c r="CX637" s="77">
        <v>-1.7507472E-2</v>
      </c>
      <c r="CY637" s="77">
        <v>-2.9537078000000001E-2</v>
      </c>
      <c r="CZ637" s="77">
        <v>-2.8324815999999999E-2</v>
      </c>
      <c r="DA637" s="77">
        <v>-5.3499500000000002E-4</v>
      </c>
      <c r="DB637" s="77">
        <v>-6.6511460000000001E-3</v>
      </c>
      <c r="DC637" s="77">
        <v>-5.3593520000000004E-3</v>
      </c>
      <c r="DD637" s="77">
        <v>-4.0275040000000003E-3</v>
      </c>
      <c r="DE637" s="77">
        <v>-5.540728E-3</v>
      </c>
      <c r="DF637" s="77">
        <v>-5.5571450000000003E-3</v>
      </c>
      <c r="DG637" s="77">
        <v>-5.3203929999999997E-3</v>
      </c>
      <c r="DH637" s="77">
        <v>-8.1916019999999992E-3</v>
      </c>
      <c r="DI637" s="77">
        <v>-3.3733040000000001E-3</v>
      </c>
      <c r="DJ637" s="77">
        <v>-4.6777260000000001E-3</v>
      </c>
      <c r="DK637" s="77">
        <v>-5.9234630000000003E-3</v>
      </c>
      <c r="DL637" s="77">
        <v>-5.3630630000000004E-3</v>
      </c>
      <c r="DM637" s="77">
        <v>-5.2828349999999996E-3</v>
      </c>
      <c r="DN637" s="77">
        <v>-6.2297589999999996E-3</v>
      </c>
      <c r="DO637" s="77">
        <v>-5.1497009999999996E-3</v>
      </c>
      <c r="DP637" s="77">
        <v>-4.0850590000000003E-3</v>
      </c>
      <c r="DQ637" s="77">
        <v>-8.7094170000000005E-3</v>
      </c>
      <c r="DR637" s="77">
        <v>-6.0232879999999999E-3</v>
      </c>
      <c r="DS637" s="77">
        <v>-1.199449E-2</v>
      </c>
      <c r="DT637" s="77">
        <v>-2.4422922999999999E-2</v>
      </c>
      <c r="DU637" s="77">
        <v>-2.7184110000000001E-2</v>
      </c>
      <c r="DV637" s="77">
        <v>-4.2301435999999998E-2</v>
      </c>
      <c r="DW637" s="77">
        <v>-2.6680547999999998E-2</v>
      </c>
      <c r="DX637" s="77">
        <v>-1.0682719E-2</v>
      </c>
      <c r="DY637" s="77">
        <v>-2.2138040000000001E-2</v>
      </c>
      <c r="DZ637" s="77">
        <v>-1.5980158000000001E-2</v>
      </c>
      <c r="EA637" s="77">
        <v>-2.1316481000000002E-2</v>
      </c>
      <c r="EB637" s="77">
        <v>-1.2847677E-2</v>
      </c>
      <c r="EC637" s="77">
        <v>-2.3765227999999999E-2</v>
      </c>
      <c r="ED637" s="77">
        <v>0.96900929499999999</v>
      </c>
      <c r="EE637" s="77">
        <v>-2.3189384E-2</v>
      </c>
      <c r="EF637" s="77">
        <v>-1.2112940000000001E-2</v>
      </c>
      <c r="EG637" s="77">
        <v>-1.7836662999999999E-2</v>
      </c>
      <c r="EH637" s="77">
        <v>-3.0567087999999999E-2</v>
      </c>
      <c r="EI637" s="77">
        <v>-2.8403724000000002E-2</v>
      </c>
      <c r="EJ637" s="77">
        <v>-6.55738E-4</v>
      </c>
      <c r="EK637" s="77">
        <v>-5.3482570000000004E-3</v>
      </c>
      <c r="EL637" s="77">
        <v>-5.0183129999999999E-3</v>
      </c>
      <c r="EM637" s="77">
        <v>-4.0360600000000002E-3</v>
      </c>
      <c r="EN637" s="77">
        <v>-5.1649030000000002E-3</v>
      </c>
      <c r="EO637" s="77">
        <v>-5.0670020000000001E-3</v>
      </c>
      <c r="EP637" s="77">
        <v>-5.2320040000000002E-3</v>
      </c>
      <c r="EQ637" s="77">
        <v>-7.9914840000000001E-3</v>
      </c>
      <c r="ER637" s="77">
        <v>-2.8712170000000001E-3</v>
      </c>
      <c r="ES637" s="77">
        <v>-4.5602100000000003E-3</v>
      </c>
      <c r="ET637" s="77">
        <v>-5.9076670000000001E-3</v>
      </c>
      <c r="EU637" s="77">
        <v>-5.0888009999999996E-3</v>
      </c>
      <c r="EV637" s="77">
        <v>-5.184892E-3</v>
      </c>
      <c r="EW637" s="77">
        <v>-6.1428280000000004E-3</v>
      </c>
      <c r="EX637" s="77">
        <v>-4.7314599999999998E-3</v>
      </c>
      <c r="EY637" s="77">
        <v>-3.9859680000000003E-3</v>
      </c>
      <c r="EZ637" s="77">
        <v>-7.7791300000000004E-3</v>
      </c>
      <c r="FA637" s="77">
        <v>-6.1223329999999998E-3</v>
      </c>
      <c r="FB637" s="77">
        <v>-1.1220727999999999E-2</v>
      </c>
      <c r="FC637" s="77">
        <v>-2.3392408999999999E-2</v>
      </c>
      <c r="FD637" s="77">
        <v>-2.6334284999999999E-2</v>
      </c>
      <c r="FE637" s="77">
        <v>-4.1257724000000003E-2</v>
      </c>
      <c r="FF637" s="77">
        <v>-2.5856814999999998E-2</v>
      </c>
      <c r="FG637" s="77">
        <v>-1.0358001E-2</v>
      </c>
      <c r="FH637" s="77">
        <v>-2.0345520999999998E-2</v>
      </c>
      <c r="FI637" s="77">
        <v>-1.3968908E-2</v>
      </c>
      <c r="FJ637" s="77">
        <v>-2.0962879E-2</v>
      </c>
      <c r="FK637" s="77">
        <v>-1.3357677E-2</v>
      </c>
      <c r="FL637" s="77">
        <v>-2.3745803999999999E-2</v>
      </c>
      <c r="FM637" s="77">
        <v>0.96849877100000004</v>
      </c>
      <c r="FN637" s="77">
        <v>-2.2943518E-2</v>
      </c>
      <c r="FO637" s="77">
        <v>-1.3529371E-2</v>
      </c>
      <c r="FP637" s="77">
        <v>-1.8050098000000001E-2</v>
      </c>
      <c r="FQ637" s="77">
        <v>-3.1940505000000001E-2</v>
      </c>
      <c r="FR637" s="77">
        <v>-2.6500544000000001E-2</v>
      </c>
      <c r="FS637" s="77">
        <v>-6.9203600000000004E-4</v>
      </c>
      <c r="FT637" s="77">
        <v>-5.2909360000000004E-3</v>
      </c>
      <c r="FU637" s="77">
        <v>-5.0889430000000003E-3</v>
      </c>
      <c r="FV637" s="77">
        <v>-4.3782070000000003E-3</v>
      </c>
      <c r="FW637" s="77">
        <v>-5.0426220000000001E-3</v>
      </c>
      <c r="FX637" s="77">
        <v>-4.7096880000000001E-3</v>
      </c>
      <c r="FY637" s="77">
        <v>-5.6702139999999998E-3</v>
      </c>
      <c r="FZ637" s="77">
        <v>-8.9638770000000003E-3</v>
      </c>
      <c r="GA637" s="77">
        <v>-2.0546179999999998E-3</v>
      </c>
      <c r="GB637" s="77">
        <v>-4.5231630000000002E-3</v>
      </c>
      <c r="GC637" s="77">
        <v>-6.0897629999999998E-3</v>
      </c>
      <c r="GD637" s="77">
        <v>-4.8850969999999997E-3</v>
      </c>
      <c r="GE637" s="77">
        <v>-5.1459610000000001E-3</v>
      </c>
      <c r="GF637" s="77">
        <v>-5.9779539999999997E-3</v>
      </c>
      <c r="GG637" s="77">
        <v>-4.4299279999999996E-3</v>
      </c>
      <c r="GH637" s="77">
        <v>-4.464422E-3</v>
      </c>
      <c r="GI637" s="77">
        <v>-7.4598039999999996E-3</v>
      </c>
      <c r="GJ637" s="77">
        <v>-5.7322140000000002E-3</v>
      </c>
      <c r="GK637" s="77">
        <v>-9.3357289999999992E-3</v>
      </c>
      <c r="GL637" s="77">
        <v>-2.3381951000000002E-2</v>
      </c>
      <c r="GM637" s="77">
        <v>-2.4435617E-2</v>
      </c>
      <c r="GN637" s="77">
        <v>-4.2301232000000001E-2</v>
      </c>
      <c r="GO637" s="77">
        <v>-2.7979733999999999E-2</v>
      </c>
      <c r="GP637" s="77">
        <v>-9.5886860000000008E-3</v>
      </c>
      <c r="GQ637" s="77">
        <v>-1.9855621E-2</v>
      </c>
      <c r="GR637" s="77">
        <v>-1.3647265E-2</v>
      </c>
      <c r="GS637" s="77">
        <v>-2.0761801E-2</v>
      </c>
      <c r="GT637" s="77">
        <v>-1.6321755E-2</v>
      </c>
      <c r="GU637" s="77">
        <v>-2.4040298000000002E-2</v>
      </c>
      <c r="GV637" s="77">
        <v>0.96529031099999996</v>
      </c>
      <c r="GW637" s="77">
        <v>-2.4000106E-2</v>
      </c>
      <c r="GX637" s="77">
        <v>-1.3964443E-2</v>
      </c>
      <c r="GY637" s="77">
        <v>-1.8454958E-2</v>
      </c>
      <c r="GZ637" s="77">
        <v>-3.2902579000000001E-2</v>
      </c>
      <c r="HA637" s="77">
        <v>-2.6122184999999999E-2</v>
      </c>
      <c r="HB637" s="77">
        <v>-2.1771299999999999E-4</v>
      </c>
      <c r="HC637" s="77">
        <v>-5.4553809999999996E-3</v>
      </c>
      <c r="HD637" s="77">
        <v>-5.7949819999999997E-3</v>
      </c>
      <c r="HE637" s="77">
        <v>-4.6450679999999996E-3</v>
      </c>
      <c r="HF637" s="77">
        <v>-5.0957249999999997E-3</v>
      </c>
      <c r="HG637" s="77">
        <v>-4.5848829999999997E-3</v>
      </c>
      <c r="HH637" s="77">
        <v>-6.1388450000000004E-3</v>
      </c>
      <c r="HI637" s="77">
        <v>-9.714716E-3</v>
      </c>
      <c r="HJ637" s="77">
        <v>-2.3125149999999998E-3</v>
      </c>
      <c r="HK637" s="77">
        <v>-4.7250529999999999E-3</v>
      </c>
      <c r="HL637" s="77">
        <v>-6.333867E-3</v>
      </c>
      <c r="HM637" s="77">
        <v>-5.084079E-3</v>
      </c>
      <c r="HN637" s="77">
        <v>-5.4907699999999999E-3</v>
      </c>
      <c r="HO637" s="77">
        <v>-6.1741809999999999E-3</v>
      </c>
      <c r="HP637" s="77">
        <v>-4.8675899999999998E-3</v>
      </c>
      <c r="HQ637" s="77">
        <v>-4.6579730000000001E-3</v>
      </c>
      <c r="HR637" s="77">
        <v>-7.5541230000000003E-3</v>
      </c>
      <c r="HS637" s="77">
        <v>-7.2331319999999998E-3</v>
      </c>
      <c r="HT637" s="77">
        <v>-1.0053167999999999E-2</v>
      </c>
      <c r="HU637" s="77">
        <v>-2.258489E-2</v>
      </c>
      <c r="HV637" s="77">
        <v>-2.3586280000000001E-2</v>
      </c>
      <c r="HW637" s="77">
        <v>-3.9505592999999999E-2</v>
      </c>
      <c r="HX637" s="77">
        <v>-2.8892636999999999E-2</v>
      </c>
      <c r="HY637" s="77">
        <v>-9.5954170000000002E-3</v>
      </c>
      <c r="HZ637" s="77">
        <v>-1.9239737E-2</v>
      </c>
      <c r="IA637" s="77">
        <v>-1.3468971999999999E-2</v>
      </c>
      <c r="IB637" s="77">
        <v>-2.1572838E-2</v>
      </c>
      <c r="IC637" s="77">
        <v>-1.7040141000000002E-2</v>
      </c>
      <c r="ID637" s="77">
        <v>-2.2706529E-2</v>
      </c>
      <c r="IE637" s="77">
        <v>0.964696522</v>
      </c>
      <c r="IF637" s="77">
        <v>-2.4073015E-2</v>
      </c>
      <c r="IG637" s="77">
        <v>-1.5383104999999999E-2</v>
      </c>
      <c r="IH637" s="77">
        <v>-1.9487009999999999E-2</v>
      </c>
      <c r="II637" s="77">
        <v>-3.3300887000000001E-2</v>
      </c>
      <c r="IJ637" s="77">
        <v>-2.6569552999999999E-2</v>
      </c>
      <c r="IK637" s="77">
        <v>-1.2276600000000001E-4</v>
      </c>
      <c r="IL637" s="77">
        <v>-5.1056089999999997E-3</v>
      </c>
      <c r="IM637" s="77">
        <v>-5.5072239999999998E-3</v>
      </c>
      <c r="IN637" s="77">
        <v>-4.8213379999999997E-3</v>
      </c>
      <c r="IO637" s="77">
        <v>-5.1023589999999999E-3</v>
      </c>
      <c r="IP637" s="77">
        <v>-4.7097969999999999E-3</v>
      </c>
      <c r="IQ637" s="77">
        <v>-6.4015130000000002E-3</v>
      </c>
      <c r="IR637" s="77">
        <v>-1.0022301000000001E-2</v>
      </c>
      <c r="IS637" s="77">
        <v>-2.267374E-3</v>
      </c>
      <c r="IT637" s="77">
        <v>-4.7763420000000003E-3</v>
      </c>
      <c r="IU637" s="77">
        <v>-6.3784899999999997E-3</v>
      </c>
      <c r="IV637" s="77">
        <v>-5.1294169999999998E-3</v>
      </c>
      <c r="IW637" s="77">
        <v>-5.4877420000000003E-3</v>
      </c>
      <c r="IX637" s="77">
        <v>-6.2756110000000004E-3</v>
      </c>
      <c r="IY637" s="77">
        <v>-4.7898200000000002E-3</v>
      </c>
      <c r="IZ637" s="77">
        <v>-4.6467089999999997E-3</v>
      </c>
      <c r="JA637" s="77">
        <v>-6.5527909999999997E-3</v>
      </c>
      <c r="JB637" s="77">
        <v>-5.1475690000000003E-3</v>
      </c>
      <c r="JC637" s="77">
        <v>-1.0209385E-2</v>
      </c>
      <c r="JD637" s="77">
        <v>-2.3515189999999998E-2</v>
      </c>
      <c r="JE637" s="77">
        <v>-2.2631229999999999E-2</v>
      </c>
      <c r="JF637" s="77">
        <v>-4.0905682999999998E-2</v>
      </c>
      <c r="JG637" s="77">
        <v>-2.9578721999999998E-2</v>
      </c>
      <c r="JH637" s="77">
        <v>-9.2678269999999993E-3</v>
      </c>
      <c r="JI637" s="77">
        <v>-1.8408520000000001E-2</v>
      </c>
      <c r="JJ637" s="77">
        <v>-1.1392795000000001E-2</v>
      </c>
      <c r="JK637" s="77">
        <v>-2.2291094000000001E-2</v>
      </c>
      <c r="JL637" s="77">
        <v>-1.6721603000000002E-2</v>
      </c>
      <c r="JM637" s="77">
        <v>-2.2487585000000001E-2</v>
      </c>
      <c r="JN637" s="77">
        <v>0.96723615600000001</v>
      </c>
      <c r="JO637" s="77">
        <v>-2.4110513E-2</v>
      </c>
      <c r="JP637" s="77">
        <v>-1.4600158E-2</v>
      </c>
      <c r="JQ637" s="77">
        <v>-1.9972917999999999E-2</v>
      </c>
      <c r="JR637" s="77">
        <v>-3.4048647000000001E-2</v>
      </c>
      <c r="JS637" s="77">
        <v>-2.601125E-2</v>
      </c>
      <c r="JT637" s="78">
        <v>-5.1245500000000003E-5</v>
      </c>
      <c r="JU637" s="77">
        <v>-4.5869709999999996E-3</v>
      </c>
      <c r="JV637" s="77">
        <v>-6.3143599999999998E-3</v>
      </c>
      <c r="JW637" s="77">
        <v>-4.6215090000000002E-3</v>
      </c>
      <c r="JX637" s="77">
        <v>-5.1984860000000004E-3</v>
      </c>
      <c r="JY637" s="77">
        <v>-5.1499479999999997E-3</v>
      </c>
      <c r="JZ637" s="77">
        <v>-6.1177050000000002E-3</v>
      </c>
      <c r="KA637" s="77">
        <v>-9.7076079999999995E-3</v>
      </c>
      <c r="KB637" s="77">
        <v>-1.9414580000000001E-3</v>
      </c>
      <c r="KC637" s="77">
        <v>-4.6034429999999996E-3</v>
      </c>
      <c r="KD637" s="77">
        <v>-6.1445909999999996E-3</v>
      </c>
      <c r="KE637" s="77">
        <v>-5.1075210000000003E-3</v>
      </c>
      <c r="KF637" s="77">
        <v>-5.3334999999999997E-3</v>
      </c>
      <c r="KG637" s="77">
        <v>-5.890284E-3</v>
      </c>
      <c r="KH637" s="77">
        <v>-4.4518980000000001E-3</v>
      </c>
      <c r="KI637" s="77">
        <v>-4.7130519999999997E-3</v>
      </c>
      <c r="KJ637" s="77">
        <v>-6.6704199999999998E-3</v>
      </c>
      <c r="KK637" s="77">
        <v>-4.6949239999999996E-3</v>
      </c>
      <c r="KL637" s="77">
        <v>-1.0316405000000001E-2</v>
      </c>
      <c r="KM637" s="77">
        <v>-2.3394655E-2</v>
      </c>
      <c r="KN637" s="77">
        <v>-2.2124817000000001E-2</v>
      </c>
      <c r="KO637" s="77">
        <v>-4.1159756999999998E-2</v>
      </c>
      <c r="KP637" s="77">
        <v>-2.8926774999999998E-2</v>
      </c>
      <c r="KQ637" s="77">
        <v>-9.3048499999999999E-3</v>
      </c>
      <c r="KR637" s="77">
        <v>-1.7532155000000001E-2</v>
      </c>
      <c r="KS637" s="77">
        <v>-1.3257446000000001E-2</v>
      </c>
      <c r="KT637" s="77">
        <v>-2.2765048E-2</v>
      </c>
      <c r="KU637" s="77">
        <v>-1.6315458000000001E-2</v>
      </c>
      <c r="KV637" s="77">
        <v>-2.3025509E-2</v>
      </c>
      <c r="KW637" s="77">
        <v>0.97059951099999997</v>
      </c>
      <c r="KX637" s="77">
        <v>-2.4686465000000001E-2</v>
      </c>
      <c r="KY637" s="77">
        <v>-1.4704042000000001E-2</v>
      </c>
      <c r="KZ637" s="77">
        <v>-1.9822759999999998E-2</v>
      </c>
      <c r="LA637" s="77">
        <v>-3.4247702999999997E-2</v>
      </c>
      <c r="LB637" s="77">
        <v>-2.6420104999999999E-2</v>
      </c>
      <c r="LC637" s="78">
        <v>-1.1185299999999999E-6</v>
      </c>
      <c r="LD637" s="77">
        <v>-4.0462140000000002E-3</v>
      </c>
      <c r="LE637" s="77">
        <v>-4.9751600000000002E-3</v>
      </c>
      <c r="LF637" s="77">
        <v>-4.7792989999999999E-3</v>
      </c>
      <c r="LG637" s="77">
        <v>-4.975625E-3</v>
      </c>
      <c r="LH637" s="77">
        <v>-5.5637689999999997E-3</v>
      </c>
      <c r="LI637" s="77">
        <v>-6.0294240000000002E-3</v>
      </c>
      <c r="LJ637" s="77">
        <v>-9.8229579999999997E-3</v>
      </c>
      <c r="LK637" s="77">
        <v>-1.7515600000000001E-3</v>
      </c>
      <c r="LL637" s="77">
        <v>-4.3284359999999997E-3</v>
      </c>
      <c r="LM637" s="77">
        <v>-5.9482119999999996E-3</v>
      </c>
      <c r="LN637" s="77">
        <v>-4.885014E-3</v>
      </c>
      <c r="LO637" s="77">
        <v>-4.7541420000000003E-3</v>
      </c>
      <c r="LP637" s="77">
        <v>-5.484765E-3</v>
      </c>
      <c r="LQ637" s="77">
        <v>-4.1304929999999998E-3</v>
      </c>
      <c r="LR637" s="77">
        <v>-4.5230660000000001E-3</v>
      </c>
      <c r="LS637" s="77">
        <v>-6.691064E-3</v>
      </c>
      <c r="LT637" s="77">
        <v>-4.7568879999999999E-3</v>
      </c>
      <c r="LU637" s="77">
        <v>-1.0234063E-2</v>
      </c>
      <c r="LV637" s="77">
        <v>-2.2839331000000001E-2</v>
      </c>
      <c r="LW637" s="77">
        <v>-2.1554805E-2</v>
      </c>
      <c r="LX637" s="77">
        <v>-4.3988228999999997E-2</v>
      </c>
      <c r="LY637" s="77">
        <v>-2.9466194000000001E-2</v>
      </c>
      <c r="LZ637" s="77">
        <v>-9.1528960000000006E-3</v>
      </c>
      <c r="MA637" s="77">
        <v>-1.5479464E-2</v>
      </c>
      <c r="MB637" s="77">
        <v>-1.217382E-2</v>
      </c>
      <c r="MC637" s="77">
        <v>-2.2525153999999999E-2</v>
      </c>
      <c r="MD637" s="77">
        <v>-1.6185175E-2</v>
      </c>
      <c r="ME637" s="77">
        <v>-2.4066165E-2</v>
      </c>
      <c r="MF637" s="77">
        <v>0.96858326299999997</v>
      </c>
      <c r="MG637" s="77">
        <v>-2.5261265000000001E-2</v>
      </c>
      <c r="MH637" s="77">
        <v>-1.4136595E-2</v>
      </c>
      <c r="MI637" s="77">
        <v>-1.9433789999999999E-2</v>
      </c>
      <c r="MJ637" s="77">
        <v>-3.5447507000000003E-2</v>
      </c>
      <c r="MK637" s="77">
        <v>-2.7245168E-2</v>
      </c>
      <c r="ML637" s="78">
        <v>-9.7066599999999999E-7</v>
      </c>
      <c r="MM637" s="77">
        <v>-3.4990469999999999E-3</v>
      </c>
      <c r="MN637" s="77">
        <v>-5.3529659999999998E-3</v>
      </c>
      <c r="MO637" s="77">
        <v>-4.6601430000000003E-3</v>
      </c>
      <c r="MP637" s="77">
        <v>-5.0547539999999998E-3</v>
      </c>
      <c r="MQ637" s="77">
        <v>-5.835402E-3</v>
      </c>
      <c r="MR637" s="77">
        <v>-5.8656330000000003E-3</v>
      </c>
      <c r="MS637" s="77">
        <v>-1.0070676000000001E-2</v>
      </c>
      <c r="MT637" s="77">
        <v>-1.7336420000000001E-3</v>
      </c>
      <c r="MU637" s="77">
        <v>-4.450206E-3</v>
      </c>
      <c r="MV637" s="77">
        <v>-5.9711269999999997E-3</v>
      </c>
      <c r="MW637" s="77">
        <v>-4.9884619999999999E-3</v>
      </c>
      <c r="MX637" s="77">
        <v>-4.8257930000000001E-3</v>
      </c>
      <c r="MY637" s="77">
        <v>-5.3848719999999997E-3</v>
      </c>
      <c r="MZ637" s="77">
        <v>-4.0094370000000002E-3</v>
      </c>
      <c r="NA637" s="77">
        <v>-4.6339809999999997E-3</v>
      </c>
      <c r="NB637" s="77">
        <v>-6.6474109999999998E-3</v>
      </c>
      <c r="NC637" s="77">
        <v>-4.4333560000000003E-3</v>
      </c>
      <c r="ND637" s="77">
        <v>-1.0194526000000001E-2</v>
      </c>
      <c r="NE637" s="77">
        <v>-2.2642875E-2</v>
      </c>
      <c r="NF637" s="77">
        <v>-2.1205073000000001E-2</v>
      </c>
      <c r="NG637" s="77">
        <v>-4.4618445E-2</v>
      </c>
      <c r="NH637" s="77">
        <v>-3.0755298E-2</v>
      </c>
      <c r="NI637" s="77">
        <v>-9.3168620000000004E-3</v>
      </c>
      <c r="NJ637" s="77">
        <v>-1.3844825999999999E-2</v>
      </c>
      <c r="NK637" s="77">
        <v>-1.0379309E-2</v>
      </c>
      <c r="NL637" s="77">
        <v>-2.1176507000000001E-2</v>
      </c>
      <c r="NM637" s="77">
        <v>-1.6789021000000001E-2</v>
      </c>
      <c r="NN637" s="77">
        <v>-2.5945886000000001E-2</v>
      </c>
      <c r="NO637" s="77">
        <v>0.97052746099999998</v>
      </c>
      <c r="NP637" s="77">
        <v>-2.5544885E-2</v>
      </c>
      <c r="NQ637" s="77">
        <v>-1.3702936000000001E-2</v>
      </c>
      <c r="NR637" s="77">
        <v>-2.0262006999999999E-2</v>
      </c>
      <c r="NS637" s="77">
        <v>-3.6581015000000001E-2</v>
      </c>
      <c r="NT637" s="77">
        <v>-2.7758378E-2</v>
      </c>
      <c r="NU637" s="78">
        <v>-1.08714E-6</v>
      </c>
      <c r="NV637" s="77">
        <v>-2.833145E-3</v>
      </c>
      <c r="NW637" s="77">
        <v>-5.2531469999999997E-3</v>
      </c>
      <c r="NX637" s="77">
        <v>-4.5540509999999999E-3</v>
      </c>
      <c r="NY637" s="77">
        <v>-4.893906E-3</v>
      </c>
      <c r="NZ637" s="77">
        <v>-6.1038990000000003E-3</v>
      </c>
      <c r="OA637" s="77">
        <v>-5.7389989999999998E-3</v>
      </c>
      <c r="OB637" s="77">
        <v>-1.0024356E-2</v>
      </c>
      <c r="OC637" s="77">
        <v>-1.752782E-3</v>
      </c>
      <c r="OD637" s="77">
        <v>-4.2256589999999997E-3</v>
      </c>
      <c r="OE637" s="77">
        <v>-5.7998110000000002E-3</v>
      </c>
      <c r="OF637" s="77">
        <v>-4.9209179999999998E-3</v>
      </c>
      <c r="OG637" s="77">
        <v>-4.4973640000000002E-3</v>
      </c>
      <c r="OH637" s="77">
        <v>-5.14329E-3</v>
      </c>
      <c r="OI637" s="77">
        <v>-3.6557870000000002E-3</v>
      </c>
      <c r="OJ637" s="77">
        <v>-4.6050259999999999E-3</v>
      </c>
      <c r="OK637" s="77">
        <v>-6.7226930000000001E-3</v>
      </c>
      <c r="OL637" s="77">
        <v>-4.4309220000000003E-3</v>
      </c>
      <c r="OM637" s="77">
        <v>-1.0388028000000001E-2</v>
      </c>
      <c r="ON637" s="77">
        <v>-2.2309651999999999E-2</v>
      </c>
      <c r="OO637" s="77">
        <v>-2.1951953E-2</v>
      </c>
      <c r="OP637" s="77">
        <v>-4.2319148000000001E-2</v>
      </c>
      <c r="OQ637" s="77">
        <v>-3.0067753999999999E-2</v>
      </c>
      <c r="OR637" s="77">
        <v>-9.1039789999999999E-3</v>
      </c>
      <c r="OS637" s="77">
        <v>-1.3746292E-2</v>
      </c>
      <c r="OT637" s="77">
        <v>-9.8900120000000001E-3</v>
      </c>
      <c r="OU637" s="77">
        <v>-2.1067641000000002E-2</v>
      </c>
      <c r="OV637" s="77">
        <v>-1.5283138999999999E-2</v>
      </c>
      <c r="OW637" s="77">
        <v>-2.3849947999999999E-2</v>
      </c>
      <c r="OX637" s="77">
        <v>0.96900333800000005</v>
      </c>
      <c r="OY637" s="77">
        <v>-2.4586798E-2</v>
      </c>
      <c r="OZ637" s="77">
        <v>-1.38359E-2</v>
      </c>
      <c r="PA637" s="77">
        <v>-1.9892437999999998E-2</v>
      </c>
      <c r="PB637" s="77">
        <v>-3.6113662999999997E-2</v>
      </c>
      <c r="PC637" s="77">
        <v>-2.7195219E-2</v>
      </c>
      <c r="PD637" s="78">
        <v>-1.1579E-6</v>
      </c>
      <c r="PE637" s="77">
        <v>-2.096568E-3</v>
      </c>
      <c r="PF637" s="77">
        <v>-5.0479890000000001E-3</v>
      </c>
      <c r="PG637" s="77">
        <v>-4.463664E-3</v>
      </c>
      <c r="PH637" s="77">
        <v>-4.809827E-3</v>
      </c>
      <c r="PI637" s="77">
        <v>-6.104338E-3</v>
      </c>
      <c r="PJ637" s="77">
        <v>-5.8553260000000001E-3</v>
      </c>
      <c r="PK637" s="77">
        <v>-9.7360820000000001E-3</v>
      </c>
      <c r="PL637" s="77">
        <v>-1.767392E-3</v>
      </c>
      <c r="PM637" s="77">
        <v>-4.0836220000000003E-3</v>
      </c>
      <c r="PN637" s="77">
        <v>-5.4226379999999996E-3</v>
      </c>
      <c r="PO637" s="77">
        <v>-4.82709E-3</v>
      </c>
      <c r="PP637" s="77">
        <v>-4.467202E-3</v>
      </c>
      <c r="PQ637" s="77">
        <v>-4.954824E-3</v>
      </c>
      <c r="PR637" s="77">
        <v>-3.3344030000000001E-3</v>
      </c>
      <c r="PS637" s="77">
        <v>-4.5911270000000004E-3</v>
      </c>
      <c r="PT637" s="77">
        <v>-6.7770970000000002E-3</v>
      </c>
      <c r="PU637" s="77">
        <v>-4.357405E-3</v>
      </c>
      <c r="PV637" s="77">
        <v>-1.0191367999999999E-2</v>
      </c>
      <c r="PW637" s="77">
        <v>-2.2430846000000001E-2</v>
      </c>
      <c r="PX637" s="77">
        <v>-1.9995809999999999E-2</v>
      </c>
      <c r="PY637" s="77">
        <v>-4.3054267E-2</v>
      </c>
      <c r="PZ637" s="77">
        <v>-2.7861659E-2</v>
      </c>
      <c r="QA637" s="77">
        <v>-8.871093E-3</v>
      </c>
      <c r="QB637" s="77">
        <v>-1.2816671999999999E-2</v>
      </c>
      <c r="QC637" s="77">
        <v>-1.0139274E-2</v>
      </c>
      <c r="QD637" s="77">
        <v>-2.0369795999999999E-2</v>
      </c>
      <c r="QE637" s="77">
        <v>-1.4891714E-2</v>
      </c>
      <c r="QF637" s="77">
        <v>-2.3931663999999998E-2</v>
      </c>
      <c r="QG637" s="77">
        <v>0.96503788099999999</v>
      </c>
      <c r="QH637" s="77">
        <v>-2.3369543999999999E-2</v>
      </c>
      <c r="QI637" s="77">
        <v>-1.3726235999999999E-2</v>
      </c>
      <c r="QJ637" s="77">
        <v>-2.0402409E-2</v>
      </c>
      <c r="QK637" s="77">
        <v>-3.5431762999999998E-2</v>
      </c>
      <c r="QL637" s="77">
        <v>-2.6627461000000002E-2</v>
      </c>
      <c r="QM637" s="78">
        <v>-1.0256200000000001E-6</v>
      </c>
      <c r="QN637" s="77">
        <v>-2.5475659999999998E-3</v>
      </c>
      <c r="QO637" s="77">
        <v>-4.8033310000000001E-3</v>
      </c>
      <c r="QP637" s="77">
        <v>-4.4781480000000004E-3</v>
      </c>
      <c r="QQ637" s="77">
        <v>-4.5694589999999997E-3</v>
      </c>
      <c r="QR637" s="77">
        <v>-5.7701039999999999E-3</v>
      </c>
      <c r="QS637" s="77">
        <v>-5.6033929999999999E-3</v>
      </c>
      <c r="QT637" s="77">
        <v>-9.1432920000000008E-3</v>
      </c>
      <c r="QU637" s="77">
        <v>-1.7825370000000001E-3</v>
      </c>
      <c r="QV637" s="77">
        <v>-3.9448110000000003E-3</v>
      </c>
      <c r="QW637" s="77">
        <v>-5.2305019999999997E-3</v>
      </c>
      <c r="QX637" s="77">
        <v>-4.5307150000000003E-3</v>
      </c>
      <c r="QY637" s="77">
        <v>-4.3725589999999998E-3</v>
      </c>
      <c r="QZ637" s="77">
        <v>-4.7639859999999996E-3</v>
      </c>
      <c r="RA637" s="77">
        <v>-3.1819579999999999E-3</v>
      </c>
      <c r="RB637" s="77">
        <v>-4.458053E-3</v>
      </c>
      <c r="RC637" s="77">
        <v>-6.7989670000000004E-3</v>
      </c>
      <c r="RD637" s="77">
        <v>-4.0194189999999998E-3</v>
      </c>
      <c r="RE637" s="77">
        <v>-1.0282345E-2</v>
      </c>
      <c r="RF637" s="77">
        <v>-2.1893652999999999E-2</v>
      </c>
      <c r="RG637" s="77">
        <v>-1.9466687999999999E-2</v>
      </c>
      <c r="RH637" s="77">
        <v>-4.2313321000000001E-2</v>
      </c>
      <c r="RI637" s="77">
        <v>-2.7359354999999998E-2</v>
      </c>
      <c r="RJ637" s="77">
        <v>-8.5018690000000004E-3</v>
      </c>
      <c r="RK637" s="77">
        <v>-1.1638081999999999E-2</v>
      </c>
      <c r="RL637" s="77">
        <v>-9.2785090000000008E-3</v>
      </c>
      <c r="RM637" s="77">
        <v>-2.0086987000000001E-2</v>
      </c>
      <c r="RN637" s="77">
        <v>-1.3495662E-2</v>
      </c>
      <c r="RO637" s="77">
        <v>-2.3066430999999998E-2</v>
      </c>
      <c r="RP637" s="77">
        <v>0.965962298</v>
      </c>
      <c r="RQ637" s="77">
        <v>-2.1679467000000001E-2</v>
      </c>
      <c r="RR637" s="77">
        <v>-1.4494773000000001E-2</v>
      </c>
      <c r="RS637" s="77">
        <v>-2.0400802999999999E-2</v>
      </c>
      <c r="RT637" s="77">
        <v>-3.3965994999999999E-2</v>
      </c>
      <c r="RU637" s="77">
        <v>-2.6232157999999998E-2</v>
      </c>
      <c r="RV637" s="78">
        <v>-9.4837500000000005E-7</v>
      </c>
      <c r="RW637" s="77">
        <v>-2.6432690000000002E-3</v>
      </c>
      <c r="RX637" s="77">
        <v>-5.2820469999999998E-3</v>
      </c>
      <c r="RY637" s="77">
        <v>-4.3948529999999998E-3</v>
      </c>
      <c r="RZ637" s="77">
        <v>-4.4844200000000002E-3</v>
      </c>
      <c r="SA637" s="77">
        <v>-5.6643170000000003E-3</v>
      </c>
      <c r="SB637" s="77">
        <v>-5.3540389999999997E-3</v>
      </c>
      <c r="SC637" s="77">
        <v>-8.8804790000000002E-3</v>
      </c>
      <c r="SD637" s="77">
        <v>-2.0575609999999999E-3</v>
      </c>
      <c r="SE637" s="77">
        <v>-3.743045E-3</v>
      </c>
      <c r="SF637" s="77">
        <v>-5.0536419999999997E-3</v>
      </c>
      <c r="SG637" s="77">
        <v>-4.4251259999999997E-3</v>
      </c>
      <c r="SH637" s="77">
        <v>-4.0665670000000001E-3</v>
      </c>
      <c r="SI637" s="77">
        <v>-4.5725719999999996E-3</v>
      </c>
      <c r="SJ637" s="77">
        <v>-3.2010160000000001E-3</v>
      </c>
      <c r="SK637" s="77">
        <v>-4.3669729999999997E-3</v>
      </c>
      <c r="SL637" s="77">
        <v>-6.4625530000000002E-3</v>
      </c>
      <c r="SM637" s="77">
        <v>-4.4685979999999998E-3</v>
      </c>
      <c r="SN637" s="77">
        <v>-1.0359686999999999E-2</v>
      </c>
      <c r="SO637" s="77">
        <v>-2.1685975E-2</v>
      </c>
      <c r="SP637" s="77">
        <v>-1.8811996000000001E-2</v>
      </c>
      <c r="SQ637" s="77">
        <v>-4.1548949000000002E-2</v>
      </c>
      <c r="SR637" s="77">
        <v>-2.8601814999999999E-2</v>
      </c>
      <c r="SS637" s="77">
        <v>-8.6571370000000005E-3</v>
      </c>
      <c r="ST637" s="77">
        <v>-1.1726884999999999E-2</v>
      </c>
      <c r="SU637" s="77">
        <v>-8.6849490000000008E-3</v>
      </c>
      <c r="SV637" s="77">
        <v>-2.1509265999999999E-2</v>
      </c>
      <c r="SW637" s="77">
        <v>-1.2918890000000001E-2</v>
      </c>
      <c r="SX637" s="77">
        <v>-2.1855438000000001E-2</v>
      </c>
      <c r="SY637" s="77">
        <v>0.96725383600000003</v>
      </c>
      <c r="SZ637" s="77">
        <v>-2.1876848000000001E-2</v>
      </c>
      <c r="TA637" s="77">
        <v>-1.4137156E-2</v>
      </c>
      <c r="TB637" s="77">
        <v>-2.1178031999999999E-2</v>
      </c>
      <c r="TC637" s="77">
        <v>-3.3477005999999997E-2</v>
      </c>
      <c r="TD637" s="77">
        <v>-2.590052E-2</v>
      </c>
      <c r="TE637" s="78">
        <v>-1.06513E-6</v>
      </c>
    </row>
    <row r="638" spans="1:525" x14ac:dyDescent="0.25">
      <c r="A638" s="77">
        <v>-1.1600035E-2</v>
      </c>
      <c r="B638" s="77">
        <v>-2.9660874E-2</v>
      </c>
      <c r="C638" s="77">
        <v>-3.4242056999999999E-2</v>
      </c>
      <c r="D638" s="77">
        <v>-2.6984688999999999E-2</v>
      </c>
      <c r="E638" s="77">
        <v>-2.5116521999999999E-2</v>
      </c>
      <c r="F638" s="77">
        <v>-2.1122513999999998E-2</v>
      </c>
      <c r="G638" s="77">
        <v>-5.3852473999999997E-2</v>
      </c>
      <c r="H638" s="77">
        <v>-1.6565408E-2</v>
      </c>
      <c r="I638" s="77">
        <v>-5.8126245E-2</v>
      </c>
      <c r="J638" s="77">
        <v>-3.3632447000000003E-2</v>
      </c>
      <c r="K638" s="77">
        <v>-3.1519076E-2</v>
      </c>
      <c r="L638" s="77">
        <v>-2.6654246999999999E-2</v>
      </c>
      <c r="M638" s="77">
        <v>-4.0329016000000002E-2</v>
      </c>
      <c r="N638" s="77">
        <v>-5.6234266999999998E-2</v>
      </c>
      <c r="O638" s="77">
        <v>-3.5471020999999998E-2</v>
      </c>
      <c r="P638" s="77">
        <v>-3.6919871999999999E-2</v>
      </c>
      <c r="Q638" s="77">
        <v>-3.5813826E-2</v>
      </c>
      <c r="R638" s="77">
        <v>-5.1179976000000002E-2</v>
      </c>
      <c r="S638" s="77">
        <v>-4.2818161E-2</v>
      </c>
      <c r="T638" s="77">
        <v>-6.1676155000000003E-2</v>
      </c>
      <c r="U638" s="77">
        <v>-6.3101570999999995E-2</v>
      </c>
      <c r="V638" s="77">
        <v>-3.2651438999999997E-2</v>
      </c>
      <c r="W638" s="77">
        <v>-3.8029627000000003E-2</v>
      </c>
      <c r="X638" s="77">
        <v>-5.4276218000000001E-2</v>
      </c>
      <c r="Y638" s="77">
        <v>-9.2860956999999994E-2</v>
      </c>
      <c r="Z638" s="77">
        <v>-6.1661035000000003E-2</v>
      </c>
      <c r="AA638" s="77">
        <v>-6.1760097E-2</v>
      </c>
      <c r="AB638" s="77">
        <v>-8.1255750000000002E-2</v>
      </c>
      <c r="AC638" s="77">
        <v>-3.1595984000000001E-2</v>
      </c>
      <c r="AD638" s="77">
        <v>0.87753955500000003</v>
      </c>
      <c r="AE638" s="77">
        <v>-5.3406226000000001E-2</v>
      </c>
      <c r="AF638" s="77">
        <v>-2.5561352999999998E-2</v>
      </c>
      <c r="AG638" s="77">
        <v>-4.7682308999999999E-2</v>
      </c>
      <c r="AH638" s="77">
        <v>-6.2273473000000003E-2</v>
      </c>
      <c r="AI638" s="77">
        <v>-2.1864000000000001E-4</v>
      </c>
      <c r="AJ638" s="77">
        <v>-1.1785102E-2</v>
      </c>
      <c r="AK638" s="77">
        <v>-2.9876138999999999E-2</v>
      </c>
      <c r="AL638" s="77">
        <v>-3.5117300999999997E-2</v>
      </c>
      <c r="AM638" s="77">
        <v>-2.658489E-2</v>
      </c>
      <c r="AN638" s="77">
        <v>-2.4916627E-2</v>
      </c>
      <c r="AO638" s="77">
        <v>-2.2550122999999998E-2</v>
      </c>
      <c r="AP638" s="77">
        <v>-5.5070342000000001E-2</v>
      </c>
      <c r="AQ638" s="77">
        <v>-1.5113738E-2</v>
      </c>
      <c r="AR638" s="77">
        <v>-5.8179342000000002E-2</v>
      </c>
      <c r="AS638" s="77">
        <v>-3.3619318000000002E-2</v>
      </c>
      <c r="AT638" s="77">
        <v>-3.2456389000000002E-2</v>
      </c>
      <c r="AU638" s="77">
        <v>-2.7255963000000001E-2</v>
      </c>
      <c r="AV638" s="77">
        <v>-4.1876573E-2</v>
      </c>
      <c r="AW638" s="77">
        <v>-5.8229709999999997E-2</v>
      </c>
      <c r="AX638" s="77">
        <v>-3.5528359000000002E-2</v>
      </c>
      <c r="AY638" s="77">
        <v>-3.6525502000000001E-2</v>
      </c>
      <c r="AZ638" s="77">
        <v>-3.4643396999999999E-2</v>
      </c>
      <c r="BA638" s="77">
        <v>-5.1082825999999998E-2</v>
      </c>
      <c r="BB638" s="77">
        <v>-4.2972510999999998E-2</v>
      </c>
      <c r="BC638" s="77">
        <v>-5.8696762999999999E-2</v>
      </c>
      <c r="BD638" s="77">
        <v>-6.3159265000000006E-2</v>
      </c>
      <c r="BE638" s="77">
        <v>-3.2679027999999999E-2</v>
      </c>
      <c r="BF638" s="77">
        <v>-3.8765315000000002E-2</v>
      </c>
      <c r="BG638" s="77">
        <v>-5.3489900999999999E-2</v>
      </c>
      <c r="BH638" s="77">
        <v>-9.1549879000000001E-2</v>
      </c>
      <c r="BI638" s="77">
        <v>-6.3705286999999999E-2</v>
      </c>
      <c r="BJ638" s="77">
        <v>-6.2943136999999996E-2</v>
      </c>
      <c r="BK638" s="77">
        <v>-8.4957975000000005E-2</v>
      </c>
      <c r="BL638" s="77">
        <v>-3.3375472000000003E-2</v>
      </c>
      <c r="BM638" s="77">
        <v>0.87341125500000005</v>
      </c>
      <c r="BN638" s="77">
        <v>-5.4343020999999998E-2</v>
      </c>
      <c r="BO638" s="77">
        <v>-2.5619829E-2</v>
      </c>
      <c r="BP638" s="77">
        <v>-4.9482031000000003E-2</v>
      </c>
      <c r="BQ638" s="77">
        <v>-6.3367568999999999E-2</v>
      </c>
      <c r="BR638" s="77">
        <v>-2.1407500000000001E-4</v>
      </c>
      <c r="BS638" s="77">
        <v>-1.2445677E-2</v>
      </c>
      <c r="BT638" s="77">
        <v>-3.1603851000000002E-2</v>
      </c>
      <c r="BU638" s="77">
        <v>-3.6338495999999998E-2</v>
      </c>
      <c r="BV638" s="77">
        <v>-2.7974801000000001E-2</v>
      </c>
      <c r="BW638" s="77">
        <v>-2.5554967000000001E-2</v>
      </c>
      <c r="BX638" s="77">
        <v>-2.2390712E-2</v>
      </c>
      <c r="BY638" s="77">
        <v>-5.6988382999999997E-2</v>
      </c>
      <c r="BZ638" s="77">
        <v>-1.5142399000000001E-2</v>
      </c>
      <c r="CA638" s="77">
        <v>-5.9664451E-2</v>
      </c>
      <c r="CB638" s="77">
        <v>-3.4056443999999998E-2</v>
      </c>
      <c r="CC638" s="77">
        <v>-3.1632838000000003E-2</v>
      </c>
      <c r="CD638" s="77">
        <v>-2.7880790999999999E-2</v>
      </c>
      <c r="CE638" s="77">
        <v>-4.2974998E-2</v>
      </c>
      <c r="CF638" s="77">
        <v>-5.9493691000000001E-2</v>
      </c>
      <c r="CG638" s="77">
        <v>-3.7081434000000003E-2</v>
      </c>
      <c r="CH638" s="77">
        <v>-3.6528934999999998E-2</v>
      </c>
      <c r="CI638" s="77">
        <v>-3.6938805999999998E-2</v>
      </c>
      <c r="CJ638" s="77">
        <v>-5.4802151E-2</v>
      </c>
      <c r="CK638" s="77">
        <v>-4.4494748000000001E-2</v>
      </c>
      <c r="CL638" s="77">
        <v>-5.6207700999999999E-2</v>
      </c>
      <c r="CM638" s="77">
        <v>-6.2690773000000005E-2</v>
      </c>
      <c r="CN638" s="77">
        <v>-3.3720448E-2</v>
      </c>
      <c r="CO638" s="77">
        <v>-4.0031104999999997E-2</v>
      </c>
      <c r="CP638" s="77">
        <v>-5.1890466000000003E-2</v>
      </c>
      <c r="CQ638" s="77">
        <v>-9.3765158000000001E-2</v>
      </c>
      <c r="CR638" s="77">
        <v>-6.6087373000000005E-2</v>
      </c>
      <c r="CS638" s="77">
        <v>-6.8654390999999995E-2</v>
      </c>
      <c r="CT638" s="77">
        <v>-8.6551612999999999E-2</v>
      </c>
      <c r="CU638" s="77">
        <v>-3.3273918E-2</v>
      </c>
      <c r="CV638" s="77">
        <v>0.86793163900000003</v>
      </c>
      <c r="CW638" s="77">
        <v>-5.5921887000000003E-2</v>
      </c>
      <c r="CX638" s="77">
        <v>-2.6620287999999999E-2</v>
      </c>
      <c r="CY638" s="77">
        <v>-5.0590639E-2</v>
      </c>
      <c r="CZ638" s="77">
        <v>-6.6227705999999997E-2</v>
      </c>
      <c r="DA638" s="77">
        <v>-1.8315700000000001E-4</v>
      </c>
      <c r="DB638" s="77">
        <v>-1.1948467000000001E-2</v>
      </c>
      <c r="DC638" s="77">
        <v>-3.1434385000000002E-2</v>
      </c>
      <c r="DD638" s="77">
        <v>-3.739083E-2</v>
      </c>
      <c r="DE638" s="77">
        <v>-2.7801673999999998E-2</v>
      </c>
      <c r="DF638" s="77">
        <v>-2.4726126000000001E-2</v>
      </c>
      <c r="DG638" s="77">
        <v>-2.4020162000000001E-2</v>
      </c>
      <c r="DH638" s="77">
        <v>-5.8452463000000003E-2</v>
      </c>
      <c r="DI638" s="77">
        <v>-1.7984434000000001E-2</v>
      </c>
      <c r="DJ638" s="77">
        <v>-6.2204618000000003E-2</v>
      </c>
      <c r="DK638" s="77">
        <v>-3.5062470999999998E-2</v>
      </c>
      <c r="DL638" s="77">
        <v>-3.2734555999999998E-2</v>
      </c>
      <c r="DM638" s="77">
        <v>-2.9162407000000001E-2</v>
      </c>
      <c r="DN638" s="77">
        <v>-4.3475857E-2</v>
      </c>
      <c r="DO638" s="77">
        <v>-5.9411499999999999E-2</v>
      </c>
      <c r="DP638" s="77">
        <v>-3.8082399000000003E-2</v>
      </c>
      <c r="DQ638" s="77">
        <v>-3.9760777999999997E-2</v>
      </c>
      <c r="DR638" s="77">
        <v>-3.9068000999999998E-2</v>
      </c>
      <c r="DS638" s="77">
        <v>-5.5710949000000003E-2</v>
      </c>
      <c r="DT638" s="77">
        <v>-4.6409551E-2</v>
      </c>
      <c r="DU638" s="77">
        <v>-5.5469492000000002E-2</v>
      </c>
      <c r="DV638" s="77">
        <v>-6.4891541999999997E-2</v>
      </c>
      <c r="DW638" s="77">
        <v>-3.4918341999999998E-2</v>
      </c>
      <c r="DX638" s="77">
        <v>-4.1652566000000002E-2</v>
      </c>
      <c r="DY638" s="77">
        <v>-4.6205885000000002E-2</v>
      </c>
      <c r="DZ638" s="77">
        <v>-9.9689949999999999E-2</v>
      </c>
      <c r="EA638" s="77">
        <v>-6.8490323000000006E-2</v>
      </c>
      <c r="EB638" s="77">
        <v>-7.2343932E-2</v>
      </c>
      <c r="EC638" s="77">
        <v>-9.0936980000000001E-2</v>
      </c>
      <c r="ED638" s="77">
        <v>-3.6535689000000003E-2</v>
      </c>
      <c r="EE638" s="77">
        <v>0.86437182800000001</v>
      </c>
      <c r="EF638" s="77">
        <v>-6.0090353999999999E-2</v>
      </c>
      <c r="EG638" s="77">
        <v>-2.7963799000000001E-2</v>
      </c>
      <c r="EH638" s="77">
        <v>-5.4293631000000002E-2</v>
      </c>
      <c r="EI638" s="77">
        <v>-6.7979011000000006E-2</v>
      </c>
      <c r="EJ638" s="77">
        <v>-2.2449300000000001E-4</v>
      </c>
      <c r="EK638" s="77">
        <v>-1.179411E-2</v>
      </c>
      <c r="EL638" s="77">
        <v>-3.0452205E-2</v>
      </c>
      <c r="EM638" s="77">
        <v>-3.7587863999999999E-2</v>
      </c>
      <c r="EN638" s="77">
        <v>-2.8657173000000001E-2</v>
      </c>
      <c r="EO638" s="77">
        <v>-2.5671714000000002E-2</v>
      </c>
      <c r="EP638" s="77">
        <v>-2.4434601E-2</v>
      </c>
      <c r="EQ638" s="77">
        <v>-5.7898585000000002E-2</v>
      </c>
      <c r="ER638" s="77">
        <v>-1.7390343999999999E-2</v>
      </c>
      <c r="ES638" s="77">
        <v>-6.3500237000000001E-2</v>
      </c>
      <c r="ET638" s="77">
        <v>-3.5617035999999998E-2</v>
      </c>
      <c r="EU638" s="77">
        <v>-3.3238995E-2</v>
      </c>
      <c r="EV638" s="77">
        <v>-2.9526561E-2</v>
      </c>
      <c r="EW638" s="77">
        <v>-4.4398403000000003E-2</v>
      </c>
      <c r="EX638" s="77">
        <v>-5.7622263E-2</v>
      </c>
      <c r="EY638" s="77">
        <v>-3.7788266000000001E-2</v>
      </c>
      <c r="EZ638" s="77">
        <v>-3.4203260999999999E-2</v>
      </c>
      <c r="FA638" s="77">
        <v>-4.0816242000000003E-2</v>
      </c>
      <c r="FB638" s="77">
        <v>-5.3176001000000001E-2</v>
      </c>
      <c r="FC638" s="77">
        <v>-4.6874442000000002E-2</v>
      </c>
      <c r="FD638" s="77">
        <v>-5.5413293000000002E-2</v>
      </c>
      <c r="FE638" s="77">
        <v>-6.5262434999999994E-2</v>
      </c>
      <c r="FF638" s="77">
        <v>-3.5786941000000003E-2</v>
      </c>
      <c r="FG638" s="77">
        <v>-4.1588892000000002E-2</v>
      </c>
      <c r="FH638" s="77">
        <v>-4.2344056999999997E-2</v>
      </c>
      <c r="FI638" s="77">
        <v>-9.4353128999999994E-2</v>
      </c>
      <c r="FJ638" s="77">
        <v>-6.6517901000000004E-2</v>
      </c>
      <c r="FK638" s="77">
        <v>-7.2653539000000003E-2</v>
      </c>
      <c r="FL638" s="77">
        <v>-9.3879511999999998E-2</v>
      </c>
      <c r="FM638" s="77">
        <v>-3.5541318000000002E-2</v>
      </c>
      <c r="FN638" s="77">
        <v>0.86215623600000002</v>
      </c>
      <c r="FO638" s="77">
        <v>-6.3428289999999998E-2</v>
      </c>
      <c r="FP638" s="77">
        <v>-2.8187555999999999E-2</v>
      </c>
      <c r="FQ638" s="77">
        <v>-5.4368674999999998E-2</v>
      </c>
      <c r="FR638" s="77">
        <v>-7.0260035999999998E-2</v>
      </c>
      <c r="FS638" s="77">
        <v>-2.3692E-4</v>
      </c>
      <c r="FT638" s="77">
        <v>-1.172017E-2</v>
      </c>
      <c r="FU638" s="77">
        <v>-3.0233301000000001E-2</v>
      </c>
      <c r="FV638" s="77">
        <v>-3.8736255999999997E-2</v>
      </c>
      <c r="FW638" s="77">
        <v>-2.8163259999999999E-2</v>
      </c>
      <c r="FX638" s="77">
        <v>-2.4547287000000001E-2</v>
      </c>
      <c r="FY638" s="77">
        <v>-2.5414170999999999E-2</v>
      </c>
      <c r="FZ638" s="77">
        <v>-6.3485129000000001E-2</v>
      </c>
      <c r="GA638" s="77">
        <v>-1.2877257E-2</v>
      </c>
      <c r="GB638" s="77">
        <v>-6.4507881000000003E-2</v>
      </c>
      <c r="GC638" s="77">
        <v>-3.6892834999999999E-2</v>
      </c>
      <c r="GD638" s="77">
        <v>-3.2998452999999997E-2</v>
      </c>
      <c r="GE638" s="77">
        <v>-2.9476981999999999E-2</v>
      </c>
      <c r="GF638" s="77">
        <v>-4.3874547E-2</v>
      </c>
      <c r="GG638" s="77">
        <v>-5.2407852999999997E-2</v>
      </c>
      <c r="GH638" s="77">
        <v>-3.9344521E-2</v>
      </c>
      <c r="GI638" s="77">
        <v>-3.6305760999999999E-2</v>
      </c>
      <c r="GJ638" s="77">
        <v>-4.2380546999999998E-2</v>
      </c>
      <c r="GK638" s="77">
        <v>-5.5234859999999997E-2</v>
      </c>
      <c r="GL638" s="77">
        <v>-4.8160812999999997E-2</v>
      </c>
      <c r="GM638" s="77">
        <v>-5.6139333E-2</v>
      </c>
      <c r="GN638" s="77">
        <v>-6.4143592999999999E-2</v>
      </c>
      <c r="GO638" s="77">
        <v>-3.8911901999999998E-2</v>
      </c>
      <c r="GP638" s="77">
        <v>-4.2538881000000001E-2</v>
      </c>
      <c r="GQ638" s="77">
        <v>-3.7724226E-2</v>
      </c>
      <c r="GR638" s="77">
        <v>-9.4575122999999997E-2</v>
      </c>
      <c r="GS638" s="77">
        <v>-6.6092046000000002E-2</v>
      </c>
      <c r="GT638" s="77">
        <v>-7.4016693999999994E-2</v>
      </c>
      <c r="GU638" s="77">
        <v>-9.6786023999999998E-2</v>
      </c>
      <c r="GV638" s="77">
        <v>-3.3130664999999997E-2</v>
      </c>
      <c r="GW638" s="77">
        <v>0.86011214199999997</v>
      </c>
      <c r="GX638" s="77">
        <v>-6.4797592000000001E-2</v>
      </c>
      <c r="GY638" s="77">
        <v>-2.9342805999999999E-2</v>
      </c>
      <c r="GZ638" s="77">
        <v>-5.4936933E-2</v>
      </c>
      <c r="HA638" s="77">
        <v>-7.4979245E-2</v>
      </c>
      <c r="HB638" s="77">
        <v>-1.7323830000000001E-3</v>
      </c>
      <c r="HC638" s="77">
        <v>-1.1385566999999999E-2</v>
      </c>
      <c r="HD638" s="77">
        <v>-3.1026575000000001E-2</v>
      </c>
      <c r="HE638" s="77">
        <v>-3.9002403999999997E-2</v>
      </c>
      <c r="HF638" s="77">
        <v>-2.811605E-2</v>
      </c>
      <c r="HG638" s="77">
        <v>-2.2887243000000002E-2</v>
      </c>
      <c r="HH638" s="77">
        <v>-2.5436225999999999E-2</v>
      </c>
      <c r="HI638" s="77">
        <v>-6.5060116000000001E-2</v>
      </c>
      <c r="HJ638" s="77">
        <v>-1.4034771999999999E-2</v>
      </c>
      <c r="HK638" s="77">
        <v>-6.6761793E-2</v>
      </c>
      <c r="HL638" s="77">
        <v>-3.8681926999999998E-2</v>
      </c>
      <c r="HM638" s="77">
        <v>-3.3894252999999999E-2</v>
      </c>
      <c r="HN638" s="77">
        <v>-3.1011171000000001E-2</v>
      </c>
      <c r="HO638" s="77">
        <v>-4.5131509E-2</v>
      </c>
      <c r="HP638" s="77">
        <v>-5.4874694000000002E-2</v>
      </c>
      <c r="HQ638" s="77">
        <v>-4.0981459999999997E-2</v>
      </c>
      <c r="HR638" s="77">
        <v>-3.6600056999999998E-2</v>
      </c>
      <c r="HS638" s="77">
        <v>-5.4175754E-2</v>
      </c>
      <c r="HT638" s="77">
        <v>-5.5242258000000002E-2</v>
      </c>
      <c r="HU638" s="77">
        <v>-5.0444484999999997E-2</v>
      </c>
      <c r="HV638" s="77">
        <v>-5.3548775E-2</v>
      </c>
      <c r="HW638" s="77">
        <v>-5.9930855999999998E-2</v>
      </c>
      <c r="HX638" s="77">
        <v>-3.9931346999999999E-2</v>
      </c>
      <c r="HY638" s="77">
        <v>-4.3200086999999998E-2</v>
      </c>
      <c r="HZ638" s="77">
        <v>-3.4189465000000002E-2</v>
      </c>
      <c r="IA638" s="77">
        <v>-9.3284806999999997E-2</v>
      </c>
      <c r="IB638" s="77">
        <v>-6.6529779999999997E-2</v>
      </c>
      <c r="IC638" s="77">
        <v>-7.2877444999999999E-2</v>
      </c>
      <c r="ID638" s="77">
        <v>-9.3595102999999999E-2</v>
      </c>
      <c r="IE638" s="77">
        <v>-3.2515703999999999E-2</v>
      </c>
      <c r="IF638" s="77">
        <v>0.85728131399999996</v>
      </c>
      <c r="IG638" s="77">
        <v>-7.0404848000000006E-2</v>
      </c>
      <c r="IH638" s="77">
        <v>-3.0903931999999999E-2</v>
      </c>
      <c r="II638" s="77">
        <v>-5.6149609000000003E-2</v>
      </c>
      <c r="IJ638" s="77">
        <v>-7.5894200999999994E-2</v>
      </c>
      <c r="IK638" s="77">
        <v>-2.2197839999999998E-3</v>
      </c>
      <c r="IL638" s="77">
        <v>-1.1226175E-2</v>
      </c>
      <c r="IM638" s="77">
        <v>-2.8792825000000001E-2</v>
      </c>
      <c r="IN638" s="77">
        <v>-3.8844231999999999E-2</v>
      </c>
      <c r="IO638" s="77">
        <v>-2.6958729000000001E-2</v>
      </c>
      <c r="IP638" s="77">
        <v>-2.1987935E-2</v>
      </c>
      <c r="IQ638" s="77">
        <v>-2.6819914E-2</v>
      </c>
      <c r="IR638" s="77">
        <v>-6.3883443999999998E-2</v>
      </c>
      <c r="IS638" s="77">
        <v>-1.51799E-2</v>
      </c>
      <c r="IT638" s="77">
        <v>-6.7815322999999997E-2</v>
      </c>
      <c r="IU638" s="77">
        <v>-3.9201764E-2</v>
      </c>
      <c r="IV638" s="77">
        <v>-3.4966205E-2</v>
      </c>
      <c r="IW638" s="77">
        <v>-3.1177829000000001E-2</v>
      </c>
      <c r="IX638" s="77">
        <v>-4.5463155999999998E-2</v>
      </c>
      <c r="IY638" s="77">
        <v>-5.0907586999999997E-2</v>
      </c>
      <c r="IZ638" s="77">
        <v>-4.0024918E-2</v>
      </c>
      <c r="JA638" s="77">
        <v>-3.0330928E-2</v>
      </c>
      <c r="JB638" s="77">
        <v>-3.8224130000000002E-2</v>
      </c>
      <c r="JC638" s="77">
        <v>-5.3197420000000002E-2</v>
      </c>
      <c r="JD638" s="77">
        <v>-5.1005171000000002E-2</v>
      </c>
      <c r="JE638" s="77">
        <v>-5.4722434E-2</v>
      </c>
      <c r="JF638" s="77">
        <v>-6.0339579999999997E-2</v>
      </c>
      <c r="JG638" s="77">
        <v>-4.2175509999999999E-2</v>
      </c>
      <c r="JH638" s="77">
        <v>-4.3907266E-2</v>
      </c>
      <c r="JI638" s="77">
        <v>-3.4090874E-2</v>
      </c>
      <c r="JJ638" s="77">
        <v>-8.5639322000000004E-2</v>
      </c>
      <c r="JK638" s="77">
        <v>-6.6377093999999998E-2</v>
      </c>
      <c r="JL638" s="77">
        <v>-7.0377625999999999E-2</v>
      </c>
      <c r="JM638" s="77">
        <v>-9.3594339999999998E-2</v>
      </c>
      <c r="JN638" s="77">
        <v>-3.2713261E-2</v>
      </c>
      <c r="JO638" s="77">
        <v>0.85725696799999995</v>
      </c>
      <c r="JP638" s="77">
        <v>-7.7569368999999999E-2</v>
      </c>
      <c r="JQ638" s="77">
        <v>-3.2031286999999999E-2</v>
      </c>
      <c r="JR638" s="77">
        <v>-5.7359680000000003E-2</v>
      </c>
      <c r="JS638" s="77">
        <v>-7.5443283999999999E-2</v>
      </c>
      <c r="JT638" s="77">
        <v>-2.3932939999999998E-3</v>
      </c>
      <c r="JU638" s="77">
        <v>-1.1480005999999999E-2</v>
      </c>
      <c r="JV638" s="77">
        <v>-2.9206128000000001E-2</v>
      </c>
      <c r="JW638" s="77">
        <v>-3.7855938999999998E-2</v>
      </c>
      <c r="JX638" s="77">
        <v>-2.6901291000000001E-2</v>
      </c>
      <c r="JY638" s="77">
        <v>-2.1975412999999999E-2</v>
      </c>
      <c r="JZ638" s="77">
        <v>-2.6630524999999999E-2</v>
      </c>
      <c r="KA638" s="77">
        <v>-6.2815968999999999E-2</v>
      </c>
      <c r="KB638" s="77">
        <v>-1.2045042000000001E-2</v>
      </c>
      <c r="KC638" s="77">
        <v>-6.6218809000000003E-2</v>
      </c>
      <c r="KD638" s="77">
        <v>-3.8061236999999998E-2</v>
      </c>
      <c r="KE638" s="77">
        <v>-3.4434790999999999E-2</v>
      </c>
      <c r="KF638" s="77">
        <v>-3.0323780000000002E-2</v>
      </c>
      <c r="KG638" s="77">
        <v>-4.3936583000000001E-2</v>
      </c>
      <c r="KH638" s="77">
        <v>-4.8289338000000001E-2</v>
      </c>
      <c r="KI638" s="77">
        <v>-3.9172057000000003E-2</v>
      </c>
      <c r="KJ638" s="77">
        <v>-2.9784621000000001E-2</v>
      </c>
      <c r="KK638" s="77">
        <v>-3.3171069999999997E-2</v>
      </c>
      <c r="KL638" s="77">
        <v>-5.3255408999999997E-2</v>
      </c>
      <c r="KM638" s="77">
        <v>-5.1307037E-2</v>
      </c>
      <c r="KN638" s="77">
        <v>-5.4859690000000003E-2</v>
      </c>
      <c r="KO638" s="77">
        <v>-6.0200136000000001E-2</v>
      </c>
      <c r="KP638" s="77">
        <v>-4.234011E-2</v>
      </c>
      <c r="KQ638" s="77">
        <v>-4.4415870000000003E-2</v>
      </c>
      <c r="KR638" s="77">
        <v>-3.2366754999999997E-2</v>
      </c>
      <c r="KS638" s="77">
        <v>-8.5697651999999999E-2</v>
      </c>
      <c r="KT638" s="77">
        <v>-6.6481423999999997E-2</v>
      </c>
      <c r="KU638" s="77">
        <v>-6.8871654000000004E-2</v>
      </c>
      <c r="KV638" s="77">
        <v>-9.7347520000000007E-2</v>
      </c>
      <c r="KW638" s="77">
        <v>-3.3096767999999999E-2</v>
      </c>
      <c r="KX638" s="77">
        <v>0.85861060300000003</v>
      </c>
      <c r="KY638" s="77">
        <v>-8.0551063000000006E-2</v>
      </c>
      <c r="KZ638" s="77">
        <v>-3.2856771E-2</v>
      </c>
      <c r="LA638" s="77">
        <v>-5.8159064000000003E-2</v>
      </c>
      <c r="LB638" s="77">
        <v>-7.5751939000000004E-2</v>
      </c>
      <c r="LC638" s="77">
        <v>-2.6178460000000001E-3</v>
      </c>
      <c r="LD638" s="77">
        <v>-1.1684419E-2</v>
      </c>
      <c r="LE638" s="77">
        <v>-2.8127626999999999E-2</v>
      </c>
      <c r="LF638" s="77">
        <v>-3.7885942999999998E-2</v>
      </c>
      <c r="LG638" s="77">
        <v>-2.4481546999999999E-2</v>
      </c>
      <c r="LH638" s="77">
        <v>-2.1841685E-2</v>
      </c>
      <c r="LI638" s="77">
        <v>-2.5891898E-2</v>
      </c>
      <c r="LJ638" s="77">
        <v>-6.0064580999999999E-2</v>
      </c>
      <c r="LK638" s="77">
        <v>-1.1148973E-2</v>
      </c>
      <c r="LL638" s="77">
        <v>-6.2561236000000006E-2</v>
      </c>
      <c r="LM638" s="77">
        <v>-3.6350826000000003E-2</v>
      </c>
      <c r="LN638" s="77">
        <v>-3.3398437000000003E-2</v>
      </c>
      <c r="LO638" s="77">
        <v>-2.7727247999999999E-2</v>
      </c>
      <c r="LP638" s="77">
        <v>-4.0990695000000001E-2</v>
      </c>
      <c r="LQ638" s="77">
        <v>-4.3932444000000001E-2</v>
      </c>
      <c r="LR638" s="77">
        <v>-3.8110794000000003E-2</v>
      </c>
      <c r="LS638" s="77">
        <v>-2.7915289999999999E-2</v>
      </c>
      <c r="LT638" s="77">
        <v>-3.0330849999999999E-2</v>
      </c>
      <c r="LU638" s="77">
        <v>-5.2292344999999997E-2</v>
      </c>
      <c r="LV638" s="77">
        <v>-5.0925037999999999E-2</v>
      </c>
      <c r="LW638" s="77">
        <v>-5.5805920000000002E-2</v>
      </c>
      <c r="LX638" s="77">
        <v>-6.1327817E-2</v>
      </c>
      <c r="LY638" s="77">
        <v>-4.3013596000000001E-2</v>
      </c>
      <c r="LZ638" s="77">
        <v>-4.3281936999999999E-2</v>
      </c>
      <c r="MA638" s="77">
        <v>-3.0174421999999999E-2</v>
      </c>
      <c r="MB638" s="77">
        <v>-7.7756937999999998E-2</v>
      </c>
      <c r="MC638" s="77">
        <v>-6.5657216000000004E-2</v>
      </c>
      <c r="MD638" s="77">
        <v>-6.5950401000000006E-2</v>
      </c>
      <c r="ME638" s="77">
        <v>-9.9220275999999996E-2</v>
      </c>
      <c r="MF638" s="77">
        <v>-3.7784606999999998E-2</v>
      </c>
      <c r="MG638" s="77">
        <v>0.85720104699999999</v>
      </c>
      <c r="MH638" s="77">
        <v>-8.1697620999999998E-2</v>
      </c>
      <c r="MI638" s="77">
        <v>-3.3662220999999999E-2</v>
      </c>
      <c r="MJ638" s="77">
        <v>-5.9977875999999999E-2</v>
      </c>
      <c r="MK638" s="77">
        <v>-7.6517609E-2</v>
      </c>
      <c r="ML638" s="77">
        <v>-2.813168E-3</v>
      </c>
      <c r="MM638" s="77">
        <v>-1.1765759000000001E-2</v>
      </c>
      <c r="MN638" s="77">
        <v>-2.982723E-2</v>
      </c>
      <c r="MO638" s="77">
        <v>-3.8387457999999999E-2</v>
      </c>
      <c r="MP638" s="77">
        <v>-2.3631421999999999E-2</v>
      </c>
      <c r="MQ638" s="77">
        <v>-2.0820219000000001E-2</v>
      </c>
      <c r="MR638" s="77">
        <v>-2.5485048E-2</v>
      </c>
      <c r="MS638" s="77">
        <v>-5.9537439999999997E-2</v>
      </c>
      <c r="MT638" s="77">
        <v>-1.2054901999999999E-2</v>
      </c>
      <c r="MU638" s="77">
        <v>-6.3972124000000005E-2</v>
      </c>
      <c r="MV638" s="77">
        <v>-3.6031847999999998E-2</v>
      </c>
      <c r="MW638" s="77">
        <v>-3.2487434000000003E-2</v>
      </c>
      <c r="MX638" s="77">
        <v>-2.8107663000000001E-2</v>
      </c>
      <c r="MY638" s="77">
        <v>-4.0437849999999997E-2</v>
      </c>
      <c r="MZ638" s="77">
        <v>-4.1192404000000002E-2</v>
      </c>
      <c r="NA638" s="77">
        <v>-3.8742298000000001E-2</v>
      </c>
      <c r="NB638" s="77">
        <v>-2.7655475999999998E-2</v>
      </c>
      <c r="NC638" s="77">
        <v>-3.1621594000000003E-2</v>
      </c>
      <c r="ND638" s="77">
        <v>-5.3992842999999999E-2</v>
      </c>
      <c r="NE638" s="77">
        <v>-5.0788475E-2</v>
      </c>
      <c r="NF638" s="77">
        <v>-5.6764742999999999E-2</v>
      </c>
      <c r="NG638" s="77">
        <v>-6.1299459000000001E-2</v>
      </c>
      <c r="NH638" s="77">
        <v>-4.4254809999999999E-2</v>
      </c>
      <c r="NI638" s="77">
        <v>-4.2748595E-2</v>
      </c>
      <c r="NJ638" s="77">
        <v>-2.6931686999999999E-2</v>
      </c>
      <c r="NK638" s="77">
        <v>-7.6527458000000007E-2</v>
      </c>
      <c r="NL638" s="77">
        <v>-6.2529108E-2</v>
      </c>
      <c r="NM638" s="77">
        <v>-6.4918349E-2</v>
      </c>
      <c r="NN638" s="77">
        <v>-0.10309422</v>
      </c>
      <c r="NO638" s="77">
        <v>-4.0208529999999999E-2</v>
      </c>
      <c r="NP638" s="77">
        <v>0.85624065100000002</v>
      </c>
      <c r="NQ638" s="77">
        <v>-8.3512264000000003E-2</v>
      </c>
      <c r="NR638" s="77">
        <v>-3.5343418000000001E-2</v>
      </c>
      <c r="NS638" s="77">
        <v>-6.2340311000000002E-2</v>
      </c>
      <c r="NT638" s="77">
        <v>-7.8390097000000006E-2</v>
      </c>
      <c r="NU638" s="77">
        <v>-2.7882649999999998E-3</v>
      </c>
      <c r="NV638" s="77">
        <v>-1.2193135000000001E-2</v>
      </c>
      <c r="NW638" s="77">
        <v>-2.9070664E-2</v>
      </c>
      <c r="NX638" s="77">
        <v>-3.7637060999999999E-2</v>
      </c>
      <c r="NY638" s="77">
        <v>-2.2083519999999999E-2</v>
      </c>
      <c r="NZ638" s="77">
        <v>-1.9745268999999999E-2</v>
      </c>
      <c r="OA638" s="77">
        <v>-2.5426865E-2</v>
      </c>
      <c r="OB638" s="77">
        <v>-6.0919331E-2</v>
      </c>
      <c r="OC638" s="77">
        <v>-1.296895E-2</v>
      </c>
      <c r="OD638" s="77">
        <v>-6.0078486E-2</v>
      </c>
      <c r="OE638" s="77">
        <v>-3.5061070999999999E-2</v>
      </c>
      <c r="OF638" s="77">
        <v>-3.1854942999999997E-2</v>
      </c>
      <c r="OG638" s="77">
        <v>-2.6859028E-2</v>
      </c>
      <c r="OH638" s="77">
        <v>-3.8671881999999998E-2</v>
      </c>
      <c r="OI638" s="77">
        <v>-3.8241612000000001E-2</v>
      </c>
      <c r="OJ638" s="77">
        <v>-3.7231141000000002E-2</v>
      </c>
      <c r="OK638" s="77">
        <v>-2.7231222999999999E-2</v>
      </c>
      <c r="OL638" s="77">
        <v>-3.0746982999999999E-2</v>
      </c>
      <c r="OM638" s="77">
        <v>-5.3521472E-2</v>
      </c>
      <c r="ON638" s="77">
        <v>-5.0710685999999998E-2</v>
      </c>
      <c r="OO638" s="77">
        <v>-5.8523344999999997E-2</v>
      </c>
      <c r="OP638" s="77">
        <v>-6.1863148E-2</v>
      </c>
      <c r="OQ638" s="77">
        <v>-4.5161392000000002E-2</v>
      </c>
      <c r="OR638" s="77">
        <v>-4.2771447999999997E-2</v>
      </c>
      <c r="OS638" s="77">
        <v>-2.5229405E-2</v>
      </c>
      <c r="OT638" s="77">
        <v>-7.7408878E-2</v>
      </c>
      <c r="OU638" s="77">
        <v>-6.1887367999999998E-2</v>
      </c>
      <c r="OV638" s="77">
        <v>-6.3595166999999994E-2</v>
      </c>
      <c r="OW638" s="77">
        <v>-0.100316901</v>
      </c>
      <c r="OX638" s="77">
        <v>-3.9395931000000002E-2</v>
      </c>
      <c r="OY638" s="77">
        <v>0.85246234099999996</v>
      </c>
      <c r="OZ638" s="77">
        <v>-8.5933956000000006E-2</v>
      </c>
      <c r="PA638" s="77">
        <v>-3.6249565999999997E-2</v>
      </c>
      <c r="PB638" s="77">
        <v>-6.3846183000000001E-2</v>
      </c>
      <c r="PC638" s="77">
        <v>-7.9891562999999999E-2</v>
      </c>
      <c r="PD638" s="77">
        <v>-2.8526150000000002E-3</v>
      </c>
      <c r="PE638" s="77">
        <v>-1.2860613E-2</v>
      </c>
      <c r="PF638" s="77">
        <v>-3.0044324000000001E-2</v>
      </c>
      <c r="PG638" s="77">
        <v>-3.6730904000000002E-2</v>
      </c>
      <c r="PH638" s="77">
        <v>-2.0713346000000001E-2</v>
      </c>
      <c r="PI638" s="77">
        <v>-1.8642208E-2</v>
      </c>
      <c r="PJ638" s="77">
        <v>-2.5495305999999999E-2</v>
      </c>
      <c r="PK638" s="77">
        <v>-6.1713730000000001E-2</v>
      </c>
      <c r="PL638" s="77">
        <v>-1.4047344E-2</v>
      </c>
      <c r="PM638" s="77">
        <v>-6.1235060000000001E-2</v>
      </c>
      <c r="PN638" s="77">
        <v>-3.3093085000000001E-2</v>
      </c>
      <c r="PO638" s="77">
        <v>-3.2210698000000003E-2</v>
      </c>
      <c r="PP638" s="77">
        <v>-2.7221017E-2</v>
      </c>
      <c r="PQ638" s="77">
        <v>-3.7796062999999998E-2</v>
      </c>
      <c r="PR638" s="77">
        <v>-3.7185652E-2</v>
      </c>
      <c r="PS638" s="77">
        <v>-3.8444601000000002E-2</v>
      </c>
      <c r="PT638" s="77">
        <v>-2.7469718000000001E-2</v>
      </c>
      <c r="PU638" s="77">
        <v>-3.1261359000000002E-2</v>
      </c>
      <c r="PV638" s="77">
        <v>-5.4180689999999997E-2</v>
      </c>
      <c r="PW638" s="77">
        <v>-5.1842798000000002E-2</v>
      </c>
      <c r="PX638" s="77">
        <v>-5.8274048000000002E-2</v>
      </c>
      <c r="PY638" s="77">
        <v>-6.1240173000000002E-2</v>
      </c>
      <c r="PZ638" s="77">
        <v>-4.4612908999999999E-2</v>
      </c>
      <c r="QA638" s="77">
        <v>-4.2979535999999999E-2</v>
      </c>
      <c r="QB638" s="77">
        <v>-2.4765006999999999E-2</v>
      </c>
      <c r="QC638" s="77">
        <v>-6.5508549999999999E-2</v>
      </c>
      <c r="QD638" s="77">
        <v>-6.3362632000000002E-2</v>
      </c>
      <c r="QE638" s="77">
        <v>-6.4147247000000004E-2</v>
      </c>
      <c r="QF638" s="77">
        <v>-0.105368509</v>
      </c>
      <c r="QG638" s="77">
        <v>-3.4386967999999997E-2</v>
      </c>
      <c r="QH638" s="77">
        <v>0.85041049599999996</v>
      </c>
      <c r="QI638" s="77">
        <v>-8.5321456000000004E-2</v>
      </c>
      <c r="QJ638" s="77">
        <v>-3.7389614000000002E-2</v>
      </c>
      <c r="QK638" s="77">
        <v>-6.5087895000000007E-2</v>
      </c>
      <c r="QL638" s="77">
        <v>-8.2174630999999998E-2</v>
      </c>
      <c r="QM638" s="77">
        <v>-2.7035819999999999E-3</v>
      </c>
      <c r="QN638" s="77">
        <v>-1.3130136000000001E-2</v>
      </c>
      <c r="QO638" s="77">
        <v>-2.6878061000000002E-2</v>
      </c>
      <c r="QP638" s="77">
        <v>-3.7280470000000003E-2</v>
      </c>
      <c r="QQ638" s="77">
        <v>-2.0058328E-2</v>
      </c>
      <c r="QR638" s="77">
        <v>-1.7625827E-2</v>
      </c>
      <c r="QS638" s="77">
        <v>-2.3656720999999999E-2</v>
      </c>
      <c r="QT638" s="77">
        <v>-6.1809246999999998E-2</v>
      </c>
      <c r="QU638" s="77">
        <v>-1.2633439999999999E-2</v>
      </c>
      <c r="QV638" s="77">
        <v>-6.0999988999999998E-2</v>
      </c>
      <c r="QW638" s="77">
        <v>-3.3539289E-2</v>
      </c>
      <c r="QX638" s="77">
        <v>-3.0825875999999999E-2</v>
      </c>
      <c r="QY638" s="77">
        <v>-2.6698988E-2</v>
      </c>
      <c r="QZ638" s="77">
        <v>-3.6531853000000003E-2</v>
      </c>
      <c r="RA638" s="77">
        <v>-3.7355542999999998E-2</v>
      </c>
      <c r="RB638" s="77">
        <v>-3.7293526E-2</v>
      </c>
      <c r="RC638" s="77">
        <v>-2.8122208999999999E-2</v>
      </c>
      <c r="RD638" s="77">
        <v>-2.9069641E-2</v>
      </c>
      <c r="RE638" s="77">
        <v>-5.4509579000000002E-2</v>
      </c>
      <c r="RF638" s="77">
        <v>-5.3377055999999999E-2</v>
      </c>
      <c r="RG638" s="77">
        <v>-6.1419461000000002E-2</v>
      </c>
      <c r="RH638" s="77">
        <v>-6.2080334000000001E-2</v>
      </c>
      <c r="RI638" s="77">
        <v>-4.7855785999999997E-2</v>
      </c>
      <c r="RJ638" s="77">
        <v>-4.2803259000000003E-2</v>
      </c>
      <c r="RK638" s="77">
        <v>-2.331633E-2</v>
      </c>
      <c r="RL638" s="77">
        <v>-6.6044400000000003E-2</v>
      </c>
      <c r="RM638" s="77">
        <v>-6.2744708999999996E-2</v>
      </c>
      <c r="RN638" s="77">
        <v>-6.2036701E-2</v>
      </c>
      <c r="RO638" s="77">
        <v>-0.110465483</v>
      </c>
      <c r="RP638" s="77">
        <v>-2.9193631000000001E-2</v>
      </c>
      <c r="RQ638" s="77">
        <v>0.84587793300000003</v>
      </c>
      <c r="RR638" s="77">
        <v>-8.8127442E-2</v>
      </c>
      <c r="RS638" s="77">
        <v>-3.8197599999999998E-2</v>
      </c>
      <c r="RT638" s="77">
        <v>-6.8625812999999994E-2</v>
      </c>
      <c r="RU638" s="77">
        <v>-8.5218174999999993E-2</v>
      </c>
      <c r="RV638" s="77">
        <v>-1.879258E-3</v>
      </c>
      <c r="RW638" s="77">
        <v>-1.351312E-2</v>
      </c>
      <c r="RX638" s="77">
        <v>-2.2230347000000001E-2</v>
      </c>
      <c r="RY638" s="77">
        <v>-3.9075583999999997E-2</v>
      </c>
      <c r="RZ638" s="77">
        <v>-1.9547624999999999E-2</v>
      </c>
      <c r="SA638" s="77">
        <v>-1.7381563999999999E-2</v>
      </c>
      <c r="SB638" s="77">
        <v>-2.3968257E-2</v>
      </c>
      <c r="SC638" s="77">
        <v>-6.1889044999999997E-2</v>
      </c>
      <c r="SD638" s="77">
        <v>-2.0030072999999999E-2</v>
      </c>
      <c r="SE638" s="77">
        <v>-6.3345625000000003E-2</v>
      </c>
      <c r="SF638" s="77">
        <v>-3.4615764E-2</v>
      </c>
      <c r="SG638" s="77">
        <v>-3.0884868999999999E-2</v>
      </c>
      <c r="SH638" s="77">
        <v>-2.6784789999999999E-2</v>
      </c>
      <c r="SI638" s="77">
        <v>-3.6446852000000002E-2</v>
      </c>
      <c r="SJ638" s="77">
        <v>-3.7989992E-2</v>
      </c>
      <c r="SK638" s="77">
        <v>-3.9338318999999997E-2</v>
      </c>
      <c r="SL638" s="77">
        <v>-2.7602531E-2</v>
      </c>
      <c r="SM638" s="77">
        <v>-3.3605461000000003E-2</v>
      </c>
      <c r="SN638" s="77">
        <v>-5.4509416999999998E-2</v>
      </c>
      <c r="SO638" s="77">
        <v>-5.4771051000000001E-2</v>
      </c>
      <c r="SP638" s="77">
        <v>-5.7991000000000001E-2</v>
      </c>
      <c r="SQ638" s="77">
        <v>-6.2618173999999999E-2</v>
      </c>
      <c r="SR638" s="77">
        <v>-5.0864756999999997E-2</v>
      </c>
      <c r="SS638" s="77">
        <v>-4.4632028999999997E-2</v>
      </c>
      <c r="ST638" s="77">
        <v>-2.4778681E-2</v>
      </c>
      <c r="SU638" s="77">
        <v>-7.0304598999999995E-2</v>
      </c>
      <c r="SV638" s="77">
        <v>-6.6050741999999996E-2</v>
      </c>
      <c r="SW638" s="77">
        <v>-5.8506804000000003E-2</v>
      </c>
      <c r="SX638" s="77">
        <v>-0.105897677</v>
      </c>
      <c r="SY638" s="77">
        <v>-2.9086824000000001E-2</v>
      </c>
      <c r="SZ638" s="77">
        <v>0.83798311700000006</v>
      </c>
      <c r="TA638" s="77">
        <v>-9.0850798999999996E-2</v>
      </c>
      <c r="TB638" s="77">
        <v>-3.8606316000000002E-2</v>
      </c>
      <c r="TC638" s="77">
        <v>-6.9687666999999995E-2</v>
      </c>
      <c r="TD638" s="77">
        <v>-8.6237133999999993E-2</v>
      </c>
      <c r="TE638" s="77">
        <v>-2.2506420000000002E-3</v>
      </c>
    </row>
    <row r="639" spans="1:525" x14ac:dyDescent="0.25">
      <c r="A639" s="77">
        <v>-2.4943779999999998E-3</v>
      </c>
      <c r="B639" s="77">
        <v>-3.7882509999999999E-3</v>
      </c>
      <c r="C639" s="77">
        <v>-2.2967700000000001E-3</v>
      </c>
      <c r="D639" s="77">
        <v>-1.771868E-3</v>
      </c>
      <c r="E639" s="77">
        <v>-1.230638E-3</v>
      </c>
      <c r="F639" s="77">
        <v>-5.3928630000000003E-3</v>
      </c>
      <c r="G639" s="77">
        <v>-4.0835560000000003E-3</v>
      </c>
      <c r="H639" s="77">
        <v>-1.830852E-3</v>
      </c>
      <c r="I639" s="77">
        <v>-3.9339639999999999E-3</v>
      </c>
      <c r="J639" s="77">
        <v>-2.7114079999999998E-3</v>
      </c>
      <c r="K639" s="77">
        <v>-3.0005639999999998E-3</v>
      </c>
      <c r="L639" s="77">
        <v>-2.9990210000000002E-3</v>
      </c>
      <c r="M639" s="77">
        <v>-2.156533E-3</v>
      </c>
      <c r="N639" s="77">
        <v>-2.0895190000000002E-3</v>
      </c>
      <c r="O639" s="77">
        <v>-1.8764319999999999E-3</v>
      </c>
      <c r="P639" s="77">
        <v>-3.2593909999999999E-3</v>
      </c>
      <c r="Q639" s="77">
        <v>-7.5994399999999998E-3</v>
      </c>
      <c r="R639" s="77">
        <v>-2.0083649999999998E-3</v>
      </c>
      <c r="S639" s="77">
        <v>-3.2503079999999999E-3</v>
      </c>
      <c r="T639" s="77">
        <v>-3.1968959999999999E-3</v>
      </c>
      <c r="U639" s="77">
        <v>-4.8349930000000001E-3</v>
      </c>
      <c r="V639" s="77">
        <v>-4.0767470000000004E-3</v>
      </c>
      <c r="W639" s="77">
        <v>-3.8050620000000001E-3</v>
      </c>
      <c r="X639" s="77">
        <v>-1.0065800999999999E-2</v>
      </c>
      <c r="Y639" s="77">
        <v>-1.1596379E-2</v>
      </c>
      <c r="Z639" s="77">
        <v>-4.6857510000000002E-3</v>
      </c>
      <c r="AA639" s="77">
        <v>-2.8192249999999999E-3</v>
      </c>
      <c r="AB639" s="77">
        <v>-2.3608829999999998E-3</v>
      </c>
      <c r="AC639" s="77">
        <v>-4.4675770000000004E-3</v>
      </c>
      <c r="AD639" s="77">
        <v>-4.758735E-3</v>
      </c>
      <c r="AE639" s="77">
        <v>0.99107330100000002</v>
      </c>
      <c r="AF639" s="77">
        <v>-3.9127609999999998E-3</v>
      </c>
      <c r="AG639" s="77">
        <v>-5.6735809999999996E-3</v>
      </c>
      <c r="AH639" s="77">
        <v>-1.0693085E-2</v>
      </c>
      <c r="AI639" s="78">
        <v>-8.6427100000000001E-6</v>
      </c>
      <c r="AJ639" s="77">
        <v>-1.7134520000000001E-3</v>
      </c>
      <c r="AK639" s="77">
        <v>-3.6611730000000002E-3</v>
      </c>
      <c r="AL639" s="77">
        <v>-1.852937E-3</v>
      </c>
      <c r="AM639" s="77">
        <v>-1.2289639999999999E-3</v>
      </c>
      <c r="AN639" s="77">
        <v>-9.3359900000000002E-4</v>
      </c>
      <c r="AO639" s="77">
        <v>-3.1816169999999999E-3</v>
      </c>
      <c r="AP639" s="77">
        <v>-3.2003119999999999E-3</v>
      </c>
      <c r="AQ639" s="77">
        <v>-1.154109E-3</v>
      </c>
      <c r="AR639" s="77">
        <v>-3.1465540000000002E-3</v>
      </c>
      <c r="AS639" s="77">
        <v>-2.2072860000000001E-3</v>
      </c>
      <c r="AT639" s="77">
        <v>-2.4488349999999999E-3</v>
      </c>
      <c r="AU639" s="77">
        <v>-2.4677700000000002E-3</v>
      </c>
      <c r="AV639" s="77">
        <v>-1.3763639999999999E-3</v>
      </c>
      <c r="AW639" s="77">
        <v>-1.63094E-3</v>
      </c>
      <c r="AX639" s="77">
        <v>-1.2102230000000001E-3</v>
      </c>
      <c r="AY639" s="77">
        <v>-2.4802359999999998E-3</v>
      </c>
      <c r="AZ639" s="77">
        <v>-5.4609990000000002E-3</v>
      </c>
      <c r="BA639" s="77">
        <v>-1.49161E-3</v>
      </c>
      <c r="BB639" s="77">
        <v>-2.349584E-3</v>
      </c>
      <c r="BC639" s="77">
        <v>-1.993061E-3</v>
      </c>
      <c r="BD639" s="77">
        <v>-3.7372640000000001E-3</v>
      </c>
      <c r="BE639" s="77">
        <v>-3.668003E-3</v>
      </c>
      <c r="BF639" s="77">
        <v>-3.2499629999999998E-3</v>
      </c>
      <c r="BG639" s="77">
        <v>-8.8448539999999992E-3</v>
      </c>
      <c r="BH639" s="77">
        <v>-9.0237379999999999E-3</v>
      </c>
      <c r="BI639" s="77">
        <v>-3.8936470000000001E-3</v>
      </c>
      <c r="BJ639" s="77">
        <v>-2.6555469999999999E-3</v>
      </c>
      <c r="BK639" s="77">
        <v>-1.6839870000000001E-3</v>
      </c>
      <c r="BL639" s="77">
        <v>-3.6262690000000001E-3</v>
      </c>
      <c r="BM639" s="77">
        <v>-2.8286510000000002E-3</v>
      </c>
      <c r="BN639" s="77">
        <v>0.99222522300000005</v>
      </c>
      <c r="BO639" s="77">
        <v>-3.9062260000000001E-3</v>
      </c>
      <c r="BP639" s="77">
        <v>-5.2872270000000002E-3</v>
      </c>
      <c r="BQ639" s="77">
        <v>-7.7948690000000003E-3</v>
      </c>
      <c r="BR639" s="78">
        <v>-2.8749799999999999E-6</v>
      </c>
      <c r="BS639" s="77">
        <v>-1.686115E-3</v>
      </c>
      <c r="BT639" s="77">
        <v>-3.374494E-3</v>
      </c>
      <c r="BU639" s="77">
        <v>-1.7980450000000001E-3</v>
      </c>
      <c r="BV639" s="77">
        <v>-1.2565020000000001E-3</v>
      </c>
      <c r="BW639" s="77">
        <v>-8.8664899999999999E-4</v>
      </c>
      <c r="BX639" s="77">
        <v>-3.1197479999999999E-3</v>
      </c>
      <c r="BY639" s="77">
        <v>-3.0331080000000001E-3</v>
      </c>
      <c r="BZ639" s="77">
        <v>-1.086152E-3</v>
      </c>
      <c r="CA639" s="77">
        <v>-3.0832070000000001E-3</v>
      </c>
      <c r="CB639" s="77">
        <v>-2.136673E-3</v>
      </c>
      <c r="CC639" s="77">
        <v>-2.2483690000000001E-3</v>
      </c>
      <c r="CD639" s="77">
        <v>-2.1846220000000002E-3</v>
      </c>
      <c r="CE639" s="77">
        <v>-1.2899000000000001E-3</v>
      </c>
      <c r="CF639" s="77">
        <v>-1.5706120000000001E-3</v>
      </c>
      <c r="CG639" s="77">
        <v>-1.206398E-3</v>
      </c>
      <c r="CH639" s="77">
        <v>-2.3801870000000002E-3</v>
      </c>
      <c r="CI639" s="77">
        <v>-5.7088169999999997E-3</v>
      </c>
      <c r="CJ639" s="77">
        <v>-1.4194699999999999E-3</v>
      </c>
      <c r="CK639" s="77">
        <v>-2.1847720000000002E-3</v>
      </c>
      <c r="CL639" s="77">
        <v>-1.7256629999999999E-3</v>
      </c>
      <c r="CM639" s="77">
        <v>-3.4722429999999999E-3</v>
      </c>
      <c r="CN639" s="77">
        <v>-3.5447500000000002E-3</v>
      </c>
      <c r="CO639" s="77">
        <v>-3.1413729999999998E-3</v>
      </c>
      <c r="CP639" s="77">
        <v>-9.4119789999999991E-3</v>
      </c>
      <c r="CQ639" s="77">
        <v>-1.0320487999999999E-2</v>
      </c>
      <c r="CR639" s="77">
        <v>-3.5110179999999999E-3</v>
      </c>
      <c r="CS639" s="77">
        <v>-2.7758499999999998E-3</v>
      </c>
      <c r="CT639" s="77">
        <v>-1.600838E-3</v>
      </c>
      <c r="CU639" s="77">
        <v>-3.374508E-3</v>
      </c>
      <c r="CV639" s="77">
        <v>-2.7787850000000002E-3</v>
      </c>
      <c r="CW639" s="77">
        <v>0.99244359599999998</v>
      </c>
      <c r="CX639" s="77">
        <v>-3.8514E-3</v>
      </c>
      <c r="CY639" s="77">
        <v>-5.1328470000000003E-3</v>
      </c>
      <c r="CZ639" s="77">
        <v>-7.5878259999999998E-3</v>
      </c>
      <c r="DA639" s="78">
        <v>-2.4597599999999999E-6</v>
      </c>
      <c r="DB639" s="77">
        <v>-1.661477E-3</v>
      </c>
      <c r="DC639" s="77">
        <v>-3.2254739999999999E-3</v>
      </c>
      <c r="DD639" s="77">
        <v>-1.760607E-3</v>
      </c>
      <c r="DE639" s="77">
        <v>-1.144862E-3</v>
      </c>
      <c r="DF639" s="77">
        <v>-8.2218299999999999E-4</v>
      </c>
      <c r="DG639" s="77">
        <v>-3.2475780000000001E-3</v>
      </c>
      <c r="DH639" s="77">
        <v>-3.0266989999999999E-3</v>
      </c>
      <c r="DI639" s="77">
        <v>-1.1344180000000001E-3</v>
      </c>
      <c r="DJ639" s="77">
        <v>-3.079891E-3</v>
      </c>
      <c r="DK639" s="77">
        <v>-2.1120959999999999E-3</v>
      </c>
      <c r="DL639" s="77">
        <v>-2.2472379999999999E-3</v>
      </c>
      <c r="DM639" s="77">
        <v>-2.456452E-3</v>
      </c>
      <c r="DN639" s="77">
        <v>-1.2367890000000001E-3</v>
      </c>
      <c r="DO639" s="77">
        <v>-1.4629770000000001E-3</v>
      </c>
      <c r="DP639" s="77">
        <v>-1.18826E-3</v>
      </c>
      <c r="DQ639" s="77">
        <v>-2.281431E-3</v>
      </c>
      <c r="DR639" s="77">
        <v>-6.0833800000000002E-3</v>
      </c>
      <c r="DS639" s="77">
        <v>-1.383944E-3</v>
      </c>
      <c r="DT639" s="77">
        <v>-2.1798569999999999E-3</v>
      </c>
      <c r="DU639" s="77">
        <v>-1.6086270000000001E-3</v>
      </c>
      <c r="DV639" s="77">
        <v>-3.4395250000000001E-3</v>
      </c>
      <c r="DW639" s="77">
        <v>-3.4530419999999999E-3</v>
      </c>
      <c r="DX639" s="77">
        <v>-3.038069E-3</v>
      </c>
      <c r="DY639" s="77">
        <v>-7.8546740000000007E-3</v>
      </c>
      <c r="DZ639" s="77">
        <v>-9.9524920000000003E-3</v>
      </c>
      <c r="EA639" s="77">
        <v>-3.4635099999999999E-3</v>
      </c>
      <c r="EB639" s="77">
        <v>-2.828672E-3</v>
      </c>
      <c r="EC639" s="77">
        <v>-1.6000680000000001E-3</v>
      </c>
      <c r="ED639" s="77">
        <v>-3.3081149999999999E-3</v>
      </c>
      <c r="EE639" s="77">
        <v>-2.6728659999999999E-3</v>
      </c>
      <c r="EF639" s="77">
        <v>0.99228601900000002</v>
      </c>
      <c r="EG639" s="77">
        <v>-3.8437520000000002E-3</v>
      </c>
      <c r="EH639" s="77">
        <v>-5.1369529999999997E-3</v>
      </c>
      <c r="EI639" s="77">
        <v>-7.4954749999999997E-3</v>
      </c>
      <c r="EJ639" s="78">
        <v>-3.0149000000000001E-6</v>
      </c>
      <c r="EK639" s="77">
        <v>-1.602263E-3</v>
      </c>
      <c r="EL639" s="77">
        <v>-3.1827180000000002E-3</v>
      </c>
      <c r="EM639" s="77">
        <v>-1.7192010000000001E-3</v>
      </c>
      <c r="EN639" s="77">
        <v>-1.1564959999999999E-3</v>
      </c>
      <c r="EO639" s="77">
        <v>-8.6015099999999997E-4</v>
      </c>
      <c r="EP639" s="77">
        <v>-3.1548560000000002E-3</v>
      </c>
      <c r="EQ639" s="77">
        <v>-2.965288E-3</v>
      </c>
      <c r="ER639" s="77">
        <v>-1.250087E-3</v>
      </c>
      <c r="ES639" s="77">
        <v>-2.9454920000000001E-3</v>
      </c>
      <c r="ET639" s="77">
        <v>-2.1180080000000002E-3</v>
      </c>
      <c r="EU639" s="77">
        <v>-2.1736749999999999E-3</v>
      </c>
      <c r="EV639" s="77">
        <v>-2.5179759999999999E-3</v>
      </c>
      <c r="EW639" s="77">
        <v>-1.25847E-3</v>
      </c>
      <c r="EX639" s="77">
        <v>-1.4099480000000001E-3</v>
      </c>
      <c r="EY639" s="77">
        <v>-1.162291E-3</v>
      </c>
      <c r="EZ639" s="77">
        <v>-1.9171570000000001E-3</v>
      </c>
      <c r="FA639" s="77">
        <v>-6.3303029999999998E-3</v>
      </c>
      <c r="FB639" s="77">
        <v>-1.3834089999999999E-3</v>
      </c>
      <c r="FC639" s="77">
        <v>-2.266494E-3</v>
      </c>
      <c r="FD639" s="77">
        <v>-1.544169E-3</v>
      </c>
      <c r="FE639" s="77">
        <v>-3.37966E-3</v>
      </c>
      <c r="FF639" s="77">
        <v>-3.4599100000000001E-3</v>
      </c>
      <c r="FG639" s="77">
        <v>-2.953074E-3</v>
      </c>
      <c r="FH639" s="77">
        <v>-6.9918749999999998E-3</v>
      </c>
      <c r="FI639" s="77">
        <v>-9.3825339999999997E-3</v>
      </c>
      <c r="FJ639" s="77">
        <v>-3.4250190000000001E-3</v>
      </c>
      <c r="FK639" s="77">
        <v>-2.9277280000000001E-3</v>
      </c>
      <c r="FL639" s="77">
        <v>-1.6554849999999999E-3</v>
      </c>
      <c r="FM639" s="77">
        <v>-3.416012E-3</v>
      </c>
      <c r="FN639" s="77">
        <v>-2.8083919999999998E-3</v>
      </c>
      <c r="FO639" s="77">
        <v>0.99264596199999999</v>
      </c>
      <c r="FP639" s="77">
        <v>-4.0352210000000003E-3</v>
      </c>
      <c r="FQ639" s="77">
        <v>-5.167385E-3</v>
      </c>
      <c r="FR639" s="77">
        <v>-7.6239319999999999E-3</v>
      </c>
      <c r="FS639" s="78">
        <v>-3.1817899999999999E-6</v>
      </c>
      <c r="FT639" s="77">
        <v>-1.533296E-3</v>
      </c>
      <c r="FU639" s="77">
        <v>-3.5235259999999999E-3</v>
      </c>
      <c r="FV639" s="77">
        <v>-1.808982E-3</v>
      </c>
      <c r="FW639" s="77">
        <v>-1.1618119999999999E-3</v>
      </c>
      <c r="FX639" s="77">
        <v>-8.5984099999999997E-4</v>
      </c>
      <c r="FY639" s="77">
        <v>-3.389197E-3</v>
      </c>
      <c r="FZ639" s="77">
        <v>-2.910064E-3</v>
      </c>
      <c r="GA639" s="77">
        <v>-7.8068300000000001E-4</v>
      </c>
      <c r="GB639" s="77">
        <v>-2.6915860000000002E-3</v>
      </c>
      <c r="GC639" s="77">
        <v>-2.0819089999999998E-3</v>
      </c>
      <c r="GD639" s="77">
        <v>-2.1662360000000002E-3</v>
      </c>
      <c r="GE639" s="77">
        <v>-2.1732359999999998E-3</v>
      </c>
      <c r="GF639" s="77">
        <v>-1.179778E-3</v>
      </c>
      <c r="GG639" s="77">
        <v>-1.2422690000000001E-3</v>
      </c>
      <c r="GH639" s="77">
        <v>-1.198618E-3</v>
      </c>
      <c r="GI639" s="77">
        <v>-2.0315229999999999E-3</v>
      </c>
      <c r="GJ639" s="77">
        <v>-4.7931149999999997E-3</v>
      </c>
      <c r="GK639" s="77">
        <v>-1.612837E-3</v>
      </c>
      <c r="GL639" s="77">
        <v>-2.1965560000000001E-3</v>
      </c>
      <c r="GM639" s="77">
        <v>-1.5820750000000001E-3</v>
      </c>
      <c r="GN639" s="77">
        <v>-3.2011909999999999E-3</v>
      </c>
      <c r="GO639" s="77">
        <v>-3.581103E-3</v>
      </c>
      <c r="GP639" s="77">
        <v>-2.8284289999999999E-3</v>
      </c>
      <c r="GQ639" s="77">
        <v>-6.5267550000000004E-3</v>
      </c>
      <c r="GR639" s="77">
        <v>-8.1369679999999996E-3</v>
      </c>
      <c r="GS639" s="77">
        <v>-3.1343059999999999E-3</v>
      </c>
      <c r="GT639" s="77">
        <v>-2.964324E-3</v>
      </c>
      <c r="GU639" s="77">
        <v>-1.567508E-3</v>
      </c>
      <c r="GV639" s="77">
        <v>-3.0634780000000001E-3</v>
      </c>
      <c r="GW639" s="77">
        <v>-2.654689E-3</v>
      </c>
      <c r="GX639" s="77">
        <v>0.99275455599999995</v>
      </c>
      <c r="GY639" s="77">
        <v>-4.0500340000000001E-3</v>
      </c>
      <c r="GZ639" s="77">
        <v>-4.473014E-3</v>
      </c>
      <c r="HA639" s="77">
        <v>-7.7269679999999999E-3</v>
      </c>
      <c r="HB639" s="78">
        <v>-7.2175599999999999E-6</v>
      </c>
      <c r="HC639" s="77">
        <v>-1.5029469999999999E-3</v>
      </c>
      <c r="HD639" s="77">
        <v>-3.851298E-3</v>
      </c>
      <c r="HE639" s="77">
        <v>-1.8634459999999999E-3</v>
      </c>
      <c r="HF639" s="77">
        <v>-1.1477600000000001E-3</v>
      </c>
      <c r="HG639" s="77">
        <v>-7.8407699999999999E-4</v>
      </c>
      <c r="HH639" s="77">
        <v>-3.2570229999999999E-3</v>
      </c>
      <c r="HI639" s="77">
        <v>-3.0940490000000002E-3</v>
      </c>
      <c r="HJ639" s="77">
        <v>-9.1051399999999996E-4</v>
      </c>
      <c r="HK639" s="77">
        <v>-2.7507909999999998E-3</v>
      </c>
      <c r="HL639" s="77">
        <v>-2.1892719999999999E-3</v>
      </c>
      <c r="HM639" s="77">
        <v>-2.1857439999999999E-3</v>
      </c>
      <c r="HN639" s="77">
        <v>-2.354933E-3</v>
      </c>
      <c r="HO639" s="77">
        <v>-1.1922930000000001E-3</v>
      </c>
      <c r="HP639" s="77">
        <v>-1.248479E-3</v>
      </c>
      <c r="HQ639" s="77">
        <v>-1.2350670000000001E-3</v>
      </c>
      <c r="HR639" s="77">
        <v>-2.0390170000000002E-3</v>
      </c>
      <c r="HS639" s="77">
        <v>-5.0791630000000003E-3</v>
      </c>
      <c r="HT639" s="77">
        <v>-1.672876E-3</v>
      </c>
      <c r="HU639" s="77">
        <v>-2.2998649999999999E-3</v>
      </c>
      <c r="HV639" s="77">
        <v>-1.479129E-3</v>
      </c>
      <c r="HW639" s="77">
        <v>-2.909189E-3</v>
      </c>
      <c r="HX639" s="77">
        <v>-3.6471749999999999E-3</v>
      </c>
      <c r="HY639" s="77">
        <v>-2.97314E-3</v>
      </c>
      <c r="HZ639" s="77">
        <v>-6.1915099999999999E-3</v>
      </c>
      <c r="IA639" s="77">
        <v>-9.0399920000000002E-3</v>
      </c>
      <c r="IB639" s="77">
        <v>-3.2924740000000001E-3</v>
      </c>
      <c r="IC639" s="77">
        <v>-2.914486E-3</v>
      </c>
      <c r="ID639" s="77">
        <v>-1.490543E-3</v>
      </c>
      <c r="IE639" s="77">
        <v>-3.207629E-3</v>
      </c>
      <c r="IF639" s="77">
        <v>-2.733989E-3</v>
      </c>
      <c r="IG639" s="77">
        <v>0.99268112100000006</v>
      </c>
      <c r="IH639" s="77">
        <v>-4.2212869999999998E-3</v>
      </c>
      <c r="II639" s="77">
        <v>-4.5101359999999997E-3</v>
      </c>
      <c r="IJ639" s="77">
        <v>-8.0613669999999998E-3</v>
      </c>
      <c r="IK639" s="78">
        <v>-5.9604499999999998E-6</v>
      </c>
      <c r="IL639" s="77">
        <v>-1.423908E-3</v>
      </c>
      <c r="IM639" s="77">
        <v>-3.199932E-3</v>
      </c>
      <c r="IN639" s="77">
        <v>-1.8288860000000001E-3</v>
      </c>
      <c r="IO639" s="77">
        <v>-1.1106110000000001E-3</v>
      </c>
      <c r="IP639" s="77">
        <v>-7.4489700000000001E-4</v>
      </c>
      <c r="IQ639" s="77">
        <v>-3.1883689999999999E-3</v>
      </c>
      <c r="IR639" s="77">
        <v>-3.2229720000000002E-3</v>
      </c>
      <c r="IS639" s="77">
        <v>-1.037814E-3</v>
      </c>
      <c r="IT639" s="77">
        <v>-2.7522100000000002E-3</v>
      </c>
      <c r="IU639" s="77">
        <v>-2.0399799999999998E-3</v>
      </c>
      <c r="IV639" s="77">
        <v>-2.164539E-3</v>
      </c>
      <c r="IW639" s="77">
        <v>-2.4460039999999999E-3</v>
      </c>
      <c r="IX639" s="77">
        <v>-1.117675E-3</v>
      </c>
      <c r="IY639" s="77">
        <v>-1.09976E-3</v>
      </c>
      <c r="IZ639" s="77">
        <v>-1.1444370000000001E-3</v>
      </c>
      <c r="JA639" s="77">
        <v>-1.8499079999999999E-3</v>
      </c>
      <c r="JB639" s="77">
        <v>-4.7149649999999998E-3</v>
      </c>
      <c r="JC639" s="77">
        <v>-1.4785219999999999E-3</v>
      </c>
      <c r="JD639" s="77">
        <v>-2.4277349999999999E-3</v>
      </c>
      <c r="JE639" s="77">
        <v>-1.460771E-3</v>
      </c>
      <c r="JF639" s="77">
        <v>-2.6689830000000002E-3</v>
      </c>
      <c r="JG639" s="77">
        <v>-3.6299980000000002E-3</v>
      </c>
      <c r="JH639" s="77">
        <v>-3.0506219999999998E-3</v>
      </c>
      <c r="JI639" s="77">
        <v>-5.9612880000000004E-3</v>
      </c>
      <c r="JJ639" s="77">
        <v>-9.4420939999999998E-3</v>
      </c>
      <c r="JK639" s="77">
        <v>-3.3417199999999998E-3</v>
      </c>
      <c r="JL639" s="77">
        <v>-2.9405450000000001E-3</v>
      </c>
      <c r="JM639" s="77">
        <v>-1.4697009999999999E-3</v>
      </c>
      <c r="JN639" s="77">
        <v>-3.0681599999999999E-3</v>
      </c>
      <c r="JO639" s="77">
        <v>-2.6900370000000002E-3</v>
      </c>
      <c r="JP639" s="77">
        <v>0.99272339799999998</v>
      </c>
      <c r="JQ639" s="77">
        <v>-4.4398670000000001E-3</v>
      </c>
      <c r="JR639" s="77">
        <v>-4.4501799999999998E-3</v>
      </c>
      <c r="JS639" s="77">
        <v>-8.1657429999999996E-3</v>
      </c>
      <c r="JT639" s="78">
        <v>-6.2705899999999999E-6</v>
      </c>
      <c r="JU639" s="77">
        <v>-1.498021E-3</v>
      </c>
      <c r="JV639" s="77">
        <v>-3.3279E-3</v>
      </c>
      <c r="JW639" s="77">
        <v>-1.7884629999999999E-3</v>
      </c>
      <c r="JX639" s="77">
        <v>-1.129164E-3</v>
      </c>
      <c r="JY639" s="77">
        <v>-7.7521999999999997E-4</v>
      </c>
      <c r="JZ639" s="77">
        <v>-3.1252839999999999E-3</v>
      </c>
      <c r="KA639" s="77">
        <v>-3.2171159999999999E-3</v>
      </c>
      <c r="KB639" s="77">
        <v>-7.2543900000000003E-4</v>
      </c>
      <c r="KC639" s="77">
        <v>-2.7203100000000001E-3</v>
      </c>
      <c r="KD639" s="77">
        <v>-1.9856740000000002E-3</v>
      </c>
      <c r="KE639" s="77">
        <v>-2.3637929999999999E-3</v>
      </c>
      <c r="KF639" s="77">
        <v>-2.4867560000000001E-3</v>
      </c>
      <c r="KG639" s="77">
        <v>-1.129604E-3</v>
      </c>
      <c r="KH639" s="77">
        <v>-1.05827E-3</v>
      </c>
      <c r="KI639" s="77">
        <v>-1.180686E-3</v>
      </c>
      <c r="KJ639" s="77">
        <v>-1.8502029999999999E-3</v>
      </c>
      <c r="KK639" s="77">
        <v>-4.9582059999999997E-3</v>
      </c>
      <c r="KL639" s="77">
        <v>-1.545098E-3</v>
      </c>
      <c r="KM639" s="77">
        <v>-2.3986889999999999E-3</v>
      </c>
      <c r="KN639" s="77">
        <v>-1.4781379999999999E-3</v>
      </c>
      <c r="KO639" s="77">
        <v>-2.6670420000000001E-3</v>
      </c>
      <c r="KP639" s="77">
        <v>-3.6543679999999999E-3</v>
      </c>
      <c r="KQ639" s="77">
        <v>-3.080082E-3</v>
      </c>
      <c r="KR639" s="77">
        <v>-5.9533010000000003E-3</v>
      </c>
      <c r="KS639" s="77">
        <v>-9.6177850000000002E-3</v>
      </c>
      <c r="KT639" s="77">
        <v>-3.4685089999999998E-3</v>
      </c>
      <c r="KU639" s="77">
        <v>-2.9687030000000001E-3</v>
      </c>
      <c r="KV639" s="77">
        <v>-1.5201069999999999E-3</v>
      </c>
      <c r="KW639" s="77">
        <v>-2.9922500000000001E-3</v>
      </c>
      <c r="KX639" s="77">
        <v>-2.7520240000000001E-3</v>
      </c>
      <c r="KY639" s="77">
        <v>0.99254920400000002</v>
      </c>
      <c r="KZ639" s="77">
        <v>-4.4229960000000002E-3</v>
      </c>
      <c r="LA639" s="77">
        <v>-4.5398230000000001E-3</v>
      </c>
      <c r="LB639" s="77">
        <v>-8.3879349999999991E-3</v>
      </c>
      <c r="LC639" s="78">
        <v>-4.4747300000000001E-6</v>
      </c>
      <c r="LD639" s="77">
        <v>-1.488437E-3</v>
      </c>
      <c r="LE639" s="77">
        <v>-2.912525E-3</v>
      </c>
      <c r="LF639" s="77">
        <v>-1.8504089999999999E-3</v>
      </c>
      <c r="LG639" s="77">
        <v>-9.9479199999999999E-4</v>
      </c>
      <c r="LH639" s="77">
        <v>-7.7351899999999996E-4</v>
      </c>
      <c r="LI639" s="77">
        <v>-3.2729529999999999E-3</v>
      </c>
      <c r="LJ639" s="77">
        <v>-3.0777460000000001E-3</v>
      </c>
      <c r="LK639" s="77">
        <v>-6.3640300000000001E-4</v>
      </c>
      <c r="LL639" s="77">
        <v>-2.5323279999999999E-3</v>
      </c>
      <c r="LM639" s="77">
        <v>-1.8119010000000001E-3</v>
      </c>
      <c r="LN639" s="77">
        <v>-2.3517590000000001E-3</v>
      </c>
      <c r="LO639" s="77">
        <v>-2.4477100000000001E-3</v>
      </c>
      <c r="LP639" s="77">
        <v>-1.073634E-3</v>
      </c>
      <c r="LQ639" s="77">
        <v>-9.7769400000000009E-4</v>
      </c>
      <c r="LR639" s="77">
        <v>-1.123275E-3</v>
      </c>
      <c r="LS639" s="77">
        <v>-1.9701330000000002E-3</v>
      </c>
      <c r="LT639" s="77">
        <v>-4.3781649999999998E-3</v>
      </c>
      <c r="LU639" s="77">
        <v>-1.5064950000000001E-3</v>
      </c>
      <c r="LV639" s="77">
        <v>-2.682509E-3</v>
      </c>
      <c r="LW639" s="77">
        <v>-1.5419660000000001E-3</v>
      </c>
      <c r="LX639" s="77">
        <v>-2.7501090000000001E-3</v>
      </c>
      <c r="LY639" s="77">
        <v>-3.7013250000000001E-3</v>
      </c>
      <c r="LZ639" s="77">
        <v>-3.4795780000000001E-3</v>
      </c>
      <c r="MA639" s="77">
        <v>-5.6145759999999996E-3</v>
      </c>
      <c r="MB639" s="77">
        <v>-9.0298470000000006E-3</v>
      </c>
      <c r="MC639" s="77">
        <v>-3.2700799999999999E-3</v>
      </c>
      <c r="MD639" s="77">
        <v>-2.9610069999999999E-3</v>
      </c>
      <c r="ME639" s="77">
        <v>-1.5847260000000001E-3</v>
      </c>
      <c r="MF639" s="77">
        <v>-3.8147910000000001E-3</v>
      </c>
      <c r="MG639" s="77">
        <v>-3.01024E-3</v>
      </c>
      <c r="MH639" s="77">
        <v>0.99263938100000004</v>
      </c>
      <c r="MI639" s="77">
        <v>-4.4358979999999998E-3</v>
      </c>
      <c r="MJ639" s="77">
        <v>-4.5819140000000003E-3</v>
      </c>
      <c r="MK639" s="77">
        <v>-8.6511590000000003E-3</v>
      </c>
      <c r="ML639" s="78">
        <v>-3.2083900000000002E-6</v>
      </c>
      <c r="MM639" s="77">
        <v>-1.502843E-3</v>
      </c>
      <c r="MN639" s="77">
        <v>-2.7446110000000001E-3</v>
      </c>
      <c r="MO639" s="77">
        <v>-1.8660320000000001E-3</v>
      </c>
      <c r="MP639" s="77">
        <v>-9.6435399999999995E-4</v>
      </c>
      <c r="MQ639" s="77">
        <v>-7.5546900000000004E-4</v>
      </c>
      <c r="MR639" s="77">
        <v>-3.2708339999999998E-3</v>
      </c>
      <c r="MS639" s="77">
        <v>-3.2902830000000002E-3</v>
      </c>
      <c r="MT639" s="77">
        <v>-8.7567099999999996E-4</v>
      </c>
      <c r="MU639" s="77">
        <v>-2.6332769999999998E-3</v>
      </c>
      <c r="MV639" s="77">
        <v>-1.874419E-3</v>
      </c>
      <c r="MW639" s="77">
        <v>-2.4964980000000002E-3</v>
      </c>
      <c r="MX639" s="77">
        <v>-2.7922649999999999E-3</v>
      </c>
      <c r="MY639" s="77">
        <v>-1.158077E-3</v>
      </c>
      <c r="MZ639" s="77">
        <v>-9.2984800000000005E-4</v>
      </c>
      <c r="NA639" s="77">
        <v>-1.1304450000000001E-3</v>
      </c>
      <c r="NB639" s="77">
        <v>-1.9433359999999999E-3</v>
      </c>
      <c r="NC639" s="77">
        <v>-4.40282E-3</v>
      </c>
      <c r="ND639" s="77">
        <v>-1.543761E-3</v>
      </c>
      <c r="NE639" s="77">
        <v>-2.7312230000000001E-3</v>
      </c>
      <c r="NF639" s="77">
        <v>-1.5677620000000001E-3</v>
      </c>
      <c r="NG639" s="77">
        <v>-2.6691729999999999E-3</v>
      </c>
      <c r="NH639" s="77">
        <v>-3.6909909999999998E-3</v>
      </c>
      <c r="NI639" s="77">
        <v>-3.7348139999999999E-3</v>
      </c>
      <c r="NJ639" s="77">
        <v>-4.9929629999999996E-3</v>
      </c>
      <c r="NK639" s="77">
        <v>-8.9401559999999995E-3</v>
      </c>
      <c r="NL639" s="77">
        <v>-3.2121530000000001E-3</v>
      </c>
      <c r="NM639" s="77">
        <v>-2.8695769999999999E-3</v>
      </c>
      <c r="NN639" s="77">
        <v>-1.6038910000000001E-3</v>
      </c>
      <c r="NO639" s="77">
        <v>-4.0728689999999998E-3</v>
      </c>
      <c r="NP639" s="77">
        <v>-3.01024E-3</v>
      </c>
      <c r="NQ639" s="77">
        <v>0.99246849699999995</v>
      </c>
      <c r="NR639" s="77">
        <v>-4.5197830000000003E-3</v>
      </c>
      <c r="NS639" s="77">
        <v>-4.2990270000000004E-3</v>
      </c>
      <c r="NT639" s="77">
        <v>-8.6974719999999995E-3</v>
      </c>
      <c r="NU639" s="78">
        <v>-4.0571999999999999E-6</v>
      </c>
      <c r="NV639" s="77">
        <v>-1.3896589999999999E-3</v>
      </c>
      <c r="NW639" s="77">
        <v>-2.4688240000000001E-3</v>
      </c>
      <c r="NX639" s="77">
        <v>-1.7686329999999999E-3</v>
      </c>
      <c r="NY639" s="77">
        <v>-8.3470599999999995E-4</v>
      </c>
      <c r="NZ639" s="77">
        <v>-7.1796299999999996E-4</v>
      </c>
      <c r="OA639" s="77">
        <v>-3.1009639999999999E-3</v>
      </c>
      <c r="OB639" s="77">
        <v>-3.302415E-3</v>
      </c>
      <c r="OC639" s="77">
        <v>-1.025719E-3</v>
      </c>
      <c r="OD639" s="77">
        <v>-2.4891430000000001E-3</v>
      </c>
      <c r="OE639" s="77">
        <v>-1.847682E-3</v>
      </c>
      <c r="OF639" s="77">
        <v>-2.5524300000000001E-3</v>
      </c>
      <c r="OG639" s="77">
        <v>-2.6571810000000002E-3</v>
      </c>
      <c r="OH639" s="77">
        <v>-1.149827E-3</v>
      </c>
      <c r="OI639" s="77">
        <v>-8.4059800000000002E-4</v>
      </c>
      <c r="OJ639" s="77">
        <v>-1.0878870000000001E-3</v>
      </c>
      <c r="OK639" s="77">
        <v>-2.0223300000000001E-3</v>
      </c>
      <c r="OL639" s="77">
        <v>-4.4384740000000004E-3</v>
      </c>
      <c r="OM639" s="77">
        <v>-1.529819E-3</v>
      </c>
      <c r="ON639" s="77">
        <v>-2.6741299999999998E-3</v>
      </c>
      <c r="OO639" s="77">
        <v>-1.626862E-3</v>
      </c>
      <c r="OP639" s="77">
        <v>-2.751407E-3</v>
      </c>
      <c r="OQ639" s="77">
        <v>-3.6483069999999999E-3</v>
      </c>
      <c r="OR639" s="77">
        <v>-3.6410269999999998E-3</v>
      </c>
      <c r="OS639" s="77">
        <v>-5.1825919999999998E-3</v>
      </c>
      <c r="OT639" s="77">
        <v>-9.2239390000000004E-3</v>
      </c>
      <c r="OU639" s="77">
        <v>-3.1872839999999999E-3</v>
      </c>
      <c r="OV639" s="77">
        <v>-2.6661860000000001E-3</v>
      </c>
      <c r="OW639" s="77">
        <v>-1.5092969999999999E-3</v>
      </c>
      <c r="OX639" s="77">
        <v>-3.9460559999999999E-3</v>
      </c>
      <c r="OY639" s="77">
        <v>-2.9555889999999998E-3</v>
      </c>
      <c r="OZ639" s="77">
        <v>0.99265968800000004</v>
      </c>
      <c r="PA639" s="77">
        <v>-4.545075E-3</v>
      </c>
      <c r="PB639" s="77">
        <v>-4.2501049999999997E-3</v>
      </c>
      <c r="PC639" s="77">
        <v>-8.5986090000000001E-3</v>
      </c>
      <c r="PD639" s="78">
        <v>-1.16376E-5</v>
      </c>
      <c r="PE639" s="77">
        <v>-1.3594270000000001E-3</v>
      </c>
      <c r="PF639" s="77">
        <v>-2.5226599999999999E-3</v>
      </c>
      <c r="PG639" s="77">
        <v>-1.7371719999999999E-3</v>
      </c>
      <c r="PH639" s="77">
        <v>-7.2048100000000003E-4</v>
      </c>
      <c r="PI639" s="77">
        <v>-6.1652600000000005E-4</v>
      </c>
      <c r="PJ639" s="77">
        <v>-2.7530269999999999E-3</v>
      </c>
      <c r="PK639" s="77">
        <v>-3.4047029999999998E-3</v>
      </c>
      <c r="PL639" s="77">
        <v>-1.1058489999999999E-3</v>
      </c>
      <c r="PM639" s="77">
        <v>-2.5629260000000001E-3</v>
      </c>
      <c r="PN639" s="77">
        <v>-1.827679E-3</v>
      </c>
      <c r="PO639" s="77">
        <v>-2.4407890000000001E-3</v>
      </c>
      <c r="PP639" s="77">
        <v>-2.5264649999999999E-3</v>
      </c>
      <c r="PQ639" s="77">
        <v>-1.155061E-3</v>
      </c>
      <c r="PR639" s="77">
        <v>-8.3945799999999996E-4</v>
      </c>
      <c r="PS639" s="77">
        <v>-1.0360180000000001E-3</v>
      </c>
      <c r="PT639" s="77">
        <v>-2.0336489999999998E-3</v>
      </c>
      <c r="PU639" s="77">
        <v>-4.3521710000000002E-3</v>
      </c>
      <c r="PV639" s="77">
        <v>-1.482326E-3</v>
      </c>
      <c r="PW639" s="77">
        <v>-2.6152369999999999E-3</v>
      </c>
      <c r="PX639" s="77">
        <v>-1.527703E-3</v>
      </c>
      <c r="PY639" s="77">
        <v>-2.5771510000000002E-3</v>
      </c>
      <c r="PZ639" s="77">
        <v>-3.3172760000000001E-3</v>
      </c>
      <c r="QA639" s="77">
        <v>-3.6668069999999998E-3</v>
      </c>
      <c r="QB639" s="77">
        <v>-5.0966960000000004E-3</v>
      </c>
      <c r="QC639" s="77">
        <v>-8.7130539999999996E-3</v>
      </c>
      <c r="QD639" s="77">
        <v>-3.0991399999999998E-3</v>
      </c>
      <c r="QE639" s="77">
        <v>-2.7251060000000001E-3</v>
      </c>
      <c r="QF639" s="77">
        <v>-1.5764970000000001E-3</v>
      </c>
      <c r="QG639" s="77">
        <v>-3.6714719999999998E-3</v>
      </c>
      <c r="QH639" s="77">
        <v>-2.916512E-3</v>
      </c>
      <c r="QI639" s="77">
        <v>0.99210256900000005</v>
      </c>
      <c r="QJ639" s="77">
        <v>-4.6411359999999997E-3</v>
      </c>
      <c r="QK639" s="77">
        <v>-4.1961409999999996E-3</v>
      </c>
      <c r="QL639" s="77">
        <v>-8.3638759999999993E-3</v>
      </c>
      <c r="QM639" s="78">
        <v>-9.7558999999999992E-6</v>
      </c>
      <c r="QN639" s="77">
        <v>-1.363579E-3</v>
      </c>
      <c r="QO639" s="77">
        <v>-2.255038E-3</v>
      </c>
      <c r="QP639" s="77">
        <v>-1.8806269999999999E-3</v>
      </c>
      <c r="QQ639" s="77">
        <v>-6.87351E-4</v>
      </c>
      <c r="QR639" s="77">
        <v>-5.8904599999999997E-4</v>
      </c>
      <c r="QS639" s="77">
        <v>-2.6572760000000001E-3</v>
      </c>
      <c r="QT639" s="77">
        <v>-3.796439E-3</v>
      </c>
      <c r="QU639" s="77">
        <v>-1.09176E-3</v>
      </c>
      <c r="QV639" s="77">
        <v>-2.6816370000000002E-3</v>
      </c>
      <c r="QW639" s="77">
        <v>-1.9601269999999999E-3</v>
      </c>
      <c r="QX639" s="77">
        <v>-2.5721659999999999E-3</v>
      </c>
      <c r="QY639" s="77">
        <v>-3.2601079999999998E-3</v>
      </c>
      <c r="QZ639" s="77">
        <v>-1.184991E-3</v>
      </c>
      <c r="RA639" s="77">
        <v>-8.3859699999999995E-4</v>
      </c>
      <c r="RB639" s="77">
        <v>-1.0250299999999999E-3</v>
      </c>
      <c r="RC639" s="77">
        <v>-2.278417E-3</v>
      </c>
      <c r="RD639" s="77">
        <v>-3.9636369999999999E-3</v>
      </c>
      <c r="RE639" s="77">
        <v>-1.4773659999999999E-3</v>
      </c>
      <c r="RF639" s="77">
        <v>-2.8550390000000002E-3</v>
      </c>
      <c r="RG639" s="77">
        <v>-1.60049E-3</v>
      </c>
      <c r="RH639" s="77">
        <v>-2.7125159999999999E-3</v>
      </c>
      <c r="RI639" s="77">
        <v>-3.6791630000000001E-3</v>
      </c>
      <c r="RJ639" s="77">
        <v>-3.511789E-3</v>
      </c>
      <c r="RK639" s="77">
        <v>-4.6615110000000001E-3</v>
      </c>
      <c r="RL639" s="77">
        <v>-8.5580919999999998E-3</v>
      </c>
      <c r="RM639" s="77">
        <v>-3.174156E-3</v>
      </c>
      <c r="RN639" s="77">
        <v>-2.673534E-3</v>
      </c>
      <c r="RO639" s="77">
        <v>-1.6862419999999999E-3</v>
      </c>
      <c r="RP639" s="77">
        <v>-3.1217380000000002E-3</v>
      </c>
      <c r="RQ639" s="77">
        <v>-2.8956189999999999E-3</v>
      </c>
      <c r="RR639" s="77">
        <v>0.99254303799999999</v>
      </c>
      <c r="RS639" s="77">
        <v>-4.5269359999999996E-3</v>
      </c>
      <c r="RT639" s="77">
        <v>-4.3165540000000002E-3</v>
      </c>
      <c r="RU639" s="77">
        <v>-8.1481209999999995E-3</v>
      </c>
      <c r="RV639" s="78">
        <v>-3.7937600000000002E-6</v>
      </c>
      <c r="RW639" s="77">
        <v>-1.3569680000000001E-3</v>
      </c>
      <c r="RX639" s="77">
        <v>-1.8306869999999999E-3</v>
      </c>
      <c r="RY639" s="77">
        <v>-1.959396E-3</v>
      </c>
      <c r="RZ639" s="77">
        <v>-6.39838E-4</v>
      </c>
      <c r="SA639" s="77">
        <v>-5.4198400000000002E-4</v>
      </c>
      <c r="SB639" s="77">
        <v>-2.7410220000000001E-3</v>
      </c>
      <c r="SC639" s="77">
        <v>-3.8112160000000001E-3</v>
      </c>
      <c r="SD639" s="77">
        <v>-1.132107E-3</v>
      </c>
      <c r="SE639" s="77">
        <v>-2.623977E-3</v>
      </c>
      <c r="SF639" s="77">
        <v>-1.9403759999999999E-3</v>
      </c>
      <c r="SG639" s="77">
        <v>-2.4749120000000001E-3</v>
      </c>
      <c r="SH639" s="77">
        <v>-3.168719E-3</v>
      </c>
      <c r="SI639" s="77">
        <v>-1.1833099999999999E-3</v>
      </c>
      <c r="SJ639" s="77">
        <v>-8.2272599999999997E-4</v>
      </c>
      <c r="SK639" s="77">
        <v>-1.0778319999999999E-3</v>
      </c>
      <c r="SL639" s="77">
        <v>-1.9874810000000001E-3</v>
      </c>
      <c r="SM639" s="77">
        <v>-4.3465930000000002E-3</v>
      </c>
      <c r="SN639" s="77">
        <v>-1.4380770000000001E-3</v>
      </c>
      <c r="SO639" s="77">
        <v>-2.6151299999999998E-3</v>
      </c>
      <c r="SP639" s="77">
        <v>-1.4406829999999999E-3</v>
      </c>
      <c r="SQ639" s="77">
        <v>-2.8385340000000002E-3</v>
      </c>
      <c r="SR639" s="77">
        <v>-3.8692990000000001E-3</v>
      </c>
      <c r="SS639" s="77">
        <v>-3.6604659999999998E-3</v>
      </c>
      <c r="ST639" s="77">
        <v>-5.0158390000000002E-3</v>
      </c>
      <c r="SU639" s="77">
        <v>-1.0468846E-2</v>
      </c>
      <c r="SV639" s="77">
        <v>-3.5418329999999999E-3</v>
      </c>
      <c r="SW639" s="77">
        <v>-2.5462269999999999E-3</v>
      </c>
      <c r="SX639" s="77">
        <v>-1.6267670000000001E-3</v>
      </c>
      <c r="SY639" s="77">
        <v>-3.2821310000000002E-3</v>
      </c>
      <c r="SZ639" s="77">
        <v>-2.9466710000000001E-3</v>
      </c>
      <c r="TA639" s="77">
        <v>0.99227312599999995</v>
      </c>
      <c r="TB639" s="77">
        <v>-4.6487450000000001E-3</v>
      </c>
      <c r="TC639" s="77">
        <v>-4.566067E-3</v>
      </c>
      <c r="TD639" s="77">
        <v>-8.7281600000000004E-3</v>
      </c>
      <c r="TE639" s="78">
        <v>-4.61683E-6</v>
      </c>
    </row>
    <row r="640" spans="1:525" x14ac:dyDescent="0.25">
      <c r="A640" s="77">
        <v>-8.2602399999999996E-4</v>
      </c>
      <c r="B640" s="77">
        <v>-4.5473200000000001E-4</v>
      </c>
      <c r="C640" s="77">
        <v>-2.7852399999999999E-4</v>
      </c>
      <c r="D640" s="77">
        <v>-2.9878199999999999E-4</v>
      </c>
      <c r="E640" s="77">
        <v>-3.2041200000000001E-4</v>
      </c>
      <c r="F640" s="77">
        <v>-2.1033599999999999E-4</v>
      </c>
      <c r="G640" s="77">
        <v>-5.4002900000000003E-4</v>
      </c>
      <c r="H640" s="77">
        <v>-3.5772199999999999E-4</v>
      </c>
      <c r="I640" s="77">
        <v>-6.6332299999999995E-4</v>
      </c>
      <c r="J640" s="77">
        <v>-3.7073E-4</v>
      </c>
      <c r="K640" s="77">
        <v>-4.5234499999999999E-4</v>
      </c>
      <c r="L640" s="77">
        <v>-4.1134400000000001E-4</v>
      </c>
      <c r="M640" s="77">
        <v>-6.9583299999999998E-4</v>
      </c>
      <c r="N640" s="77">
        <v>-9.0018100000000001E-4</v>
      </c>
      <c r="O640" s="77">
        <v>-3.59644E-4</v>
      </c>
      <c r="P640" s="77">
        <v>-2.7473100000000001E-4</v>
      </c>
      <c r="Q640" s="77">
        <v>-6.9891199999999999E-4</v>
      </c>
      <c r="R640" s="77">
        <v>-3.9620399999999999E-4</v>
      </c>
      <c r="S640" s="77">
        <v>-3.52169E-4</v>
      </c>
      <c r="T640" s="77">
        <v>-9.6614499999999996E-4</v>
      </c>
      <c r="U640" s="77">
        <v>-1.9289699999999999E-3</v>
      </c>
      <c r="V640" s="77">
        <v>-3.7000800000000001E-4</v>
      </c>
      <c r="W640" s="77">
        <v>-8.7758599999999997E-4</v>
      </c>
      <c r="X640" s="77">
        <v>-2.8961299999999998E-4</v>
      </c>
      <c r="Y640" s="77">
        <v>-1.5428E-3</v>
      </c>
      <c r="Z640" s="77">
        <v>-8.5859800000000002E-4</v>
      </c>
      <c r="AA640" s="77">
        <v>-1.9849479999999998E-3</v>
      </c>
      <c r="AB640" s="77">
        <v>-1.046057E-3</v>
      </c>
      <c r="AC640" s="77">
        <v>-1.33984E-4</v>
      </c>
      <c r="AD640" s="77">
        <v>-1.8875599999999999E-3</v>
      </c>
      <c r="AE640" s="77">
        <v>-4.3539980000000004E-3</v>
      </c>
      <c r="AF640" s="77">
        <v>0.99457245100000002</v>
      </c>
      <c r="AG640" s="77">
        <v>-8.9749999999999997E-4</v>
      </c>
      <c r="AH640" s="77">
        <v>-1.213415E-3</v>
      </c>
      <c r="AI640" s="78">
        <v>-7.16322E-7</v>
      </c>
      <c r="AJ640" s="77">
        <v>-8.0704400000000003E-4</v>
      </c>
      <c r="AK640" s="77">
        <v>-4.7599300000000002E-4</v>
      </c>
      <c r="AL640" s="77">
        <v>-3.4011300000000001E-4</v>
      </c>
      <c r="AM640" s="77">
        <v>-3.6319E-4</v>
      </c>
      <c r="AN640" s="77">
        <v>-3.6629099999999998E-4</v>
      </c>
      <c r="AO640" s="77">
        <v>-2.5977299999999998E-4</v>
      </c>
      <c r="AP640" s="77">
        <v>-6.2132300000000001E-4</v>
      </c>
      <c r="AQ640" s="77">
        <v>-4.2502099999999998E-4</v>
      </c>
      <c r="AR640" s="77">
        <v>-8.1777100000000001E-4</v>
      </c>
      <c r="AS640" s="77">
        <v>-4.6619800000000002E-4</v>
      </c>
      <c r="AT640" s="77">
        <v>-5.0394100000000005E-4</v>
      </c>
      <c r="AU640" s="77">
        <v>-4.7632799999999998E-4</v>
      </c>
      <c r="AV640" s="77">
        <v>-7.83265E-4</v>
      </c>
      <c r="AW640" s="77">
        <v>-9.5131299999999996E-4</v>
      </c>
      <c r="AX640" s="77">
        <v>-4.6979299999999998E-4</v>
      </c>
      <c r="AY640" s="77">
        <v>-3.4182899999999998E-4</v>
      </c>
      <c r="AZ640" s="77">
        <v>-1.0181929999999999E-3</v>
      </c>
      <c r="BA640" s="77">
        <v>-4.8160899999999998E-4</v>
      </c>
      <c r="BB640" s="77">
        <v>-4.2701700000000002E-4</v>
      </c>
      <c r="BC640" s="77">
        <v>-9.6079800000000001E-4</v>
      </c>
      <c r="BD640" s="77">
        <v>-1.93564E-3</v>
      </c>
      <c r="BE640" s="77">
        <v>-4.1640999999999998E-4</v>
      </c>
      <c r="BF640" s="77">
        <v>-1.0732000000000001E-3</v>
      </c>
      <c r="BG640" s="77">
        <v>-3.4602E-4</v>
      </c>
      <c r="BH640" s="77">
        <v>-1.747993E-3</v>
      </c>
      <c r="BI640" s="77">
        <v>-1.103616E-3</v>
      </c>
      <c r="BJ640" s="77">
        <v>-1.6162660000000001E-3</v>
      </c>
      <c r="BK640" s="77">
        <v>-1.2597839999999999E-3</v>
      </c>
      <c r="BL640" s="77">
        <v>-1.72764E-4</v>
      </c>
      <c r="BM640" s="77">
        <v>-2.1416220000000001E-3</v>
      </c>
      <c r="BN640" s="77">
        <v>-4.4386460000000001E-3</v>
      </c>
      <c r="BO640" s="77">
        <v>0.99359461500000001</v>
      </c>
      <c r="BP640" s="77">
        <v>-1.053067E-3</v>
      </c>
      <c r="BQ640" s="77">
        <v>-1.4026819999999999E-3</v>
      </c>
      <c r="BR640" s="78">
        <v>-8.3245099999999999E-7</v>
      </c>
      <c r="BS640" s="77">
        <v>-8.3740500000000005E-4</v>
      </c>
      <c r="BT640" s="77">
        <v>-5.2154499999999999E-4</v>
      </c>
      <c r="BU640" s="77">
        <v>-3.3479799999999997E-4</v>
      </c>
      <c r="BV640" s="77">
        <v>-3.5948300000000001E-4</v>
      </c>
      <c r="BW640" s="77">
        <v>-3.7846199999999998E-4</v>
      </c>
      <c r="BX640" s="77">
        <v>-2.61623E-4</v>
      </c>
      <c r="BY640" s="77">
        <v>-5.9619800000000004E-4</v>
      </c>
      <c r="BZ640" s="77">
        <v>-4.3961800000000002E-4</v>
      </c>
      <c r="CA640" s="77">
        <v>-7.9167199999999999E-4</v>
      </c>
      <c r="CB640" s="77">
        <v>-4.7291299999999999E-4</v>
      </c>
      <c r="CC640" s="77">
        <v>-5.1254399999999998E-4</v>
      </c>
      <c r="CD640" s="77">
        <v>-4.7503399999999999E-4</v>
      </c>
      <c r="CE640" s="77">
        <v>-7.8772900000000003E-4</v>
      </c>
      <c r="CF640" s="77">
        <v>-9.5619499999999996E-4</v>
      </c>
      <c r="CG640" s="77">
        <v>-4.6096100000000002E-4</v>
      </c>
      <c r="CH640" s="77">
        <v>-3.0494099999999998E-4</v>
      </c>
      <c r="CI640" s="77">
        <v>-1.043432E-3</v>
      </c>
      <c r="CJ640" s="77">
        <v>-4.5523800000000001E-4</v>
      </c>
      <c r="CK640" s="77">
        <v>-4.5306200000000001E-4</v>
      </c>
      <c r="CL640" s="77">
        <v>-8.7714599999999998E-4</v>
      </c>
      <c r="CM640" s="77">
        <v>-1.812122E-3</v>
      </c>
      <c r="CN640" s="77">
        <v>-3.9997900000000001E-4</v>
      </c>
      <c r="CO640" s="77">
        <v>-1.0860150000000001E-3</v>
      </c>
      <c r="CP640" s="77">
        <v>-3.5008499999999998E-4</v>
      </c>
      <c r="CQ640" s="77">
        <v>-1.6381620000000001E-3</v>
      </c>
      <c r="CR640" s="77">
        <v>-1.0716460000000001E-3</v>
      </c>
      <c r="CS640" s="77">
        <v>-1.7213409999999999E-3</v>
      </c>
      <c r="CT640" s="77">
        <v>-1.2461390000000001E-3</v>
      </c>
      <c r="CU640" s="77">
        <v>-1.73368E-4</v>
      </c>
      <c r="CV640" s="77">
        <v>-2.0601E-3</v>
      </c>
      <c r="CW640" s="77">
        <v>-4.4510310000000003E-3</v>
      </c>
      <c r="CX640" s="77">
        <v>0.99341053899999998</v>
      </c>
      <c r="CY640" s="77">
        <v>-1.029746E-3</v>
      </c>
      <c r="CZ640" s="77">
        <v>-1.3915780000000001E-3</v>
      </c>
      <c r="DA640" s="78">
        <v>-7.1222200000000001E-7</v>
      </c>
      <c r="DB640" s="77">
        <v>-8.2075099999999999E-4</v>
      </c>
      <c r="DC640" s="77">
        <v>-5.3272699999999998E-4</v>
      </c>
      <c r="DD640" s="77">
        <v>-3.3997999999999998E-4</v>
      </c>
      <c r="DE640" s="77">
        <v>-3.5816899999999998E-4</v>
      </c>
      <c r="DF640" s="77">
        <v>-3.8784099999999999E-4</v>
      </c>
      <c r="DG640" s="77">
        <v>-2.5236300000000002E-4</v>
      </c>
      <c r="DH640" s="77">
        <v>-5.9668899999999997E-4</v>
      </c>
      <c r="DI640" s="77">
        <v>-4.74332E-4</v>
      </c>
      <c r="DJ640" s="77">
        <v>-7.8863499999999999E-4</v>
      </c>
      <c r="DK640" s="77">
        <v>-4.8353699999999998E-4</v>
      </c>
      <c r="DL640" s="77">
        <v>-4.9386199999999997E-4</v>
      </c>
      <c r="DM640" s="77">
        <v>-4.6763300000000001E-4</v>
      </c>
      <c r="DN640" s="77">
        <v>-7.4949700000000001E-4</v>
      </c>
      <c r="DO640" s="77">
        <v>-9.4067E-4</v>
      </c>
      <c r="DP640" s="77">
        <v>-4.7169999999999997E-4</v>
      </c>
      <c r="DQ640" s="77">
        <v>-3.1620999999999998E-4</v>
      </c>
      <c r="DR640" s="77">
        <v>-1.097649E-3</v>
      </c>
      <c r="DS640" s="77">
        <v>-4.3931999999999999E-4</v>
      </c>
      <c r="DT640" s="77">
        <v>-4.8880099999999997E-4</v>
      </c>
      <c r="DU640" s="77">
        <v>-8.3962100000000003E-4</v>
      </c>
      <c r="DV640" s="77">
        <v>-1.868357E-3</v>
      </c>
      <c r="DW640" s="77">
        <v>-4.1414700000000002E-4</v>
      </c>
      <c r="DX640" s="77">
        <v>-1.0890870000000001E-3</v>
      </c>
      <c r="DY640" s="77">
        <v>-3.26702E-4</v>
      </c>
      <c r="DZ640" s="77">
        <v>-1.680031E-3</v>
      </c>
      <c r="EA640" s="77">
        <v>-1.0460090000000001E-3</v>
      </c>
      <c r="EB640" s="77">
        <v>-1.565753E-3</v>
      </c>
      <c r="EC640" s="77">
        <v>-1.271178E-3</v>
      </c>
      <c r="ED640" s="77">
        <v>-1.78569E-4</v>
      </c>
      <c r="EE640" s="77">
        <v>-2.071902E-3</v>
      </c>
      <c r="EF640" s="77">
        <v>-4.4116779999999996E-3</v>
      </c>
      <c r="EG640" s="77">
        <v>0.99357797000000003</v>
      </c>
      <c r="EH640" s="77">
        <v>-1.0141869999999999E-3</v>
      </c>
      <c r="EI640" s="77">
        <v>-1.3661859999999999E-3</v>
      </c>
      <c r="EJ640" s="78">
        <v>-8.7296400000000001E-7</v>
      </c>
      <c r="EK640" s="77">
        <v>-7.5138400000000001E-4</v>
      </c>
      <c r="EL640" s="77">
        <v>-5.6210199999999998E-4</v>
      </c>
      <c r="EM640" s="77">
        <v>-3.7973299999999999E-4</v>
      </c>
      <c r="EN640" s="77">
        <v>-3.9099700000000002E-4</v>
      </c>
      <c r="EO640" s="77">
        <v>-4.5349700000000003E-4</v>
      </c>
      <c r="EP640" s="77">
        <v>-2.69972E-4</v>
      </c>
      <c r="EQ640" s="77">
        <v>-6.4944799999999995E-4</v>
      </c>
      <c r="ER640" s="77">
        <v>-4.80915E-4</v>
      </c>
      <c r="ES640" s="77">
        <v>-8.70227E-4</v>
      </c>
      <c r="ET640" s="77">
        <v>-5.4052500000000003E-4</v>
      </c>
      <c r="EU640" s="77">
        <v>-5.4171899999999997E-4</v>
      </c>
      <c r="EV640" s="77">
        <v>-4.9099600000000005E-4</v>
      </c>
      <c r="EW640" s="77">
        <v>-8.0811800000000003E-4</v>
      </c>
      <c r="EX640" s="77">
        <v>-9.5530699999999997E-4</v>
      </c>
      <c r="EY640" s="77">
        <v>-5.0819000000000005E-4</v>
      </c>
      <c r="EZ640" s="77">
        <v>-3.5805800000000002E-4</v>
      </c>
      <c r="FA640" s="77">
        <v>-9.4326399999999997E-4</v>
      </c>
      <c r="FB640" s="77">
        <v>-4.2566300000000001E-4</v>
      </c>
      <c r="FC640" s="77">
        <v>-5.0765100000000002E-4</v>
      </c>
      <c r="FD640" s="77">
        <v>-8.18727E-4</v>
      </c>
      <c r="FE640" s="77">
        <v>-1.7664040000000001E-3</v>
      </c>
      <c r="FF640" s="77">
        <v>-4.6157400000000002E-4</v>
      </c>
      <c r="FG640" s="77">
        <v>-1.1257909999999999E-3</v>
      </c>
      <c r="FH640" s="77">
        <v>-3.23779E-4</v>
      </c>
      <c r="FI640" s="77">
        <v>-1.6979079999999999E-3</v>
      </c>
      <c r="FJ640" s="77">
        <v>-1.0702890000000001E-3</v>
      </c>
      <c r="FK640" s="77">
        <v>-1.590221E-3</v>
      </c>
      <c r="FL640" s="77">
        <v>-1.240917E-3</v>
      </c>
      <c r="FM640" s="77">
        <v>-1.9445700000000001E-4</v>
      </c>
      <c r="FN640" s="77">
        <v>-2.1889100000000001E-3</v>
      </c>
      <c r="FO640" s="77">
        <v>-4.4032389999999998E-3</v>
      </c>
      <c r="FP640" s="77">
        <v>0.99336945399999999</v>
      </c>
      <c r="FQ640" s="77">
        <v>-1.083332E-3</v>
      </c>
      <c r="FR640" s="77">
        <v>-1.466106E-3</v>
      </c>
      <c r="FS640" s="78">
        <v>-9.2128700000000004E-7</v>
      </c>
      <c r="FT640" s="77">
        <v>-6.4959200000000005E-4</v>
      </c>
      <c r="FU640" s="77">
        <v>-4.7371300000000001E-4</v>
      </c>
      <c r="FV640" s="77">
        <v>-4.5363400000000001E-4</v>
      </c>
      <c r="FW640" s="77">
        <v>-4.2093700000000003E-4</v>
      </c>
      <c r="FX640" s="77">
        <v>-4.3052599999999998E-4</v>
      </c>
      <c r="FY640" s="77">
        <v>-3.4800899999999998E-4</v>
      </c>
      <c r="FZ640" s="77">
        <v>-7.1703000000000001E-4</v>
      </c>
      <c r="GA640" s="77">
        <v>-3.52765E-4</v>
      </c>
      <c r="GB640" s="77">
        <v>-9.4239200000000001E-4</v>
      </c>
      <c r="GC640" s="77">
        <v>-6.2196199999999999E-4</v>
      </c>
      <c r="GD640" s="77">
        <v>-5.9950900000000002E-4</v>
      </c>
      <c r="GE640" s="77">
        <v>-6.1617300000000002E-4</v>
      </c>
      <c r="GF640" s="77">
        <v>-8.0793800000000002E-4</v>
      </c>
      <c r="GG640" s="77">
        <v>-8.4783799999999996E-4</v>
      </c>
      <c r="GH640" s="77">
        <v>-7.6192000000000002E-4</v>
      </c>
      <c r="GI640" s="77">
        <v>-4.4284899999999999E-4</v>
      </c>
      <c r="GJ640" s="77">
        <v>-9.8223699999999995E-4</v>
      </c>
      <c r="GK640" s="77">
        <v>-4.8813300000000002E-4</v>
      </c>
      <c r="GL640" s="77">
        <v>-7.2722900000000003E-4</v>
      </c>
      <c r="GM640" s="77">
        <v>-8.3637000000000002E-4</v>
      </c>
      <c r="GN640" s="77">
        <v>-1.7562770000000001E-3</v>
      </c>
      <c r="GO640" s="77">
        <v>-5.3326800000000004E-4</v>
      </c>
      <c r="GP640" s="77">
        <v>-1.185197E-3</v>
      </c>
      <c r="GQ640" s="77">
        <v>-3.7119200000000001E-4</v>
      </c>
      <c r="GR640" s="77">
        <v>-1.6590579999999999E-3</v>
      </c>
      <c r="GS640" s="77">
        <v>-1.1482420000000001E-3</v>
      </c>
      <c r="GT640" s="77">
        <v>-1.531557E-3</v>
      </c>
      <c r="GU640" s="77">
        <v>-1.248114E-3</v>
      </c>
      <c r="GV640" s="77">
        <v>-2.8927E-4</v>
      </c>
      <c r="GW640" s="77">
        <v>-2.3472250000000001E-3</v>
      </c>
      <c r="GX640" s="77">
        <v>-4.4626559999999997E-3</v>
      </c>
      <c r="GY640" s="77">
        <v>0.99043599999999998</v>
      </c>
      <c r="GZ640" s="77">
        <v>-1.0928559999999999E-3</v>
      </c>
      <c r="HA640" s="77">
        <v>-1.5956290000000001E-3</v>
      </c>
      <c r="HB640" s="78">
        <v>-3.0456699999999999E-6</v>
      </c>
      <c r="HC640" s="77">
        <v>-5.8706399999999999E-4</v>
      </c>
      <c r="HD640" s="77">
        <v>-4.7089400000000002E-4</v>
      </c>
      <c r="HE640" s="77">
        <v>-4.7391300000000001E-4</v>
      </c>
      <c r="HF640" s="77">
        <v>-4.5610799999999999E-4</v>
      </c>
      <c r="HG640" s="77">
        <v>-4.8033700000000001E-4</v>
      </c>
      <c r="HH640" s="77">
        <v>-3.8659799999999999E-4</v>
      </c>
      <c r="HI640" s="77">
        <v>-7.7220399999999997E-4</v>
      </c>
      <c r="HJ640" s="77">
        <v>-4.0087599999999999E-4</v>
      </c>
      <c r="HK640" s="77">
        <v>-9.1005000000000003E-4</v>
      </c>
      <c r="HL640" s="77">
        <v>-6.7013700000000001E-4</v>
      </c>
      <c r="HM640" s="77">
        <v>-6.2091299999999996E-4</v>
      </c>
      <c r="HN640" s="77">
        <v>-6.4211900000000002E-4</v>
      </c>
      <c r="HO640" s="77">
        <v>-8.5499000000000003E-4</v>
      </c>
      <c r="HP640" s="77">
        <v>-8.8681600000000001E-4</v>
      </c>
      <c r="HQ640" s="77">
        <v>-7.1529700000000005E-4</v>
      </c>
      <c r="HR640" s="77">
        <v>-4.7714300000000002E-4</v>
      </c>
      <c r="HS640" s="77">
        <v>-1.0907989999999999E-3</v>
      </c>
      <c r="HT640" s="77">
        <v>-5.09598E-4</v>
      </c>
      <c r="HU640" s="77">
        <v>-8.0097100000000004E-4</v>
      </c>
      <c r="HV640" s="77">
        <v>-7.7876799999999999E-4</v>
      </c>
      <c r="HW640" s="77">
        <v>-1.4651930000000001E-3</v>
      </c>
      <c r="HX640" s="77">
        <v>-5.6670400000000001E-4</v>
      </c>
      <c r="HY640" s="77">
        <v>-1.143238E-3</v>
      </c>
      <c r="HZ640" s="77">
        <v>-4.3978000000000002E-4</v>
      </c>
      <c r="IA640" s="77">
        <v>-1.8828580000000001E-3</v>
      </c>
      <c r="IB640" s="77">
        <v>-1.1714119999999999E-3</v>
      </c>
      <c r="IC640" s="77">
        <v>-1.616978E-3</v>
      </c>
      <c r="ID640" s="77">
        <v>-1.2774959999999999E-3</v>
      </c>
      <c r="IE640" s="77">
        <v>-2.9689400000000002E-4</v>
      </c>
      <c r="IF640" s="77">
        <v>-2.2885179999999998E-3</v>
      </c>
      <c r="IG640" s="77">
        <v>-4.3834540000000002E-3</v>
      </c>
      <c r="IH640" s="77">
        <v>0.98932430800000004</v>
      </c>
      <c r="II640" s="77">
        <v>-1.1359849999999999E-3</v>
      </c>
      <c r="IJ640" s="77">
        <v>-1.58405E-3</v>
      </c>
      <c r="IK640" s="78">
        <v>-4.0013500000000002E-6</v>
      </c>
      <c r="IL640" s="77">
        <v>-5.0779299999999998E-4</v>
      </c>
      <c r="IM640" s="77">
        <v>-4.5076099999999999E-4</v>
      </c>
      <c r="IN640" s="77">
        <v>-4.6453199999999998E-4</v>
      </c>
      <c r="IO640" s="77">
        <v>-4.4240099999999998E-4</v>
      </c>
      <c r="IP640" s="77">
        <v>-4.7920999999999999E-4</v>
      </c>
      <c r="IQ640" s="77">
        <v>-3.9711299999999999E-4</v>
      </c>
      <c r="IR640" s="77">
        <v>-6.7788199999999999E-4</v>
      </c>
      <c r="IS640" s="77">
        <v>-3.9889400000000001E-4</v>
      </c>
      <c r="IT640" s="77">
        <v>-9.9641300000000003E-4</v>
      </c>
      <c r="IU640" s="77">
        <v>-6.6965099999999995E-4</v>
      </c>
      <c r="IV640" s="77">
        <v>-6.9138200000000004E-4</v>
      </c>
      <c r="IW640" s="77">
        <v>-6.3200500000000005E-4</v>
      </c>
      <c r="IX640" s="77">
        <v>-8.9512499999999998E-4</v>
      </c>
      <c r="IY640" s="77">
        <v>-8.2870700000000003E-4</v>
      </c>
      <c r="IZ640" s="77">
        <v>-7.1518299999999999E-4</v>
      </c>
      <c r="JA640" s="77">
        <v>-4.4534499999999999E-4</v>
      </c>
      <c r="JB640" s="77">
        <v>-8.0641399999999998E-4</v>
      </c>
      <c r="JC640" s="77">
        <v>-4.8902699999999995E-4</v>
      </c>
      <c r="JD640" s="77">
        <v>-8.1121199999999996E-4</v>
      </c>
      <c r="JE640" s="77">
        <v>-7.4152799999999998E-4</v>
      </c>
      <c r="JF640" s="77">
        <v>-1.0339349999999999E-3</v>
      </c>
      <c r="JG640" s="77">
        <v>-5.8526300000000004E-4</v>
      </c>
      <c r="JH640" s="77">
        <v>-1.142297E-3</v>
      </c>
      <c r="JI640" s="77">
        <v>-3.75702E-4</v>
      </c>
      <c r="JJ640" s="77">
        <v>-1.8858600000000001E-3</v>
      </c>
      <c r="JK640" s="77">
        <v>-1.182294E-3</v>
      </c>
      <c r="JL640" s="77">
        <v>-1.5228279999999999E-3</v>
      </c>
      <c r="JM640" s="77">
        <v>-1.195731E-3</v>
      </c>
      <c r="JN640" s="77">
        <v>-2.9859199999999998E-4</v>
      </c>
      <c r="JO640" s="77">
        <v>-2.3279720000000002E-3</v>
      </c>
      <c r="JP640" s="77">
        <v>-4.1280420000000002E-3</v>
      </c>
      <c r="JQ640" s="77">
        <v>0.98806740800000004</v>
      </c>
      <c r="JR640" s="77">
        <v>-1.087342E-3</v>
      </c>
      <c r="JS640" s="77">
        <v>-1.5853740000000001E-3</v>
      </c>
      <c r="JT640" s="78">
        <v>-5.0528799999999998E-6</v>
      </c>
      <c r="JU640" s="77">
        <v>-5.1311E-4</v>
      </c>
      <c r="JV640" s="77">
        <v>-4.2577899999999999E-4</v>
      </c>
      <c r="JW640" s="77">
        <v>-4.7313599999999998E-4</v>
      </c>
      <c r="JX640" s="77">
        <v>-4.24244E-4</v>
      </c>
      <c r="JY640" s="77">
        <v>-4.8811699999999999E-4</v>
      </c>
      <c r="JZ640" s="77">
        <v>-3.9590799999999999E-4</v>
      </c>
      <c r="KA640" s="77">
        <v>-6.8456799999999998E-4</v>
      </c>
      <c r="KB640" s="77">
        <v>-3.71784E-4</v>
      </c>
      <c r="KC640" s="77">
        <v>-9.7442000000000004E-4</v>
      </c>
      <c r="KD640" s="77">
        <v>-6.78854E-4</v>
      </c>
      <c r="KE640" s="77">
        <v>-7.0275000000000003E-4</v>
      </c>
      <c r="KF640" s="77">
        <v>-6.3474500000000004E-4</v>
      </c>
      <c r="KG640" s="77">
        <v>-8.31845E-4</v>
      </c>
      <c r="KH640" s="77">
        <v>-7.6351399999999997E-4</v>
      </c>
      <c r="KI640" s="77">
        <v>-6.7029100000000005E-4</v>
      </c>
      <c r="KJ640" s="77">
        <v>-4.5548300000000002E-4</v>
      </c>
      <c r="KK640" s="77">
        <v>-7.7186400000000004E-4</v>
      </c>
      <c r="KL640" s="77">
        <v>-5.0651600000000004E-4</v>
      </c>
      <c r="KM640" s="77">
        <v>-8.1349199999999997E-4</v>
      </c>
      <c r="KN640" s="77">
        <v>-7.5165500000000005E-4</v>
      </c>
      <c r="KO640" s="77">
        <v>-9.6000499999999999E-4</v>
      </c>
      <c r="KP640" s="77">
        <v>-5.9601700000000001E-4</v>
      </c>
      <c r="KQ640" s="77">
        <v>-1.1136E-3</v>
      </c>
      <c r="KR640" s="77">
        <v>-3.9014399999999998E-4</v>
      </c>
      <c r="KS640" s="77">
        <v>-2.0040449999999999E-3</v>
      </c>
      <c r="KT640" s="77">
        <v>-1.223123E-3</v>
      </c>
      <c r="KU640" s="77">
        <v>-1.6312309999999999E-3</v>
      </c>
      <c r="KV640" s="77">
        <v>-1.2107159999999999E-3</v>
      </c>
      <c r="KW640" s="77">
        <v>-3.0870799999999999E-4</v>
      </c>
      <c r="KX640" s="77">
        <v>-2.285399E-3</v>
      </c>
      <c r="KY640" s="77">
        <v>-4.2832690000000001E-3</v>
      </c>
      <c r="KZ640" s="77">
        <v>0.98838988400000005</v>
      </c>
      <c r="LA640" s="77">
        <v>-1.144506E-3</v>
      </c>
      <c r="LB640" s="77">
        <v>-1.574455E-3</v>
      </c>
      <c r="LC640" s="78">
        <v>-3.27316E-6</v>
      </c>
      <c r="LD640" s="77">
        <v>-5.5646299999999999E-4</v>
      </c>
      <c r="LE640" s="77">
        <v>-4.4773099999999999E-4</v>
      </c>
      <c r="LF640" s="77">
        <v>-4.7205000000000001E-4</v>
      </c>
      <c r="LG640" s="77">
        <v>-4.0069299999999998E-4</v>
      </c>
      <c r="LH640" s="77">
        <v>-5.0189099999999997E-4</v>
      </c>
      <c r="LI640" s="77">
        <v>-3.7992499999999998E-4</v>
      </c>
      <c r="LJ640" s="77">
        <v>-6.4291299999999995E-4</v>
      </c>
      <c r="LK640" s="77">
        <v>-3.4118000000000001E-4</v>
      </c>
      <c r="LL640" s="77">
        <v>-9.2247E-4</v>
      </c>
      <c r="LM640" s="77">
        <v>-6.59945E-4</v>
      </c>
      <c r="LN640" s="77">
        <v>-6.0751900000000005E-4</v>
      </c>
      <c r="LO640" s="77">
        <v>-5.9908599999999998E-4</v>
      </c>
      <c r="LP640" s="77">
        <v>-8.1848499999999998E-4</v>
      </c>
      <c r="LQ640" s="77">
        <v>-7.1090400000000005E-4</v>
      </c>
      <c r="LR640" s="77">
        <v>-7.16141E-4</v>
      </c>
      <c r="LS640" s="77">
        <v>-4.4560200000000002E-4</v>
      </c>
      <c r="LT640" s="77">
        <v>-7.7790599999999998E-4</v>
      </c>
      <c r="LU640" s="77">
        <v>-5.1921300000000003E-4</v>
      </c>
      <c r="LV640" s="77">
        <v>-8.0120899999999999E-4</v>
      </c>
      <c r="LW640" s="77">
        <v>-8.5300199999999995E-4</v>
      </c>
      <c r="LX640" s="77">
        <v>-9.5505099999999995E-4</v>
      </c>
      <c r="LY640" s="77">
        <v>-6.1778600000000005E-4</v>
      </c>
      <c r="LZ640" s="77">
        <v>-1.1391400000000001E-3</v>
      </c>
      <c r="MA640" s="77">
        <v>-3.5122400000000002E-4</v>
      </c>
      <c r="MB640" s="77">
        <v>-1.9510040000000001E-3</v>
      </c>
      <c r="MC640" s="77">
        <v>-1.2603720000000001E-3</v>
      </c>
      <c r="MD640" s="77">
        <v>-1.689898E-3</v>
      </c>
      <c r="ME640" s="77">
        <v>-1.208885E-3</v>
      </c>
      <c r="MF640" s="77">
        <v>-3.1785400000000001E-4</v>
      </c>
      <c r="MG640" s="77">
        <v>-2.431538E-3</v>
      </c>
      <c r="MH640" s="77">
        <v>-4.5261269999999996E-3</v>
      </c>
      <c r="MI640" s="77">
        <v>0.98650601299999996</v>
      </c>
      <c r="MJ640" s="77">
        <v>-1.216405E-3</v>
      </c>
      <c r="MK640" s="77">
        <v>-1.655838E-3</v>
      </c>
      <c r="ML640" s="78">
        <v>-1.0141300000000001E-5</v>
      </c>
      <c r="MM640" s="77">
        <v>-7.3535600000000005E-4</v>
      </c>
      <c r="MN640" s="77">
        <v>-4.1094599999999998E-4</v>
      </c>
      <c r="MO640" s="77">
        <v>-4.4011700000000001E-4</v>
      </c>
      <c r="MP640" s="77">
        <v>-3.6950399999999999E-4</v>
      </c>
      <c r="MQ640" s="77">
        <v>-4.4529299999999998E-4</v>
      </c>
      <c r="MR640" s="77">
        <v>-3.5344899999999998E-4</v>
      </c>
      <c r="MS640" s="77">
        <v>-5.5425099999999996E-4</v>
      </c>
      <c r="MT640" s="77">
        <v>-3.1160299999999998E-4</v>
      </c>
      <c r="MU640" s="77">
        <v>-9.1331699999999997E-4</v>
      </c>
      <c r="MV640" s="77">
        <v>-5.9708700000000005E-4</v>
      </c>
      <c r="MW640" s="77">
        <v>-5.45281E-4</v>
      </c>
      <c r="MX640" s="77">
        <v>-5.50824E-4</v>
      </c>
      <c r="MY640" s="77">
        <v>-7.59887E-4</v>
      </c>
      <c r="MZ640" s="77">
        <v>-6.4852900000000001E-4</v>
      </c>
      <c r="NA640" s="77">
        <v>-7.0322099999999997E-4</v>
      </c>
      <c r="NB640" s="77">
        <v>-4.2132600000000002E-4</v>
      </c>
      <c r="NC640" s="77">
        <v>-7.1277799999999996E-4</v>
      </c>
      <c r="ND640" s="77">
        <v>-4.8185099999999999E-4</v>
      </c>
      <c r="NE640" s="77">
        <v>-7.8428799999999996E-4</v>
      </c>
      <c r="NF640" s="77">
        <v>-8.44198E-4</v>
      </c>
      <c r="NG640" s="77">
        <v>-1.040811E-3</v>
      </c>
      <c r="NH640" s="77">
        <v>-6.1568199999999999E-4</v>
      </c>
      <c r="NI640" s="77">
        <v>-1.0824610000000001E-3</v>
      </c>
      <c r="NJ640" s="77">
        <v>-3.1714699999999999E-4</v>
      </c>
      <c r="NK640" s="77">
        <v>-1.906748E-3</v>
      </c>
      <c r="NL640" s="77">
        <v>-1.1768849999999999E-3</v>
      </c>
      <c r="NM640" s="77">
        <v>-1.459695E-3</v>
      </c>
      <c r="NN640" s="77">
        <v>-1.2360120000000001E-3</v>
      </c>
      <c r="NO640" s="77">
        <v>-2.96414E-4</v>
      </c>
      <c r="NP640" s="77">
        <v>-2.5053760000000001E-3</v>
      </c>
      <c r="NQ640" s="77">
        <v>-4.6207430000000001E-3</v>
      </c>
      <c r="NR640" s="77">
        <v>0.98621827900000003</v>
      </c>
      <c r="NS640" s="77">
        <v>-1.440354E-3</v>
      </c>
      <c r="NT640" s="77">
        <v>-1.5998430000000001E-3</v>
      </c>
      <c r="NU640" s="78">
        <v>-1.2074300000000001E-5</v>
      </c>
      <c r="NV640" s="77">
        <v>-5.2312400000000003E-4</v>
      </c>
      <c r="NW640" s="77">
        <v>-4.0567700000000001E-4</v>
      </c>
      <c r="NX640" s="77">
        <v>-4.2346099999999998E-4</v>
      </c>
      <c r="NY640" s="77">
        <v>-3.27745E-4</v>
      </c>
      <c r="NZ640" s="77">
        <v>-3.9798299999999997E-4</v>
      </c>
      <c r="OA640" s="77">
        <v>-3.4569400000000001E-4</v>
      </c>
      <c r="OB640" s="77">
        <v>-5.5625100000000001E-4</v>
      </c>
      <c r="OC640" s="77">
        <v>-3.4929999999999998E-4</v>
      </c>
      <c r="OD640" s="77">
        <v>-8.4971700000000005E-4</v>
      </c>
      <c r="OE640" s="77">
        <v>-5.6430300000000005E-4</v>
      </c>
      <c r="OF640" s="77">
        <v>-5.2654700000000004E-4</v>
      </c>
      <c r="OG640" s="77">
        <v>-5.0799199999999997E-4</v>
      </c>
      <c r="OH640" s="77">
        <v>-7.4315299999999998E-4</v>
      </c>
      <c r="OI640" s="77">
        <v>-6.00637E-4</v>
      </c>
      <c r="OJ640" s="77">
        <v>-7.2855299999999995E-4</v>
      </c>
      <c r="OK640" s="77">
        <v>-4.0484899999999999E-4</v>
      </c>
      <c r="OL640" s="77">
        <v>-6.5876400000000005E-4</v>
      </c>
      <c r="OM640" s="77">
        <v>-4.8371200000000002E-4</v>
      </c>
      <c r="ON640" s="77">
        <v>-8.0395499999999997E-4</v>
      </c>
      <c r="OO640" s="77">
        <v>-7.5821000000000005E-4</v>
      </c>
      <c r="OP640" s="77">
        <v>-1.2900349999999999E-3</v>
      </c>
      <c r="OQ640" s="77">
        <v>-6.01973E-4</v>
      </c>
      <c r="OR640" s="77">
        <v>-1.019238E-3</v>
      </c>
      <c r="OS640" s="77">
        <v>-3.1286399999999999E-4</v>
      </c>
      <c r="OT640" s="77">
        <v>-1.9864750000000001E-3</v>
      </c>
      <c r="OU640" s="77">
        <v>-1.149024E-3</v>
      </c>
      <c r="OV640" s="77">
        <v>-1.457711E-3</v>
      </c>
      <c r="OW640" s="77">
        <v>-1.2009220000000001E-3</v>
      </c>
      <c r="OX640" s="77">
        <v>-2.95953E-4</v>
      </c>
      <c r="OY640" s="77">
        <v>-2.2599989999999999E-3</v>
      </c>
      <c r="OZ640" s="77">
        <v>-4.2594520000000004E-3</v>
      </c>
      <c r="PA640" s="77">
        <v>0.98589320700000005</v>
      </c>
      <c r="PB640" s="77">
        <v>-1.4403619999999999E-3</v>
      </c>
      <c r="PC640" s="77">
        <v>-1.602184E-3</v>
      </c>
      <c r="PD640" s="78">
        <v>-8.0274599999999995E-6</v>
      </c>
      <c r="PE640" s="77">
        <v>-5.2082699999999997E-4</v>
      </c>
      <c r="PF640" s="77">
        <v>-3.8809199999999998E-4</v>
      </c>
      <c r="PG640" s="77">
        <v>-4.06248E-4</v>
      </c>
      <c r="PH640" s="77">
        <v>-3.0673799999999998E-4</v>
      </c>
      <c r="PI640" s="77">
        <v>-3.56518E-4</v>
      </c>
      <c r="PJ640" s="77">
        <v>-3.37344E-4</v>
      </c>
      <c r="PK640" s="77">
        <v>-5.1748899999999999E-4</v>
      </c>
      <c r="PL640" s="77">
        <v>-3.6824999999999998E-4</v>
      </c>
      <c r="PM640" s="77">
        <v>-8.5558200000000002E-4</v>
      </c>
      <c r="PN640" s="77">
        <v>-5.3344000000000004E-4</v>
      </c>
      <c r="PO640" s="77">
        <v>-4.8810599999999998E-4</v>
      </c>
      <c r="PP640" s="77">
        <v>-4.7832700000000002E-4</v>
      </c>
      <c r="PQ640" s="77">
        <v>-6.9052200000000005E-4</v>
      </c>
      <c r="PR640" s="77">
        <v>-5.4311500000000005E-4</v>
      </c>
      <c r="PS640" s="77">
        <v>-6.7277600000000004E-4</v>
      </c>
      <c r="PT640" s="77">
        <v>-3.84285E-4</v>
      </c>
      <c r="PU640" s="77">
        <v>-6.5240000000000003E-4</v>
      </c>
      <c r="PV640" s="77">
        <v>-4.6283000000000001E-4</v>
      </c>
      <c r="PW640" s="77">
        <v>-7.8504499999999995E-4</v>
      </c>
      <c r="PX640" s="77">
        <v>-7.2823600000000005E-4</v>
      </c>
      <c r="PY640" s="77">
        <v>-1.0234619999999999E-3</v>
      </c>
      <c r="PZ640" s="77">
        <v>-5.7630699999999997E-4</v>
      </c>
      <c r="QA640" s="77">
        <v>-9.6573500000000001E-4</v>
      </c>
      <c r="QB640" s="77">
        <v>-2.7147E-4</v>
      </c>
      <c r="QC640" s="77">
        <v>-1.960902E-3</v>
      </c>
      <c r="QD640" s="77">
        <v>-1.1864810000000001E-3</v>
      </c>
      <c r="QE640" s="77">
        <v>-1.3982580000000001E-3</v>
      </c>
      <c r="QF640" s="77">
        <v>-1.2108209999999999E-3</v>
      </c>
      <c r="QG640" s="77">
        <v>-3.1061700000000001E-4</v>
      </c>
      <c r="QH640" s="77">
        <v>-2.3190820000000001E-3</v>
      </c>
      <c r="QI640" s="77">
        <v>-4.0341789999999997E-3</v>
      </c>
      <c r="QJ640" s="77">
        <v>0.98479919000000005</v>
      </c>
      <c r="QK640" s="77">
        <v>-1.4058250000000001E-3</v>
      </c>
      <c r="QL640" s="77">
        <v>-1.588225E-3</v>
      </c>
      <c r="QM640" s="78">
        <v>-1.18414E-5</v>
      </c>
      <c r="QN640" s="77">
        <v>-5.4135000000000001E-4</v>
      </c>
      <c r="QO640" s="77">
        <v>-3.35151E-4</v>
      </c>
      <c r="QP640" s="77">
        <v>-4.0149400000000002E-4</v>
      </c>
      <c r="QQ640" s="77">
        <v>-3.0079800000000002E-4</v>
      </c>
      <c r="QR640" s="77">
        <v>-3.4469900000000001E-4</v>
      </c>
      <c r="QS640" s="77">
        <v>-3.2890699999999997E-4</v>
      </c>
      <c r="QT640" s="77">
        <v>-5.0809599999999998E-4</v>
      </c>
      <c r="QU640" s="77">
        <v>-3.3782400000000002E-4</v>
      </c>
      <c r="QV640" s="77">
        <v>-8.44288E-4</v>
      </c>
      <c r="QW640" s="77">
        <v>-5.3631800000000004E-4</v>
      </c>
      <c r="QX640" s="77">
        <v>-4.8254E-4</v>
      </c>
      <c r="QY640" s="77">
        <v>-4.7214400000000003E-4</v>
      </c>
      <c r="QZ640" s="77">
        <v>-6.8437200000000004E-4</v>
      </c>
      <c r="RA640" s="77">
        <v>-5.0928599999999996E-4</v>
      </c>
      <c r="RB640" s="77">
        <v>-6.7623100000000001E-4</v>
      </c>
      <c r="RC640" s="77">
        <v>-3.8095799999999998E-4</v>
      </c>
      <c r="RD640" s="77">
        <v>-5.8828199999999998E-4</v>
      </c>
      <c r="RE640" s="77">
        <v>-4.5796699999999999E-4</v>
      </c>
      <c r="RF640" s="77">
        <v>-7.6579700000000003E-4</v>
      </c>
      <c r="RG640" s="77">
        <v>-7.3324800000000004E-4</v>
      </c>
      <c r="RH640" s="77">
        <v>-1.095293E-3</v>
      </c>
      <c r="RI640" s="77">
        <v>-5.6134200000000005E-4</v>
      </c>
      <c r="RJ640" s="77">
        <v>-9.2863899999999998E-4</v>
      </c>
      <c r="RK640" s="77">
        <v>-2.6303699999999998E-4</v>
      </c>
      <c r="RL640" s="77">
        <v>-2.0564540000000001E-3</v>
      </c>
      <c r="RM640" s="77">
        <v>-1.139964E-3</v>
      </c>
      <c r="RN640" s="77">
        <v>-1.257687E-3</v>
      </c>
      <c r="RO640" s="77">
        <v>-1.213918E-3</v>
      </c>
      <c r="RP640" s="77">
        <v>-2.8684400000000002E-4</v>
      </c>
      <c r="RQ640" s="77">
        <v>-2.1720849999999998E-3</v>
      </c>
      <c r="RR640" s="77">
        <v>-4.0562089999999999E-3</v>
      </c>
      <c r="RS640" s="77">
        <v>0.98493672300000001</v>
      </c>
      <c r="RT640" s="77">
        <v>-1.371115E-3</v>
      </c>
      <c r="RU640" s="77">
        <v>-1.658622E-3</v>
      </c>
      <c r="RV640" s="78">
        <v>-6.7097100000000002E-6</v>
      </c>
      <c r="RW640" s="77">
        <v>-5.47815E-4</v>
      </c>
      <c r="RX640" s="77">
        <v>-4.0566000000000002E-4</v>
      </c>
      <c r="RY640" s="77">
        <v>-3.8745000000000001E-4</v>
      </c>
      <c r="RZ640" s="77">
        <v>-2.8147699999999998E-4</v>
      </c>
      <c r="SA640" s="77">
        <v>-3.2137099999999998E-4</v>
      </c>
      <c r="SB640" s="77">
        <v>-3.1015699999999998E-4</v>
      </c>
      <c r="SC640" s="77">
        <v>-5.1622699999999996E-4</v>
      </c>
      <c r="SD640" s="77">
        <v>-4.3618599999999997E-4</v>
      </c>
      <c r="SE640" s="77">
        <v>-7.8791899999999999E-4</v>
      </c>
      <c r="SF640" s="77">
        <v>-4.9895199999999999E-4</v>
      </c>
      <c r="SG640" s="77">
        <v>-4.6994000000000002E-4</v>
      </c>
      <c r="SH640" s="77">
        <v>-4.4619499999999998E-4</v>
      </c>
      <c r="SI640" s="77">
        <v>-7.0943000000000004E-4</v>
      </c>
      <c r="SJ640" s="77">
        <v>-4.9528699999999996E-4</v>
      </c>
      <c r="SK640" s="77">
        <v>-6.2277700000000003E-4</v>
      </c>
      <c r="SL640" s="77">
        <v>-3.5362499999999999E-4</v>
      </c>
      <c r="SM640" s="77">
        <v>-5.9895800000000002E-4</v>
      </c>
      <c r="SN640" s="77">
        <v>-4.7391600000000001E-4</v>
      </c>
      <c r="SO640" s="77">
        <v>-7.7821699999999999E-4</v>
      </c>
      <c r="SP640" s="77">
        <v>-7.3707000000000004E-4</v>
      </c>
      <c r="SQ640" s="77">
        <v>-1.244991E-3</v>
      </c>
      <c r="SR640" s="77">
        <v>-5.7016800000000002E-4</v>
      </c>
      <c r="SS640" s="77">
        <v>-9.1802699999999997E-4</v>
      </c>
      <c r="ST640" s="77">
        <v>-2.81241E-4</v>
      </c>
      <c r="SU640" s="77">
        <v>-2.1027179999999999E-3</v>
      </c>
      <c r="SV640" s="77">
        <v>-1.0788970000000001E-3</v>
      </c>
      <c r="SW640" s="77">
        <v>-1.180857E-3</v>
      </c>
      <c r="SX640" s="77">
        <v>-1.193541E-3</v>
      </c>
      <c r="SY640" s="77">
        <v>-2.7129399999999999E-4</v>
      </c>
      <c r="SZ640" s="77">
        <v>-2.193221E-3</v>
      </c>
      <c r="TA640" s="77">
        <v>-4.2954710000000004E-3</v>
      </c>
      <c r="TB640" s="77">
        <v>0.98391167899999998</v>
      </c>
      <c r="TC640" s="77">
        <v>-1.2984959999999999E-3</v>
      </c>
      <c r="TD640" s="77">
        <v>-1.593386E-3</v>
      </c>
      <c r="TE640" s="78">
        <v>-9.5474499999999995E-6</v>
      </c>
    </row>
    <row r="641" spans="1:525" x14ac:dyDescent="0.25">
      <c r="A641" s="77">
        <v>-1.855911E-3</v>
      </c>
      <c r="B641" s="77">
        <v>-4.1615100000000002E-4</v>
      </c>
      <c r="C641" s="77">
        <v>-3.4455E-4</v>
      </c>
      <c r="D641" s="77">
        <v>-3.9689100000000002E-4</v>
      </c>
      <c r="E641" s="77">
        <v>-3.7463399999999999E-4</v>
      </c>
      <c r="F641" s="77">
        <v>-3.3575E-4</v>
      </c>
      <c r="G641" s="77">
        <v>-3.7233399999999999E-4</v>
      </c>
      <c r="H641" s="77">
        <v>-1.8368799999999999E-4</v>
      </c>
      <c r="I641" s="77">
        <v>-4.06592E-4</v>
      </c>
      <c r="J641" s="77">
        <v>-3.5748099999999999E-4</v>
      </c>
      <c r="K641" s="77">
        <v>-4.1687099999999997E-4</v>
      </c>
      <c r="L641" s="77">
        <v>-3.2925400000000002E-4</v>
      </c>
      <c r="M641" s="77">
        <v>-4.5999099999999998E-4</v>
      </c>
      <c r="N641" s="77">
        <v>-4.3618299999999998E-4</v>
      </c>
      <c r="O641" s="77">
        <v>-2.4923700000000003E-4</v>
      </c>
      <c r="P641" s="77">
        <v>-4.3750000000000001E-4</v>
      </c>
      <c r="Q641" s="77">
        <v>-3.2670799999999999E-4</v>
      </c>
      <c r="R641" s="77">
        <v>-4.6700600000000001E-4</v>
      </c>
      <c r="S641" s="77">
        <v>-4.5803100000000002E-4</v>
      </c>
      <c r="T641" s="77">
        <v>-6.4654000000000003E-4</v>
      </c>
      <c r="U641" s="77">
        <v>-4.4992699999999998E-4</v>
      </c>
      <c r="V641" s="77">
        <v>-9.7128700000000004E-4</v>
      </c>
      <c r="W641" s="77">
        <v>-6.5839200000000005E-4</v>
      </c>
      <c r="X641" s="77">
        <v>-8.3034099999999996E-4</v>
      </c>
      <c r="Y641" s="77">
        <v>-5.0296599999999998E-4</v>
      </c>
      <c r="Z641" s="77">
        <v>-5.6018300000000001E-4</v>
      </c>
      <c r="AA641" s="77">
        <v>-4.8800299999999998E-4</v>
      </c>
      <c r="AB641" s="77">
        <v>-5.3499999999999999E-4</v>
      </c>
      <c r="AC641" s="78">
        <v>-8.4070699999999995E-5</v>
      </c>
      <c r="AD641" s="77">
        <v>-6.1465100000000002E-4</v>
      </c>
      <c r="AE641" s="77">
        <v>-6.1658440000000002E-3</v>
      </c>
      <c r="AF641" s="77">
        <v>-1.379857E-3</v>
      </c>
      <c r="AG641" s="77">
        <v>0.97960454399999997</v>
      </c>
      <c r="AH641" s="77">
        <v>-1.393603E-3</v>
      </c>
      <c r="AI641" s="78">
        <v>-6.5320700000000003E-8</v>
      </c>
      <c r="AJ641" s="77">
        <v>-2.0286940000000002E-3</v>
      </c>
      <c r="AK641" s="77">
        <v>-3.9345100000000001E-4</v>
      </c>
      <c r="AL641" s="77">
        <v>-3.8797799999999998E-4</v>
      </c>
      <c r="AM641" s="77">
        <v>-4.2793099999999999E-4</v>
      </c>
      <c r="AN641" s="77">
        <v>-3.9300199999999999E-4</v>
      </c>
      <c r="AO641" s="77">
        <v>-3.7081499999999998E-4</v>
      </c>
      <c r="AP641" s="77">
        <v>-4.2195900000000002E-4</v>
      </c>
      <c r="AQ641" s="77">
        <v>-1.9374E-4</v>
      </c>
      <c r="AR641" s="77">
        <v>-4.3326399999999999E-4</v>
      </c>
      <c r="AS641" s="77">
        <v>-3.8575799999999999E-4</v>
      </c>
      <c r="AT641" s="77">
        <v>-4.3533100000000001E-4</v>
      </c>
      <c r="AU641" s="77">
        <v>-3.6206299999999998E-4</v>
      </c>
      <c r="AV641" s="77">
        <v>-5.1511999999999999E-4</v>
      </c>
      <c r="AW641" s="77">
        <v>-4.5114900000000003E-4</v>
      </c>
      <c r="AX641" s="77">
        <v>-2.9597E-4</v>
      </c>
      <c r="AY641" s="77">
        <v>-5.0840900000000003E-4</v>
      </c>
      <c r="AZ641" s="77">
        <v>-4.1175400000000002E-4</v>
      </c>
      <c r="BA641" s="77">
        <v>-5.20905E-4</v>
      </c>
      <c r="BB641" s="77">
        <v>-5.2136100000000002E-4</v>
      </c>
      <c r="BC641" s="77">
        <v>-6.6401999999999997E-4</v>
      </c>
      <c r="BD641" s="77">
        <v>-4.7123100000000002E-4</v>
      </c>
      <c r="BE641" s="77">
        <v>-1.0166999999999999E-3</v>
      </c>
      <c r="BF641" s="77">
        <v>-6.8820299999999997E-4</v>
      </c>
      <c r="BG641" s="77">
        <v>-9.1004699999999998E-4</v>
      </c>
      <c r="BH641" s="77">
        <v>-5.6258899999999995E-4</v>
      </c>
      <c r="BI641" s="77">
        <v>-6.8519999999999996E-4</v>
      </c>
      <c r="BJ641" s="77">
        <v>-7.7581899999999997E-4</v>
      </c>
      <c r="BK641" s="77">
        <v>-6.0424100000000004E-4</v>
      </c>
      <c r="BL641" s="77">
        <v>-1.00222E-4</v>
      </c>
      <c r="BM641" s="77">
        <v>-7.8511E-4</v>
      </c>
      <c r="BN641" s="77">
        <v>-6.1708689999999998E-3</v>
      </c>
      <c r="BO641" s="77">
        <v>-1.4253340000000001E-3</v>
      </c>
      <c r="BP641" s="77">
        <v>0.97770953000000005</v>
      </c>
      <c r="BQ641" s="77">
        <v>-1.6438340000000001E-3</v>
      </c>
      <c r="BR641" s="78">
        <v>-1.0292700000000001E-7</v>
      </c>
      <c r="BS641" s="77">
        <v>-2.0610759999999998E-3</v>
      </c>
      <c r="BT641" s="77">
        <v>-4.13464E-4</v>
      </c>
      <c r="BU641" s="77">
        <v>-4.02877E-4</v>
      </c>
      <c r="BV641" s="77">
        <v>-4.4194900000000002E-4</v>
      </c>
      <c r="BW641" s="77">
        <v>-4.12586E-4</v>
      </c>
      <c r="BX641" s="77">
        <v>-3.6442499999999998E-4</v>
      </c>
      <c r="BY641" s="77">
        <v>-4.4243499999999997E-4</v>
      </c>
      <c r="BZ641" s="77">
        <v>-2.11542E-4</v>
      </c>
      <c r="CA641" s="77">
        <v>-4.4497800000000001E-4</v>
      </c>
      <c r="CB641" s="77">
        <v>-3.8916200000000003E-4</v>
      </c>
      <c r="CC641" s="77">
        <v>-4.3821000000000002E-4</v>
      </c>
      <c r="CD641" s="77">
        <v>-3.6954700000000002E-4</v>
      </c>
      <c r="CE641" s="77">
        <v>-5.5913999999999996E-4</v>
      </c>
      <c r="CF641" s="77">
        <v>-4.5335500000000001E-4</v>
      </c>
      <c r="CG641" s="77">
        <v>-2.9988399999999999E-4</v>
      </c>
      <c r="CH641" s="77">
        <v>-4.8801200000000002E-4</v>
      </c>
      <c r="CI641" s="77">
        <v>-4.34559E-4</v>
      </c>
      <c r="CJ641" s="77">
        <v>-5.4413699999999998E-4</v>
      </c>
      <c r="CK641" s="77">
        <v>-5.87822E-4</v>
      </c>
      <c r="CL641" s="77">
        <v>-6.9749899999999997E-4</v>
      </c>
      <c r="CM641" s="77">
        <v>-4.9138000000000003E-4</v>
      </c>
      <c r="CN641" s="77">
        <v>-1.0380350000000001E-3</v>
      </c>
      <c r="CO641" s="77">
        <v>-7.7863599999999998E-4</v>
      </c>
      <c r="CP641" s="77">
        <v>-5.9393800000000002E-4</v>
      </c>
      <c r="CQ641" s="77">
        <v>-5.67302E-4</v>
      </c>
      <c r="CR641" s="77">
        <v>-7.5256300000000004E-4</v>
      </c>
      <c r="CS641" s="77">
        <v>-7.5712999999999996E-4</v>
      </c>
      <c r="CT641" s="77">
        <v>-6.2184299999999996E-4</v>
      </c>
      <c r="CU641" s="77">
        <v>-1.10096E-4</v>
      </c>
      <c r="CV641" s="77">
        <v>-7.9406300000000002E-4</v>
      </c>
      <c r="CW641" s="77">
        <v>-6.3277699999999999E-3</v>
      </c>
      <c r="CX641" s="77">
        <v>-1.499277E-3</v>
      </c>
      <c r="CY641" s="77">
        <v>0.97761924200000005</v>
      </c>
      <c r="CZ641" s="77">
        <v>-1.6760060000000001E-3</v>
      </c>
      <c r="DA641" s="78">
        <v>-8.8061900000000006E-8</v>
      </c>
      <c r="DB641" s="77">
        <v>-1.942051E-3</v>
      </c>
      <c r="DC641" s="77">
        <v>-4.2924899999999998E-4</v>
      </c>
      <c r="DD641" s="77">
        <v>-4.1516200000000001E-4</v>
      </c>
      <c r="DE641" s="77">
        <v>-4.3755200000000001E-4</v>
      </c>
      <c r="DF641" s="77">
        <v>-6.8950599999999999E-4</v>
      </c>
      <c r="DG641" s="77">
        <v>-3.79451E-4</v>
      </c>
      <c r="DH641" s="77">
        <v>-4.3699500000000003E-4</v>
      </c>
      <c r="DI641" s="77">
        <v>-2.45603E-4</v>
      </c>
      <c r="DJ641" s="77">
        <v>-4.4949200000000001E-4</v>
      </c>
      <c r="DK641" s="77">
        <v>-3.7291700000000001E-4</v>
      </c>
      <c r="DL641" s="77">
        <v>-4.26141E-4</v>
      </c>
      <c r="DM641" s="77">
        <v>-3.79665E-4</v>
      </c>
      <c r="DN641" s="77">
        <v>-5.4910500000000004E-4</v>
      </c>
      <c r="DO641" s="77">
        <v>-4.3566600000000003E-4</v>
      </c>
      <c r="DP641" s="77">
        <v>-3.0830700000000001E-4</v>
      </c>
      <c r="DQ641" s="77">
        <v>-4.8105199999999999E-4</v>
      </c>
      <c r="DR641" s="77">
        <v>-4.2407600000000001E-4</v>
      </c>
      <c r="DS641" s="77">
        <v>-5.2160599999999998E-4</v>
      </c>
      <c r="DT641" s="77">
        <v>-5.7219300000000003E-4</v>
      </c>
      <c r="DU641" s="77">
        <v>-6.5622399999999996E-4</v>
      </c>
      <c r="DV641" s="77">
        <v>-4.7267899999999999E-4</v>
      </c>
      <c r="DW641" s="77">
        <v>-1.024809E-3</v>
      </c>
      <c r="DX641" s="77">
        <v>-7.7749600000000002E-4</v>
      </c>
      <c r="DY641" s="77">
        <v>-4.68097E-4</v>
      </c>
      <c r="DZ641" s="77">
        <v>-5.4839600000000004E-4</v>
      </c>
      <c r="EA641" s="77">
        <v>-7.0676699999999996E-4</v>
      </c>
      <c r="EB641" s="77">
        <v>-6.7908599999999997E-4</v>
      </c>
      <c r="EC641" s="77">
        <v>-6.1682900000000005E-4</v>
      </c>
      <c r="ED641" s="77">
        <v>-1.0526699999999999E-4</v>
      </c>
      <c r="EE641" s="77">
        <v>-7.8411699999999997E-4</v>
      </c>
      <c r="EF641" s="77">
        <v>-6.2885900000000002E-3</v>
      </c>
      <c r="EG641" s="77">
        <v>-1.465961E-3</v>
      </c>
      <c r="EH641" s="77">
        <v>0.97746703800000001</v>
      </c>
      <c r="EI641" s="77">
        <v>-1.6243200000000001E-3</v>
      </c>
      <c r="EJ641" s="78">
        <v>-1.07937E-7</v>
      </c>
      <c r="EK641" s="77">
        <v>-2.2757390000000001E-3</v>
      </c>
      <c r="EL641" s="77">
        <v>-5.0662099999999996E-4</v>
      </c>
      <c r="EM641" s="77">
        <v>-4.6490300000000002E-4</v>
      </c>
      <c r="EN641" s="77">
        <v>-4.43249E-4</v>
      </c>
      <c r="EO641" s="77">
        <v>-9.0539899999999998E-4</v>
      </c>
      <c r="EP641" s="77">
        <v>-3.7996500000000001E-4</v>
      </c>
      <c r="EQ641" s="77">
        <v>-4.4415299999999997E-4</v>
      </c>
      <c r="ER641" s="77">
        <v>-2.1784699999999999E-4</v>
      </c>
      <c r="ES641" s="77">
        <v>-4.7283500000000001E-4</v>
      </c>
      <c r="ET641" s="77">
        <v>-3.7231999999999999E-4</v>
      </c>
      <c r="EU641" s="77">
        <v>-4.3152700000000002E-4</v>
      </c>
      <c r="EV641" s="77">
        <v>-3.8665900000000003E-4</v>
      </c>
      <c r="EW641" s="77">
        <v>-5.5290600000000004E-4</v>
      </c>
      <c r="EX641" s="77">
        <v>-4.1157900000000002E-4</v>
      </c>
      <c r="EY641" s="77">
        <v>-3.0706400000000001E-4</v>
      </c>
      <c r="EZ641" s="77">
        <v>-4.8569299999999999E-4</v>
      </c>
      <c r="FA641" s="77">
        <v>-3.77709E-4</v>
      </c>
      <c r="FB641" s="77">
        <v>-5.3407200000000002E-4</v>
      </c>
      <c r="FC641" s="77">
        <v>-5.3221300000000002E-4</v>
      </c>
      <c r="FD641" s="77">
        <v>-6.60599E-4</v>
      </c>
      <c r="FE641" s="77">
        <v>-4.6757100000000001E-4</v>
      </c>
      <c r="FF641" s="77">
        <v>-1.070501E-3</v>
      </c>
      <c r="FG641" s="77">
        <v>-7.8589999999999997E-4</v>
      </c>
      <c r="FH641" s="77">
        <v>-4.2165300000000002E-4</v>
      </c>
      <c r="FI641" s="77">
        <v>-5.2216700000000003E-4</v>
      </c>
      <c r="FJ641" s="77">
        <v>-6.7718400000000005E-4</v>
      </c>
      <c r="FK641" s="77">
        <v>-6.8022099999999995E-4</v>
      </c>
      <c r="FL641" s="77">
        <v>-5.8183099999999999E-4</v>
      </c>
      <c r="FM641" s="77">
        <v>-1.01037E-4</v>
      </c>
      <c r="FN641" s="77">
        <v>-7.9338200000000003E-4</v>
      </c>
      <c r="FO641" s="77">
        <v>-5.8085330000000003E-3</v>
      </c>
      <c r="FP641" s="77">
        <v>-1.492574E-3</v>
      </c>
      <c r="FQ641" s="77">
        <v>0.97711957299999996</v>
      </c>
      <c r="FR641" s="77">
        <v>-1.527685E-3</v>
      </c>
      <c r="FS641" s="78">
        <v>-1.1391099999999999E-7</v>
      </c>
      <c r="FT641" s="77">
        <v>-1.5431749999999999E-3</v>
      </c>
      <c r="FU641" s="77">
        <v>-4.0858600000000001E-4</v>
      </c>
      <c r="FV641" s="77">
        <v>-4.7420699999999998E-4</v>
      </c>
      <c r="FW641" s="77">
        <v>-4.2290600000000002E-4</v>
      </c>
      <c r="FX641" s="77">
        <v>-8.9802399999999998E-4</v>
      </c>
      <c r="FY641" s="77">
        <v>-3.9711899999999998E-4</v>
      </c>
      <c r="FZ641" s="77">
        <v>-4.2314400000000003E-4</v>
      </c>
      <c r="GA641" s="77">
        <v>-1.62654E-4</v>
      </c>
      <c r="GB641" s="77">
        <v>-4.9480200000000002E-4</v>
      </c>
      <c r="GC641" s="77">
        <v>-3.9726799999999999E-4</v>
      </c>
      <c r="GD641" s="77">
        <v>-4.0693499999999998E-4</v>
      </c>
      <c r="GE641" s="77">
        <v>-3.6030200000000001E-4</v>
      </c>
      <c r="GF641" s="77">
        <v>-5.2500599999999995E-4</v>
      </c>
      <c r="GG641" s="77">
        <v>-3.7747900000000001E-4</v>
      </c>
      <c r="GH641" s="77">
        <v>-3.4345900000000001E-4</v>
      </c>
      <c r="GI641" s="77">
        <v>-4.67281E-4</v>
      </c>
      <c r="GJ641" s="77">
        <v>-3.4944799999999998E-4</v>
      </c>
      <c r="GK641" s="77">
        <v>-4.7968099999999998E-4</v>
      </c>
      <c r="GL641" s="77">
        <v>-5.90122E-4</v>
      </c>
      <c r="GM641" s="77">
        <v>-6.27712E-4</v>
      </c>
      <c r="GN641" s="77">
        <v>-4.8498999999999998E-4</v>
      </c>
      <c r="GO641" s="77">
        <v>-1.1323450000000001E-3</v>
      </c>
      <c r="GP641" s="77">
        <v>-7.4480800000000002E-4</v>
      </c>
      <c r="GQ641" s="77">
        <v>-3.84915E-4</v>
      </c>
      <c r="GR641" s="77">
        <v>-4.8767800000000002E-4</v>
      </c>
      <c r="GS641" s="77">
        <v>-6.1343599999999997E-4</v>
      </c>
      <c r="GT641" s="77">
        <v>-7.1973700000000002E-4</v>
      </c>
      <c r="GU641" s="77">
        <v>-5.6474499999999996E-4</v>
      </c>
      <c r="GV641" s="78">
        <v>-9.9939000000000007E-5</v>
      </c>
      <c r="GW641" s="77">
        <v>-7.9234499999999996E-4</v>
      </c>
      <c r="GX641" s="77">
        <v>-5.5947080000000003E-3</v>
      </c>
      <c r="GY641" s="77">
        <v>-1.4745299999999999E-3</v>
      </c>
      <c r="GZ641" s="77">
        <v>0.97499060800000004</v>
      </c>
      <c r="HA641" s="77">
        <v>-1.310793E-3</v>
      </c>
      <c r="HB641" s="78">
        <v>-1.56567E-7</v>
      </c>
      <c r="HC641" s="77">
        <v>-1.4918139999999999E-3</v>
      </c>
      <c r="HD641" s="77">
        <v>-4.15041E-4</v>
      </c>
      <c r="HE641" s="77">
        <v>-5.0874899999999996E-4</v>
      </c>
      <c r="HF641" s="77">
        <v>-4.2270699999999998E-4</v>
      </c>
      <c r="HG641" s="77">
        <v>-1.028419E-3</v>
      </c>
      <c r="HH641" s="77">
        <v>-4.10861E-4</v>
      </c>
      <c r="HI641" s="77">
        <v>-4.3634000000000001E-4</v>
      </c>
      <c r="HJ641" s="77">
        <v>-1.89798E-4</v>
      </c>
      <c r="HK641" s="77">
        <v>-5.1867500000000002E-4</v>
      </c>
      <c r="HL641" s="77">
        <v>-4.1251299999999999E-4</v>
      </c>
      <c r="HM641" s="77">
        <v>-4.2135099999999998E-4</v>
      </c>
      <c r="HN641" s="77">
        <v>-3.8112500000000001E-4</v>
      </c>
      <c r="HO641" s="77">
        <v>-5.4704000000000005E-4</v>
      </c>
      <c r="HP641" s="77">
        <v>-4.0570200000000003E-4</v>
      </c>
      <c r="HQ641" s="77">
        <v>-3.61286E-4</v>
      </c>
      <c r="HR641" s="77">
        <v>-4.9390100000000004E-4</v>
      </c>
      <c r="HS641" s="77">
        <v>-3.4234400000000001E-4</v>
      </c>
      <c r="HT641" s="77">
        <v>-4.6108500000000002E-4</v>
      </c>
      <c r="HU641" s="77">
        <v>-5.7865800000000002E-4</v>
      </c>
      <c r="HV641" s="77">
        <v>-6.16261E-4</v>
      </c>
      <c r="HW641" s="77">
        <v>-4.67646E-4</v>
      </c>
      <c r="HX641" s="77">
        <v>-1.114325E-3</v>
      </c>
      <c r="HY641" s="77">
        <v>-7.1246999999999999E-4</v>
      </c>
      <c r="HZ641" s="77">
        <v>-3.6055700000000001E-4</v>
      </c>
      <c r="IA641" s="77">
        <v>-4.6282300000000001E-4</v>
      </c>
      <c r="IB641" s="77">
        <v>-6.4399300000000004E-4</v>
      </c>
      <c r="IC641" s="77">
        <v>-6.9855000000000004E-4</v>
      </c>
      <c r="ID641" s="77">
        <v>-5.3982100000000001E-4</v>
      </c>
      <c r="IE641" s="78">
        <v>-9.4204599999999996E-5</v>
      </c>
      <c r="IF641" s="77">
        <v>-7.7026600000000003E-4</v>
      </c>
      <c r="IG641" s="77">
        <v>-5.2541569999999998E-3</v>
      </c>
      <c r="IH641" s="77">
        <v>-1.5271449999999999E-3</v>
      </c>
      <c r="II641" s="77">
        <v>0.97500721300000004</v>
      </c>
      <c r="IJ641" s="77">
        <v>-1.2266219999999999E-3</v>
      </c>
      <c r="IK641" s="78">
        <v>-9.2998100000000002E-8</v>
      </c>
      <c r="IL641" s="77">
        <v>-1.490484E-3</v>
      </c>
      <c r="IM641" s="77">
        <v>-3.8163599999999998E-4</v>
      </c>
      <c r="IN641" s="77">
        <v>-5.1539000000000001E-4</v>
      </c>
      <c r="IO641" s="77">
        <v>-4.1280700000000001E-4</v>
      </c>
      <c r="IP641" s="77">
        <v>-1.0868430000000001E-3</v>
      </c>
      <c r="IQ641" s="77">
        <v>-4.0325000000000002E-4</v>
      </c>
      <c r="IR641" s="77">
        <v>-4.3189600000000003E-4</v>
      </c>
      <c r="IS641" s="77">
        <v>-1.9473900000000001E-4</v>
      </c>
      <c r="IT641" s="77">
        <v>-5.2659400000000002E-4</v>
      </c>
      <c r="IU641" s="77">
        <v>-4.05704E-4</v>
      </c>
      <c r="IV641" s="77">
        <v>-4.2769900000000003E-4</v>
      </c>
      <c r="IW641" s="77">
        <v>-3.7302899999999998E-4</v>
      </c>
      <c r="IX641" s="77">
        <v>-5.3575699999999999E-4</v>
      </c>
      <c r="IY641" s="77">
        <v>-3.72755E-4</v>
      </c>
      <c r="IZ641" s="77">
        <v>-3.4040299999999997E-4</v>
      </c>
      <c r="JA641" s="77">
        <v>-4.9962699999999999E-4</v>
      </c>
      <c r="JB641" s="77">
        <v>-3.4352999999999999E-4</v>
      </c>
      <c r="JC641" s="77">
        <v>-4.3442200000000001E-4</v>
      </c>
      <c r="JD641" s="77">
        <v>-5.6771499999999999E-4</v>
      </c>
      <c r="JE641" s="77">
        <v>-6.1190400000000003E-4</v>
      </c>
      <c r="JF641" s="77">
        <v>-4.6421599999999999E-4</v>
      </c>
      <c r="JG641" s="77">
        <v>-1.083578E-3</v>
      </c>
      <c r="JH641" s="77">
        <v>-6.6295999999999998E-4</v>
      </c>
      <c r="JI641" s="77">
        <v>-3.4028200000000002E-4</v>
      </c>
      <c r="JJ641" s="77">
        <v>-4.5610399999999998E-4</v>
      </c>
      <c r="JK641" s="77">
        <v>-6.2633999999999997E-4</v>
      </c>
      <c r="JL641" s="77">
        <v>-6.87475E-4</v>
      </c>
      <c r="JM641" s="77">
        <v>-5.3238000000000005E-4</v>
      </c>
      <c r="JN641" s="78">
        <v>-9.4814000000000004E-5</v>
      </c>
      <c r="JO641" s="77">
        <v>-7.2692999999999998E-4</v>
      </c>
      <c r="JP641" s="77">
        <v>-4.7502270000000001E-3</v>
      </c>
      <c r="JQ641" s="77">
        <v>-1.505716E-3</v>
      </c>
      <c r="JR641" s="77">
        <v>0.975124459</v>
      </c>
      <c r="JS641" s="77">
        <v>-1.1467529999999999E-3</v>
      </c>
      <c r="JT641" s="78">
        <v>-1.4576999999999999E-7</v>
      </c>
      <c r="JU641" s="77">
        <v>-1.343679E-3</v>
      </c>
      <c r="JV641" s="77">
        <v>-3.7416100000000002E-4</v>
      </c>
      <c r="JW641" s="77">
        <v>-4.75534E-4</v>
      </c>
      <c r="JX641" s="77">
        <v>-4.0207200000000001E-4</v>
      </c>
      <c r="JY641" s="77">
        <v>-9.9273799999999995E-4</v>
      </c>
      <c r="JZ641" s="77">
        <v>-4.31161E-4</v>
      </c>
      <c r="KA641" s="77">
        <v>-4.3006700000000001E-4</v>
      </c>
      <c r="KB641" s="77">
        <v>-1.6740099999999999E-4</v>
      </c>
      <c r="KC641" s="77">
        <v>-5.2369299999999999E-4</v>
      </c>
      <c r="KD641" s="77">
        <v>-3.9899500000000002E-4</v>
      </c>
      <c r="KE641" s="77">
        <v>-4.8323700000000002E-4</v>
      </c>
      <c r="KF641" s="77">
        <v>-3.8685100000000001E-4</v>
      </c>
      <c r="KG641" s="77">
        <v>-5.8303999999999995E-4</v>
      </c>
      <c r="KH641" s="77">
        <v>-3.7000899999999997E-4</v>
      </c>
      <c r="KI641" s="77">
        <v>-3.61021E-4</v>
      </c>
      <c r="KJ641" s="77">
        <v>-5.0902200000000003E-4</v>
      </c>
      <c r="KK641" s="77">
        <v>-3.45452E-4</v>
      </c>
      <c r="KL641" s="77">
        <v>-4.1976099999999999E-4</v>
      </c>
      <c r="KM641" s="77">
        <v>-5.61167E-4</v>
      </c>
      <c r="KN641" s="77">
        <v>-6.2427000000000001E-4</v>
      </c>
      <c r="KO641" s="77">
        <v>-4.5361199999999999E-4</v>
      </c>
      <c r="KP641" s="77">
        <v>-1.055666E-3</v>
      </c>
      <c r="KQ641" s="77">
        <v>-6.5531900000000002E-4</v>
      </c>
      <c r="KR641" s="77">
        <v>-3.4388399999999998E-4</v>
      </c>
      <c r="KS641" s="77">
        <v>-4.1124E-4</v>
      </c>
      <c r="KT641" s="77">
        <v>-6.0316500000000002E-4</v>
      </c>
      <c r="KU641" s="77">
        <v>-7.07389E-4</v>
      </c>
      <c r="KV641" s="77">
        <v>-4.8935199999999997E-4</v>
      </c>
      <c r="KW641" s="78">
        <v>-9.6273699999999999E-5</v>
      </c>
      <c r="KX641" s="77">
        <v>-7.1288899999999997E-4</v>
      </c>
      <c r="KY641" s="77">
        <v>-4.8034719999999996E-3</v>
      </c>
      <c r="KZ641" s="77">
        <v>-1.46999E-3</v>
      </c>
      <c r="LA641" s="77">
        <v>0.974389171</v>
      </c>
      <c r="LB641" s="77">
        <v>-1.137175E-3</v>
      </c>
      <c r="LC641" s="78">
        <v>-1.2202300000000001E-7</v>
      </c>
      <c r="LD641" s="77">
        <v>-1.310278E-3</v>
      </c>
      <c r="LE641" s="77">
        <v>-4.1913299999999997E-4</v>
      </c>
      <c r="LF641" s="77">
        <v>-4.43122E-4</v>
      </c>
      <c r="LG641" s="77">
        <v>-3.9421699999999998E-4</v>
      </c>
      <c r="LH641" s="77">
        <v>-9.3389799999999995E-4</v>
      </c>
      <c r="LI641" s="77">
        <v>-4.3561400000000002E-4</v>
      </c>
      <c r="LJ641" s="77">
        <v>-4.2929900000000001E-4</v>
      </c>
      <c r="LK641" s="77">
        <v>-1.5170200000000001E-4</v>
      </c>
      <c r="LL641" s="77">
        <v>-5.1076599999999995E-4</v>
      </c>
      <c r="LM641" s="77">
        <v>-3.83228E-4</v>
      </c>
      <c r="LN641" s="77">
        <v>-5.1021499999999995E-4</v>
      </c>
      <c r="LO641" s="77">
        <v>-3.7783800000000002E-4</v>
      </c>
      <c r="LP641" s="77">
        <v>-6.4820600000000002E-4</v>
      </c>
      <c r="LQ641" s="77">
        <v>-3.64316E-4</v>
      </c>
      <c r="LR641" s="77">
        <v>-3.7794700000000001E-4</v>
      </c>
      <c r="LS641" s="77">
        <v>-4.98168E-4</v>
      </c>
      <c r="LT641" s="77">
        <v>-3.6242199999999999E-4</v>
      </c>
      <c r="LU641" s="77">
        <v>-3.9426700000000001E-4</v>
      </c>
      <c r="LV641" s="77">
        <v>-5.4351699999999998E-4</v>
      </c>
      <c r="LW641" s="77">
        <v>-5.6698399999999998E-4</v>
      </c>
      <c r="LX641" s="77">
        <v>-4.3881399999999999E-4</v>
      </c>
      <c r="LY641" s="77">
        <v>-9.3396699999999996E-4</v>
      </c>
      <c r="LZ641" s="77">
        <v>-6.3526800000000003E-4</v>
      </c>
      <c r="MA641" s="77">
        <v>-2.97199E-4</v>
      </c>
      <c r="MB641" s="77">
        <v>-4.0827300000000001E-4</v>
      </c>
      <c r="MC641" s="77">
        <v>-5.6374300000000001E-4</v>
      </c>
      <c r="MD641" s="77">
        <v>-6.8517299999999997E-4</v>
      </c>
      <c r="ME641" s="77">
        <v>-4.8764099999999998E-4</v>
      </c>
      <c r="MF641" s="78">
        <v>-8.93916E-5</v>
      </c>
      <c r="MG641" s="77">
        <v>-6.7731200000000001E-4</v>
      </c>
      <c r="MH641" s="77">
        <v>-4.8563820000000002E-3</v>
      </c>
      <c r="MI641" s="77">
        <v>-1.5125E-3</v>
      </c>
      <c r="MJ641" s="77">
        <v>0.97354697499999998</v>
      </c>
      <c r="MK641" s="77">
        <v>-1.228184E-3</v>
      </c>
      <c r="ML641" s="78">
        <v>-1.9789599999999999E-7</v>
      </c>
      <c r="MM641" s="77">
        <v>-1.2783269999999999E-3</v>
      </c>
      <c r="MN641" s="77">
        <v>-4.1260899999999998E-4</v>
      </c>
      <c r="MO641" s="77">
        <v>-4.7978499999999999E-4</v>
      </c>
      <c r="MP641" s="77">
        <v>-4.0054499999999998E-4</v>
      </c>
      <c r="MQ641" s="77">
        <v>-9.7212000000000004E-4</v>
      </c>
      <c r="MR641" s="77">
        <v>-4.7073599999999997E-4</v>
      </c>
      <c r="MS641" s="77">
        <v>-4.6094099999999998E-4</v>
      </c>
      <c r="MT641" s="77">
        <v>-1.64704E-4</v>
      </c>
      <c r="MU641" s="77">
        <v>-5.2337200000000003E-4</v>
      </c>
      <c r="MV641" s="77">
        <v>-4.0350299999999999E-4</v>
      </c>
      <c r="MW641" s="77">
        <v>-6.0977700000000004E-4</v>
      </c>
      <c r="MX641" s="77">
        <v>-4.2644299999999998E-4</v>
      </c>
      <c r="MY641" s="77">
        <v>-7.4877099999999996E-4</v>
      </c>
      <c r="MZ641" s="77">
        <v>-3.8280699999999998E-4</v>
      </c>
      <c r="NA641" s="77">
        <v>-4.21159E-4</v>
      </c>
      <c r="NB641" s="77">
        <v>-5.0074400000000002E-4</v>
      </c>
      <c r="NC641" s="77">
        <v>-3.8312600000000002E-4</v>
      </c>
      <c r="ND641" s="77">
        <v>-4.0222400000000002E-4</v>
      </c>
      <c r="NE641" s="77">
        <v>-5.5384800000000001E-4</v>
      </c>
      <c r="NF641" s="77">
        <v>-5.7907399999999995E-4</v>
      </c>
      <c r="NG641" s="77">
        <v>-4.4151999999999999E-4</v>
      </c>
      <c r="NH641" s="77">
        <v>-9.8686900000000003E-4</v>
      </c>
      <c r="NI641" s="77">
        <v>-6.3685200000000003E-4</v>
      </c>
      <c r="NJ641" s="77">
        <v>-3.0764699999999998E-4</v>
      </c>
      <c r="NK641" s="77">
        <v>-4.1464699999999998E-4</v>
      </c>
      <c r="NL641" s="77">
        <v>-5.2237099999999999E-4</v>
      </c>
      <c r="NM641" s="77">
        <v>-6.7128299999999995E-4</v>
      </c>
      <c r="NN641" s="77">
        <v>-5.5635400000000001E-4</v>
      </c>
      <c r="NO641" s="78">
        <v>-9.2839100000000004E-5</v>
      </c>
      <c r="NP641" s="77">
        <v>-6.3753699999999998E-4</v>
      </c>
      <c r="NQ641" s="77">
        <v>-5.1029129999999997E-3</v>
      </c>
      <c r="NR641" s="77">
        <v>-1.630615E-3</v>
      </c>
      <c r="NS641" s="77">
        <v>0.96508054099999996</v>
      </c>
      <c r="NT641" s="77">
        <v>-1.2908660000000001E-3</v>
      </c>
      <c r="NU641" s="78">
        <v>-3.4034900000000003E-7</v>
      </c>
      <c r="NV641" s="77">
        <v>-1.26252E-3</v>
      </c>
      <c r="NW641" s="77">
        <v>-4.44055E-4</v>
      </c>
      <c r="NX641" s="77">
        <v>-4.6472000000000001E-4</v>
      </c>
      <c r="NY641" s="77">
        <v>-3.8580500000000002E-4</v>
      </c>
      <c r="NZ641" s="77">
        <v>-9.6652499999999998E-4</v>
      </c>
      <c r="OA641" s="77">
        <v>-5.0845100000000004E-4</v>
      </c>
      <c r="OB641" s="77">
        <v>-4.8327599999999999E-4</v>
      </c>
      <c r="OC641" s="77">
        <v>-1.60569E-4</v>
      </c>
      <c r="OD641" s="77">
        <v>-5.2059199999999995E-4</v>
      </c>
      <c r="OE641" s="77">
        <v>-3.9089700000000002E-4</v>
      </c>
      <c r="OF641" s="77">
        <v>-7.0336499999999996E-4</v>
      </c>
      <c r="OG641" s="77">
        <v>-4.7864000000000001E-4</v>
      </c>
      <c r="OH641" s="77">
        <v>-8.3638600000000005E-4</v>
      </c>
      <c r="OI641" s="77">
        <v>-3.9539399999999998E-4</v>
      </c>
      <c r="OJ641" s="77">
        <v>-4.4869000000000002E-4</v>
      </c>
      <c r="OK641" s="77">
        <v>-4.8097100000000001E-4</v>
      </c>
      <c r="OL641" s="77">
        <v>-3.91574E-4</v>
      </c>
      <c r="OM641" s="77">
        <v>-3.9119099999999999E-4</v>
      </c>
      <c r="ON641" s="77">
        <v>-5.2523200000000004E-4</v>
      </c>
      <c r="OO641" s="77">
        <v>-5.7666900000000003E-4</v>
      </c>
      <c r="OP641" s="77">
        <v>-4.1376999999999999E-4</v>
      </c>
      <c r="OQ641" s="77">
        <v>-9.6933399999999997E-4</v>
      </c>
      <c r="OR641" s="77">
        <v>-6.00947E-4</v>
      </c>
      <c r="OS641" s="77">
        <v>-3.1974199999999998E-4</v>
      </c>
      <c r="OT641" s="77">
        <v>-4.1463099999999999E-4</v>
      </c>
      <c r="OU641" s="77">
        <v>-4.95014E-4</v>
      </c>
      <c r="OV641" s="77">
        <v>-6.1939199999999997E-4</v>
      </c>
      <c r="OW641" s="77">
        <v>-5.5606299999999998E-4</v>
      </c>
      <c r="OX641" s="78">
        <v>-9.3294499999999999E-5</v>
      </c>
      <c r="OY641" s="77">
        <v>-5.9442800000000004E-4</v>
      </c>
      <c r="OZ641" s="77">
        <v>-5.3230350000000003E-3</v>
      </c>
      <c r="PA641" s="77">
        <v>-1.6428460000000001E-3</v>
      </c>
      <c r="PB641" s="77">
        <v>0.96577177999999997</v>
      </c>
      <c r="PC641" s="77">
        <v>-1.3209039999999999E-3</v>
      </c>
      <c r="PD641" s="78">
        <v>-6.7522899999999996E-7</v>
      </c>
      <c r="PE641" s="77">
        <v>-1.258267E-3</v>
      </c>
      <c r="PF641" s="77">
        <v>-4.4498900000000002E-4</v>
      </c>
      <c r="PG641" s="77">
        <v>-4.4631599999999999E-4</v>
      </c>
      <c r="PH641" s="77">
        <v>-3.8026200000000003E-4</v>
      </c>
      <c r="PI641" s="77">
        <v>-8.3233199999999997E-4</v>
      </c>
      <c r="PJ641" s="77">
        <v>-5.0712800000000003E-4</v>
      </c>
      <c r="PK641" s="77">
        <v>-4.8166399999999997E-4</v>
      </c>
      <c r="PL641" s="77">
        <v>-1.7625E-4</v>
      </c>
      <c r="PM641" s="77">
        <v>-5.0927700000000004E-4</v>
      </c>
      <c r="PN641" s="77">
        <v>-3.80639E-4</v>
      </c>
      <c r="PO641" s="77">
        <v>-7.2954599999999997E-4</v>
      </c>
      <c r="PP641" s="77">
        <v>-4.7107099999999999E-4</v>
      </c>
      <c r="PQ641" s="77">
        <v>-8.0886399999999996E-4</v>
      </c>
      <c r="PR641" s="77">
        <v>-3.8592999999999999E-4</v>
      </c>
      <c r="PS641" s="77">
        <v>-4.36742E-4</v>
      </c>
      <c r="PT641" s="77">
        <v>-4.6595700000000002E-4</v>
      </c>
      <c r="PU641" s="77">
        <v>-4.1257799999999998E-4</v>
      </c>
      <c r="PV641" s="77">
        <v>-4.0662499999999998E-4</v>
      </c>
      <c r="PW641" s="77">
        <v>-5.3268499999999997E-4</v>
      </c>
      <c r="PX641" s="77">
        <v>-5.0502700000000001E-4</v>
      </c>
      <c r="PY641" s="77">
        <v>-4.4067599999999998E-4</v>
      </c>
      <c r="PZ641" s="77">
        <v>-9.5792200000000005E-4</v>
      </c>
      <c r="QA641" s="77">
        <v>-5.77831E-4</v>
      </c>
      <c r="QB641" s="77">
        <v>-3.0810000000000001E-4</v>
      </c>
      <c r="QC641" s="77">
        <v>-4.14969E-4</v>
      </c>
      <c r="QD641" s="77">
        <v>-4.8077100000000001E-4</v>
      </c>
      <c r="QE641" s="77">
        <v>-6.1223699999999996E-4</v>
      </c>
      <c r="QF641" s="77">
        <v>-5.7797000000000002E-4</v>
      </c>
      <c r="QG641" s="78">
        <v>-9.3432599999999997E-5</v>
      </c>
      <c r="QH641" s="77">
        <v>-5.8179300000000005E-4</v>
      </c>
      <c r="QI641" s="77">
        <v>-5.5880210000000003E-3</v>
      </c>
      <c r="QJ641" s="77">
        <v>-1.6507080000000001E-3</v>
      </c>
      <c r="QK641" s="77">
        <v>0.96653545500000004</v>
      </c>
      <c r="QL641" s="77">
        <v>-1.3364620000000001E-3</v>
      </c>
      <c r="QM641" s="78">
        <v>-4.9734899999999996E-7</v>
      </c>
      <c r="QN641" s="77">
        <v>-1.261777E-3</v>
      </c>
      <c r="QO641" s="77">
        <v>-3.79093E-4</v>
      </c>
      <c r="QP641" s="77">
        <v>-4.50631E-4</v>
      </c>
      <c r="QQ641" s="77">
        <v>-3.8554000000000003E-4</v>
      </c>
      <c r="QR641" s="77">
        <v>-9.1534699999999995E-4</v>
      </c>
      <c r="QS641" s="77">
        <v>-5.4636799999999998E-4</v>
      </c>
      <c r="QT641" s="77">
        <v>-5.0466300000000003E-4</v>
      </c>
      <c r="QU641" s="77">
        <v>-1.4068199999999999E-4</v>
      </c>
      <c r="QV641" s="77">
        <v>-5.0659200000000004E-4</v>
      </c>
      <c r="QW641" s="77">
        <v>-3.6487200000000003E-4</v>
      </c>
      <c r="QX641" s="77">
        <v>-8.0041900000000002E-4</v>
      </c>
      <c r="QY641" s="77">
        <v>-4.9589100000000004E-4</v>
      </c>
      <c r="QZ641" s="77">
        <v>-8.9274600000000003E-4</v>
      </c>
      <c r="RA641" s="77">
        <v>-4.0652E-4</v>
      </c>
      <c r="RB641" s="77">
        <v>-4.8633599999999997E-4</v>
      </c>
      <c r="RC641" s="77">
        <v>-4.5889800000000001E-4</v>
      </c>
      <c r="RD641" s="77">
        <v>-3.8919200000000001E-4</v>
      </c>
      <c r="RE641" s="77">
        <v>-3.8505499999999998E-4</v>
      </c>
      <c r="RF641" s="77">
        <v>-5.2286599999999998E-4</v>
      </c>
      <c r="RG641" s="77">
        <v>-4.6622599999999998E-4</v>
      </c>
      <c r="RH641" s="77">
        <v>-4.2719500000000001E-4</v>
      </c>
      <c r="RI641" s="77">
        <v>-8.5548299999999998E-4</v>
      </c>
      <c r="RJ641" s="77">
        <v>-5.5157600000000002E-4</v>
      </c>
      <c r="RK641" s="77">
        <v>-2.9720799999999998E-4</v>
      </c>
      <c r="RL641" s="77">
        <v>-4.2781999999999998E-4</v>
      </c>
      <c r="RM641" s="77">
        <v>-4.5511199999999998E-4</v>
      </c>
      <c r="RN641" s="77">
        <v>-5.3811199999999999E-4</v>
      </c>
      <c r="RO641" s="77">
        <v>-5.59514E-4</v>
      </c>
      <c r="RP641" s="78">
        <v>-8.8714200000000005E-5</v>
      </c>
      <c r="RQ641" s="77">
        <v>-5.6776999999999999E-4</v>
      </c>
      <c r="RR641" s="77">
        <v>-5.7099849999999999E-3</v>
      </c>
      <c r="RS641" s="77">
        <v>-1.644097E-3</v>
      </c>
      <c r="RT641" s="77">
        <v>0.967511122</v>
      </c>
      <c r="RU641" s="77">
        <v>-1.3432089999999999E-3</v>
      </c>
      <c r="RV641" s="78">
        <v>-2.6073500000000001E-7</v>
      </c>
      <c r="RW641" s="77">
        <v>-1.2664969999999999E-3</v>
      </c>
      <c r="RX641" s="77">
        <v>-4.9235700000000002E-4</v>
      </c>
      <c r="RY641" s="77">
        <v>-4.6898799999999999E-4</v>
      </c>
      <c r="RZ641" s="77">
        <v>-3.8712300000000001E-4</v>
      </c>
      <c r="SA641" s="77">
        <v>-9.9600199999999996E-4</v>
      </c>
      <c r="SB641" s="77">
        <v>-5.9047699999999995E-4</v>
      </c>
      <c r="SC641" s="77">
        <v>-5.4345100000000003E-4</v>
      </c>
      <c r="SD641" s="77">
        <v>-2.20118E-4</v>
      </c>
      <c r="SE641" s="77">
        <v>-5.3645099999999996E-4</v>
      </c>
      <c r="SF641" s="77">
        <v>-3.80023E-4</v>
      </c>
      <c r="SG641" s="77">
        <v>-9.1623400000000004E-4</v>
      </c>
      <c r="SH641" s="77">
        <v>-5.8673999999999998E-4</v>
      </c>
      <c r="SI641" s="77">
        <v>-1.091166E-3</v>
      </c>
      <c r="SJ641" s="77">
        <v>-4.4676900000000002E-4</v>
      </c>
      <c r="SK641" s="77">
        <v>-5.6467699999999997E-4</v>
      </c>
      <c r="SL641" s="77">
        <v>-4.81039E-4</v>
      </c>
      <c r="SM641" s="77">
        <v>-4.2702899999999999E-4</v>
      </c>
      <c r="SN641" s="77">
        <v>-3.9832499999999999E-4</v>
      </c>
      <c r="SO641" s="77">
        <v>-5.6778199999999997E-4</v>
      </c>
      <c r="SP641" s="77">
        <v>-4.6957900000000003E-4</v>
      </c>
      <c r="SQ641" s="77">
        <v>-4.3807699999999999E-4</v>
      </c>
      <c r="SR641" s="77">
        <v>-8.9232000000000005E-4</v>
      </c>
      <c r="SS641" s="77">
        <v>-6.0136499999999997E-4</v>
      </c>
      <c r="ST641" s="77">
        <v>-3.2888999999999998E-4</v>
      </c>
      <c r="SU641" s="77">
        <v>-4.5035600000000001E-4</v>
      </c>
      <c r="SV641" s="77">
        <v>-4.5565900000000002E-4</v>
      </c>
      <c r="SW641" s="77">
        <v>-5.1720599999999998E-4</v>
      </c>
      <c r="SX641" s="77">
        <v>-5.4996099999999996E-4</v>
      </c>
      <c r="SY641" s="78">
        <v>-8.3644699999999996E-5</v>
      </c>
      <c r="SZ641" s="77">
        <v>-6.1728499999999997E-4</v>
      </c>
      <c r="TA641" s="77">
        <v>-5.8839290000000004E-3</v>
      </c>
      <c r="TB641" s="77">
        <v>-1.703813E-3</v>
      </c>
      <c r="TC641" s="77">
        <v>0.96658256799999998</v>
      </c>
      <c r="TD641" s="77">
        <v>-1.4731099999999999E-3</v>
      </c>
      <c r="TE641" s="78">
        <v>-4.13318E-7</v>
      </c>
    </row>
    <row r="642" spans="1:525" x14ac:dyDescent="0.25">
      <c r="A642" s="77">
        <v>-2.8568230000000001E-3</v>
      </c>
      <c r="B642" s="77">
        <v>-6.5447689999999998E-3</v>
      </c>
      <c r="C642" s="77">
        <v>-6.7824519999999996E-3</v>
      </c>
      <c r="D642" s="77">
        <v>-5.3223699999999999E-3</v>
      </c>
      <c r="E642" s="77">
        <v>-6.4648850000000001E-3</v>
      </c>
      <c r="F642" s="77">
        <v>-6.1895429999999996E-3</v>
      </c>
      <c r="G642" s="77">
        <v>-1.2909914E-2</v>
      </c>
      <c r="H642" s="77">
        <v>-3.7739280000000002E-3</v>
      </c>
      <c r="I642" s="77">
        <v>-8.7952350000000002E-3</v>
      </c>
      <c r="J642" s="77">
        <v>-7.1482899999999999E-3</v>
      </c>
      <c r="K642" s="77">
        <v>-6.0742219999999998E-3</v>
      </c>
      <c r="L642" s="77">
        <v>-7.3566339999999999E-3</v>
      </c>
      <c r="M642" s="77">
        <v>-6.5202899999999998E-3</v>
      </c>
      <c r="N642" s="77">
        <v>-7.1902379999999998E-3</v>
      </c>
      <c r="O642" s="77">
        <v>-4.4522479999999998E-3</v>
      </c>
      <c r="P642" s="77">
        <v>-7.1374580000000002E-3</v>
      </c>
      <c r="Q642" s="77">
        <v>-5.2669320000000002E-3</v>
      </c>
      <c r="R642" s="77">
        <v>-5.8895789999999998E-3</v>
      </c>
      <c r="S642" s="77">
        <v>-9.3974550000000007E-3</v>
      </c>
      <c r="T642" s="77">
        <v>-9.991303E-3</v>
      </c>
      <c r="U642" s="77">
        <v>-1.1455976E-2</v>
      </c>
      <c r="V642" s="77">
        <v>-1.3406108999999999E-2</v>
      </c>
      <c r="W642" s="77">
        <v>-1.0212682000000001E-2</v>
      </c>
      <c r="X642" s="77">
        <v>-7.9883119999999991E-3</v>
      </c>
      <c r="Y642" s="77">
        <v>-9.6968130000000003E-3</v>
      </c>
      <c r="Z642" s="77">
        <v>-1.1329832E-2</v>
      </c>
      <c r="AA642" s="77">
        <v>-1.7865794000000001E-2</v>
      </c>
      <c r="AB642" s="77">
        <v>-1.0978715999999999E-2</v>
      </c>
      <c r="AC642" s="77">
        <v>-7.4192540000000001E-3</v>
      </c>
      <c r="AD642" s="77">
        <v>-2.9323744999999998E-2</v>
      </c>
      <c r="AE642" s="77">
        <v>-1.7013238E-2</v>
      </c>
      <c r="AF642" s="77">
        <v>-1.3213901E-2</v>
      </c>
      <c r="AG642" s="77">
        <v>-1.5717722999999999E-2</v>
      </c>
      <c r="AH642" s="77">
        <v>0.92854290299999998</v>
      </c>
      <c r="AI642" s="77">
        <v>-6.0386000000000001E-4</v>
      </c>
      <c r="AJ642" s="77">
        <v>-2.4157330000000002E-3</v>
      </c>
      <c r="AK642" s="77">
        <v>-6.0811820000000001E-3</v>
      </c>
      <c r="AL642" s="77">
        <v>-6.2865259999999997E-3</v>
      </c>
      <c r="AM642" s="77">
        <v>-5.3885010000000004E-3</v>
      </c>
      <c r="AN642" s="77">
        <v>-6.3055159999999997E-3</v>
      </c>
      <c r="AO642" s="77">
        <v>-5.5736819999999999E-3</v>
      </c>
      <c r="AP642" s="77">
        <v>-1.3008788E-2</v>
      </c>
      <c r="AQ642" s="77">
        <v>-3.5274360000000001E-3</v>
      </c>
      <c r="AR642" s="77">
        <v>-8.2837689999999999E-3</v>
      </c>
      <c r="AS642" s="77">
        <v>-6.0005010000000001E-3</v>
      </c>
      <c r="AT642" s="77">
        <v>-6.0506140000000002E-3</v>
      </c>
      <c r="AU642" s="77">
        <v>-7.119907E-3</v>
      </c>
      <c r="AV642" s="77">
        <v>-6.642093E-3</v>
      </c>
      <c r="AW642" s="77">
        <v>-6.2503760000000002E-3</v>
      </c>
      <c r="AX642" s="77">
        <v>-4.2532760000000003E-3</v>
      </c>
      <c r="AY642" s="77">
        <v>-6.8036149999999998E-3</v>
      </c>
      <c r="AZ642" s="77">
        <v>-6.2453220000000002E-3</v>
      </c>
      <c r="BA642" s="77">
        <v>-6.4516E-3</v>
      </c>
      <c r="BB642" s="77">
        <v>-1.0099807000000001E-2</v>
      </c>
      <c r="BC642" s="77">
        <v>-9.9012430000000005E-3</v>
      </c>
      <c r="BD642" s="77">
        <v>-1.1146824E-2</v>
      </c>
      <c r="BE642" s="77">
        <v>-1.3951506000000001E-2</v>
      </c>
      <c r="BF642" s="77">
        <v>-9.8152489999999998E-3</v>
      </c>
      <c r="BG642" s="77">
        <v>-7.0611600000000004E-3</v>
      </c>
      <c r="BH642" s="77">
        <v>-9.6236450000000001E-3</v>
      </c>
      <c r="BI642" s="77">
        <v>-1.1473728000000001E-2</v>
      </c>
      <c r="BJ642" s="77">
        <v>-1.7902088E-2</v>
      </c>
      <c r="BK642" s="77">
        <v>-1.1089715999999999E-2</v>
      </c>
      <c r="BL642" s="77">
        <v>-7.6860890000000001E-3</v>
      </c>
      <c r="BM642" s="77">
        <v>-2.9408526000000001E-2</v>
      </c>
      <c r="BN642" s="77">
        <v>-1.5523231E-2</v>
      </c>
      <c r="BO642" s="77">
        <v>-1.0390065E-2</v>
      </c>
      <c r="BP642" s="77">
        <v>-1.5551125000000001E-2</v>
      </c>
      <c r="BQ642" s="77">
        <v>0.92134741099999995</v>
      </c>
      <c r="BR642" s="77">
        <v>-4.9367699999999998E-4</v>
      </c>
      <c r="BS642" s="77">
        <v>-2.5819329999999998E-3</v>
      </c>
      <c r="BT642" s="77">
        <v>-5.9519610000000004E-3</v>
      </c>
      <c r="BU642" s="77">
        <v>-6.306084E-3</v>
      </c>
      <c r="BV642" s="77">
        <v>-5.2849100000000003E-3</v>
      </c>
      <c r="BW642" s="77">
        <v>-6.1589310000000003E-3</v>
      </c>
      <c r="BX642" s="77">
        <v>-5.984194E-3</v>
      </c>
      <c r="BY642" s="77">
        <v>-1.3368338E-2</v>
      </c>
      <c r="BZ642" s="77">
        <v>-3.5062610000000001E-3</v>
      </c>
      <c r="CA642" s="77">
        <v>-8.3855790000000006E-3</v>
      </c>
      <c r="CB642" s="77">
        <v>-6.4275410000000002E-3</v>
      </c>
      <c r="CC642" s="77">
        <v>-6.0545249999999998E-3</v>
      </c>
      <c r="CD642" s="77">
        <v>-7.2160799999999997E-3</v>
      </c>
      <c r="CE642" s="77">
        <v>-6.575539E-3</v>
      </c>
      <c r="CF642" s="77">
        <v>-6.5443599999999999E-3</v>
      </c>
      <c r="CG642" s="77">
        <v>-4.2545839999999996E-3</v>
      </c>
      <c r="CH642" s="77">
        <v>-6.9022479999999997E-3</v>
      </c>
      <c r="CI642" s="77">
        <v>-6.3595140000000001E-3</v>
      </c>
      <c r="CJ642" s="77">
        <v>-6.2186999999999997E-3</v>
      </c>
      <c r="CK642" s="77">
        <v>-9.6229249999999992E-3</v>
      </c>
      <c r="CL642" s="77">
        <v>-8.9246399999999993E-3</v>
      </c>
      <c r="CM642" s="77">
        <v>-1.0530981999999999E-2</v>
      </c>
      <c r="CN642" s="77">
        <v>-1.3329119E-2</v>
      </c>
      <c r="CO642" s="77">
        <v>-9.3992139999999995E-3</v>
      </c>
      <c r="CP642" s="77">
        <v>-7.3345490000000001E-3</v>
      </c>
      <c r="CQ642" s="77">
        <v>-8.9709760000000003E-3</v>
      </c>
      <c r="CR642" s="77">
        <v>-1.1576019E-2</v>
      </c>
      <c r="CS642" s="77">
        <v>-1.8476624000000001E-2</v>
      </c>
      <c r="CT642" s="77">
        <v>-1.0530984E-2</v>
      </c>
      <c r="CU642" s="77">
        <v>-7.7374469999999997E-3</v>
      </c>
      <c r="CV642" s="77">
        <v>-2.8776903999999999E-2</v>
      </c>
      <c r="CW642" s="77">
        <v>-1.5829436999999998E-2</v>
      </c>
      <c r="CX642" s="77">
        <v>-1.1552978E-2</v>
      </c>
      <c r="CY642" s="77">
        <v>-1.4960421E-2</v>
      </c>
      <c r="CZ642" s="77">
        <v>0.92078965499999998</v>
      </c>
      <c r="DA642" s="77">
        <v>-4.2237699999999998E-4</v>
      </c>
      <c r="DB642" s="77">
        <v>-2.5481000000000002E-3</v>
      </c>
      <c r="DC642" s="77">
        <v>-6.360264E-3</v>
      </c>
      <c r="DD642" s="77">
        <v>-6.1913159999999997E-3</v>
      </c>
      <c r="DE642" s="77">
        <v>-5.2492620000000002E-3</v>
      </c>
      <c r="DF642" s="77">
        <v>-6.394617E-3</v>
      </c>
      <c r="DG642" s="77">
        <v>-5.8842629999999998E-3</v>
      </c>
      <c r="DH642" s="77">
        <v>-1.3752537E-2</v>
      </c>
      <c r="DI642" s="77">
        <v>-4.1993229999999996E-3</v>
      </c>
      <c r="DJ642" s="77">
        <v>-8.4975139999999994E-3</v>
      </c>
      <c r="DK642" s="77">
        <v>-6.1333680000000002E-3</v>
      </c>
      <c r="DL642" s="77">
        <v>-6.0889189999999999E-3</v>
      </c>
      <c r="DM642" s="77">
        <v>-7.3435590000000004E-3</v>
      </c>
      <c r="DN642" s="77">
        <v>-6.650614E-3</v>
      </c>
      <c r="DO642" s="77">
        <v>-6.070977E-3</v>
      </c>
      <c r="DP642" s="77">
        <v>-4.1612070000000001E-3</v>
      </c>
      <c r="DQ642" s="77">
        <v>-6.9593199999999997E-3</v>
      </c>
      <c r="DR642" s="77">
        <v>-6.5879440000000001E-3</v>
      </c>
      <c r="DS642" s="77">
        <v>-6.4576700000000004E-3</v>
      </c>
      <c r="DT642" s="77">
        <v>-9.6891249999999998E-3</v>
      </c>
      <c r="DU642" s="77">
        <v>-8.8616700000000003E-3</v>
      </c>
      <c r="DV642" s="77">
        <v>-1.0507226999999999E-2</v>
      </c>
      <c r="DW642" s="77">
        <v>-1.3125444E-2</v>
      </c>
      <c r="DX642" s="77">
        <v>-9.3024360000000007E-3</v>
      </c>
      <c r="DY642" s="77">
        <v>-6.5578160000000002E-3</v>
      </c>
      <c r="DZ642" s="77">
        <v>-9.3225740000000001E-3</v>
      </c>
      <c r="EA642" s="77">
        <v>-1.154705E-2</v>
      </c>
      <c r="EB642" s="77">
        <v>-1.9442463E-2</v>
      </c>
      <c r="EC642" s="77">
        <v>-1.0722838E-2</v>
      </c>
      <c r="ED642" s="77">
        <v>-8.1639290000000003E-3</v>
      </c>
      <c r="EE642" s="77">
        <v>-2.8298133999999999E-2</v>
      </c>
      <c r="EF642" s="77">
        <v>-1.5941843000000001E-2</v>
      </c>
      <c r="EG642" s="77">
        <v>-1.1323799000000001E-2</v>
      </c>
      <c r="EH642" s="77">
        <v>-1.5349652E-2</v>
      </c>
      <c r="EI642" s="77">
        <v>0.921316829</v>
      </c>
      <c r="EJ642" s="77">
        <v>-5.17703E-4</v>
      </c>
      <c r="EK642" s="77">
        <v>-2.5510960000000001E-3</v>
      </c>
      <c r="EL642" s="77">
        <v>-6.4316269999999997E-3</v>
      </c>
      <c r="EM642" s="77">
        <v>-6.0376600000000002E-3</v>
      </c>
      <c r="EN642" s="77">
        <v>-5.4646290000000004E-3</v>
      </c>
      <c r="EO642" s="77">
        <v>-6.7344149999999997E-3</v>
      </c>
      <c r="EP642" s="77">
        <v>-5.4170829999999996E-3</v>
      </c>
      <c r="EQ642" s="77">
        <v>-1.3470340000000001E-2</v>
      </c>
      <c r="ER642" s="77">
        <v>-3.7853169999999998E-3</v>
      </c>
      <c r="ES642" s="77">
        <v>-8.3118849999999998E-3</v>
      </c>
      <c r="ET642" s="77">
        <v>-5.8801010000000004E-3</v>
      </c>
      <c r="EU642" s="77">
        <v>-5.9673469999999996E-3</v>
      </c>
      <c r="EV642" s="77">
        <v>-6.972883E-3</v>
      </c>
      <c r="EW642" s="77">
        <v>-6.5641730000000004E-3</v>
      </c>
      <c r="EX642" s="77">
        <v>-5.516132E-3</v>
      </c>
      <c r="EY642" s="77">
        <v>-4.0899480000000004E-3</v>
      </c>
      <c r="EZ642" s="77">
        <v>-6.1857700000000002E-3</v>
      </c>
      <c r="FA642" s="77">
        <v>-6.5172499999999996E-3</v>
      </c>
      <c r="FB642" s="77">
        <v>-6.1627770000000004E-3</v>
      </c>
      <c r="FC642" s="77">
        <v>-9.3879889999999994E-3</v>
      </c>
      <c r="FD642" s="77">
        <v>-8.9411649999999992E-3</v>
      </c>
      <c r="FE642" s="77">
        <v>-1.031438E-2</v>
      </c>
      <c r="FF642" s="77">
        <v>-1.306448E-2</v>
      </c>
      <c r="FG642" s="77">
        <v>-8.8336950000000008E-3</v>
      </c>
      <c r="FH642" s="77">
        <v>-6.0670699999999999E-3</v>
      </c>
      <c r="FI642" s="77">
        <v>-8.7389310000000001E-3</v>
      </c>
      <c r="FJ642" s="77">
        <v>-1.1290936E-2</v>
      </c>
      <c r="FK642" s="77">
        <v>-1.9481998E-2</v>
      </c>
      <c r="FL642" s="77">
        <v>-1.0851542E-2</v>
      </c>
      <c r="FM642" s="77">
        <v>-7.7049019999999996E-3</v>
      </c>
      <c r="FN642" s="77">
        <v>-2.7874952000000001E-2</v>
      </c>
      <c r="FO642" s="77">
        <v>-1.6065024000000001E-2</v>
      </c>
      <c r="FP642" s="77">
        <v>-1.0920028999999999E-2</v>
      </c>
      <c r="FQ642" s="77">
        <v>-1.5187165000000001E-2</v>
      </c>
      <c r="FR642" s="77">
        <v>0.91998574899999996</v>
      </c>
      <c r="FS642" s="77">
        <v>-5.4636099999999998E-4</v>
      </c>
      <c r="FT642" s="77">
        <v>-2.4943500000000002E-3</v>
      </c>
      <c r="FU642" s="77">
        <v>-6.2517340000000001E-3</v>
      </c>
      <c r="FV642" s="77">
        <v>-5.8729769999999997E-3</v>
      </c>
      <c r="FW642" s="77">
        <v>-5.276953E-3</v>
      </c>
      <c r="FX642" s="77">
        <v>-6.265161E-3</v>
      </c>
      <c r="FY642" s="77">
        <v>-5.4655229999999999E-3</v>
      </c>
      <c r="FZ642" s="77">
        <v>-1.3335568000000001E-2</v>
      </c>
      <c r="GA642" s="77">
        <v>-2.7207339999999998E-3</v>
      </c>
      <c r="GB642" s="77">
        <v>-7.8017950000000003E-3</v>
      </c>
      <c r="GC642" s="77">
        <v>-5.5779439999999996E-3</v>
      </c>
      <c r="GD642" s="77">
        <v>-5.5673670000000001E-3</v>
      </c>
      <c r="GE642" s="77">
        <v>-6.4029120000000002E-3</v>
      </c>
      <c r="GF642" s="77">
        <v>-6.033137E-3</v>
      </c>
      <c r="GG642" s="77">
        <v>-4.8342560000000003E-3</v>
      </c>
      <c r="GH642" s="77">
        <v>-4.3600080000000003E-3</v>
      </c>
      <c r="GI642" s="77">
        <v>-6.4310629999999999E-3</v>
      </c>
      <c r="GJ642" s="77">
        <v>-6.3176960000000002E-3</v>
      </c>
      <c r="GK642" s="77">
        <v>-6.1862820000000004E-3</v>
      </c>
      <c r="GL642" s="77">
        <v>-8.9751050000000006E-3</v>
      </c>
      <c r="GM642" s="77">
        <v>-8.4511359999999997E-3</v>
      </c>
      <c r="GN642" s="77">
        <v>-9.3392590000000008E-3</v>
      </c>
      <c r="GO642" s="77">
        <v>-1.3645915999999999E-2</v>
      </c>
      <c r="GP642" s="77">
        <v>-8.0468689999999999E-3</v>
      </c>
      <c r="GQ642" s="77">
        <v>-5.4869539999999996E-3</v>
      </c>
      <c r="GR642" s="77">
        <v>-8.5993289999999993E-3</v>
      </c>
      <c r="GS642" s="77">
        <v>-1.1223575E-2</v>
      </c>
      <c r="GT642" s="77">
        <v>-1.9853824999999999E-2</v>
      </c>
      <c r="GU642" s="77">
        <v>-1.0630321999999999E-2</v>
      </c>
      <c r="GV642" s="77">
        <v>-7.6649370000000001E-3</v>
      </c>
      <c r="GW642" s="77">
        <v>-2.7810753000000001E-2</v>
      </c>
      <c r="GX642" s="77">
        <v>-1.5539417999999999E-2</v>
      </c>
      <c r="GY642" s="77">
        <v>-1.0569588E-2</v>
      </c>
      <c r="GZ642" s="77">
        <v>-1.5153115E-2</v>
      </c>
      <c r="HA642" s="77">
        <v>0.92032047100000003</v>
      </c>
      <c r="HB642" s="77">
        <v>-1.3313960000000001E-3</v>
      </c>
      <c r="HC642" s="77">
        <v>-2.5482669999999999E-3</v>
      </c>
      <c r="HD642" s="77">
        <v>-6.7430900000000002E-3</v>
      </c>
      <c r="HE642" s="77">
        <v>-5.7299330000000004E-3</v>
      </c>
      <c r="HF642" s="77">
        <v>-5.3790130000000002E-3</v>
      </c>
      <c r="HG642" s="77">
        <v>-6.5444869999999999E-3</v>
      </c>
      <c r="HH642" s="77">
        <v>-5.3928960000000003E-3</v>
      </c>
      <c r="HI642" s="77">
        <v>-1.3777546E-2</v>
      </c>
      <c r="HJ642" s="77">
        <v>-2.7942959999999999E-3</v>
      </c>
      <c r="HK642" s="77">
        <v>-7.7655190000000002E-3</v>
      </c>
      <c r="HL642" s="77">
        <v>-5.7467719999999998E-3</v>
      </c>
      <c r="HM642" s="77">
        <v>-5.7383149999999999E-3</v>
      </c>
      <c r="HN642" s="77">
        <v>-6.3209950000000003E-3</v>
      </c>
      <c r="HO642" s="77">
        <v>-5.8316569999999996E-3</v>
      </c>
      <c r="HP642" s="77">
        <v>-4.8623909999999998E-3</v>
      </c>
      <c r="HQ642" s="77">
        <v>-4.3458189999999999E-3</v>
      </c>
      <c r="HR642" s="77">
        <v>-6.13716E-3</v>
      </c>
      <c r="HS642" s="77">
        <v>-7.1182839999999999E-3</v>
      </c>
      <c r="HT642" s="77">
        <v>-6.1618829999999999E-3</v>
      </c>
      <c r="HU642" s="77">
        <v>-8.6200440000000003E-3</v>
      </c>
      <c r="HV642" s="77">
        <v>-8.1399430000000002E-3</v>
      </c>
      <c r="HW642" s="77">
        <v>-8.6727720000000005E-3</v>
      </c>
      <c r="HX642" s="77">
        <v>-1.3131125E-2</v>
      </c>
      <c r="HY642" s="77">
        <v>-9.1878429999999994E-3</v>
      </c>
      <c r="HZ642" s="77">
        <v>-5.2884480000000003E-3</v>
      </c>
      <c r="IA642" s="77">
        <v>-8.4924920000000008E-3</v>
      </c>
      <c r="IB642" s="77">
        <v>-1.0658928999999999E-2</v>
      </c>
      <c r="IC642" s="77">
        <v>-1.9788541E-2</v>
      </c>
      <c r="ID642" s="77">
        <v>-9.8888180000000006E-3</v>
      </c>
      <c r="IE642" s="77">
        <v>-7.2641609999999999E-3</v>
      </c>
      <c r="IF642" s="77">
        <v>-2.7075469000000001E-2</v>
      </c>
      <c r="IG642" s="77">
        <v>-1.5566205E-2</v>
      </c>
      <c r="IH642" s="77">
        <v>-1.0378109E-2</v>
      </c>
      <c r="II642" s="77">
        <v>-1.4274135E-2</v>
      </c>
      <c r="IJ642" s="77">
        <v>0.92000493500000002</v>
      </c>
      <c r="IK642" s="77">
        <v>-1.6883239999999999E-3</v>
      </c>
      <c r="IL642" s="77">
        <v>-2.568154E-3</v>
      </c>
      <c r="IM642" s="77">
        <v>-6.4768880000000001E-3</v>
      </c>
      <c r="IN642" s="77">
        <v>-5.6359729999999999E-3</v>
      </c>
      <c r="IO642" s="77">
        <v>-5.2336120000000003E-3</v>
      </c>
      <c r="IP642" s="77">
        <v>-6.5263350000000003E-3</v>
      </c>
      <c r="IQ642" s="77">
        <v>-5.5095459999999997E-3</v>
      </c>
      <c r="IR642" s="77">
        <v>-1.3450617E-2</v>
      </c>
      <c r="IS642" s="77">
        <v>-2.8629430000000002E-3</v>
      </c>
      <c r="IT642" s="77">
        <v>-7.9639840000000003E-3</v>
      </c>
      <c r="IU642" s="77">
        <v>-5.8157399999999998E-3</v>
      </c>
      <c r="IV642" s="77">
        <v>-5.9902829999999999E-3</v>
      </c>
      <c r="IW642" s="77">
        <v>-6.3624490000000001E-3</v>
      </c>
      <c r="IX642" s="77">
        <v>-5.8403209999999999E-3</v>
      </c>
      <c r="IY642" s="77">
        <v>-4.4821189999999997E-3</v>
      </c>
      <c r="IZ642" s="77">
        <v>-4.2609520000000001E-3</v>
      </c>
      <c r="JA642" s="77">
        <v>-5.2653999999999999E-3</v>
      </c>
      <c r="JB642" s="77">
        <v>-5.9617849999999998E-3</v>
      </c>
      <c r="JC642" s="77">
        <v>-6.0357900000000001E-3</v>
      </c>
      <c r="JD642" s="77">
        <v>-8.2772120000000008E-3</v>
      </c>
      <c r="JE642" s="77">
        <v>-8.2178709999999999E-3</v>
      </c>
      <c r="JF642" s="77">
        <v>-8.6374490000000002E-3</v>
      </c>
      <c r="JG642" s="77">
        <v>-1.3156737999999999E-2</v>
      </c>
      <c r="JH642" s="77">
        <v>-9.2267860000000007E-3</v>
      </c>
      <c r="JI642" s="77">
        <v>-5.1857780000000003E-3</v>
      </c>
      <c r="JJ642" s="77">
        <v>-8.0037770000000001E-3</v>
      </c>
      <c r="JK642" s="77">
        <v>-1.0217908E-2</v>
      </c>
      <c r="JL642" s="77">
        <v>-2.0649186999999999E-2</v>
      </c>
      <c r="JM642" s="77">
        <v>-9.8703509999999994E-3</v>
      </c>
      <c r="JN642" s="77">
        <v>-7.2562169999999997E-3</v>
      </c>
      <c r="JO642" s="77">
        <v>-2.6227886999999998E-2</v>
      </c>
      <c r="JP642" s="77">
        <v>-1.5921883000000001E-2</v>
      </c>
      <c r="JQ642" s="77">
        <v>-1.0531637999999999E-2</v>
      </c>
      <c r="JR642" s="77">
        <v>-1.3694503E-2</v>
      </c>
      <c r="JS642" s="77">
        <v>0.92089675299999996</v>
      </c>
      <c r="JT642" s="77">
        <v>-1.872351E-3</v>
      </c>
      <c r="JU642" s="77">
        <v>-2.6225480000000002E-3</v>
      </c>
      <c r="JV642" s="77">
        <v>-6.0962639999999997E-3</v>
      </c>
      <c r="JW642" s="77">
        <v>-5.3056229999999998E-3</v>
      </c>
      <c r="JX642" s="77">
        <v>-4.8963799999999997E-3</v>
      </c>
      <c r="JY642" s="77">
        <v>-6.3151980000000002E-3</v>
      </c>
      <c r="JZ642" s="77">
        <v>-5.4129290000000004E-3</v>
      </c>
      <c r="KA642" s="77">
        <v>-1.2846991E-2</v>
      </c>
      <c r="KB642" s="77">
        <v>-2.2525940000000001E-3</v>
      </c>
      <c r="KC642" s="77">
        <v>-7.5188479999999999E-3</v>
      </c>
      <c r="KD642" s="77">
        <v>-5.4549050000000003E-3</v>
      </c>
      <c r="KE642" s="77">
        <v>-5.7703279999999999E-3</v>
      </c>
      <c r="KF642" s="77">
        <v>-5.8592959999999999E-3</v>
      </c>
      <c r="KG642" s="77">
        <v>-5.2736520000000002E-3</v>
      </c>
      <c r="KH642" s="77">
        <v>-4.0544609999999997E-3</v>
      </c>
      <c r="KI642" s="77">
        <v>-4.2623360000000002E-3</v>
      </c>
      <c r="KJ642" s="77">
        <v>-5.023497E-3</v>
      </c>
      <c r="KK642" s="77">
        <v>-5.4745050000000002E-3</v>
      </c>
      <c r="KL642" s="77">
        <v>-6.0262620000000001E-3</v>
      </c>
      <c r="KM642" s="77">
        <v>-7.6629869999999996E-3</v>
      </c>
      <c r="KN642" s="77">
        <v>-7.8840590000000006E-3</v>
      </c>
      <c r="KO642" s="77">
        <v>-8.5126249999999994E-3</v>
      </c>
      <c r="KP642" s="77">
        <v>-1.3408504999999999E-2</v>
      </c>
      <c r="KQ642" s="77">
        <v>-1.0294731E-2</v>
      </c>
      <c r="KR642" s="77">
        <v>-5.2077110000000003E-3</v>
      </c>
      <c r="KS642" s="77">
        <v>-8.0105220000000008E-3</v>
      </c>
      <c r="KT642" s="77">
        <v>-1.1131228999999999E-2</v>
      </c>
      <c r="KU642" s="77">
        <v>-2.0123274999999999E-2</v>
      </c>
      <c r="KV642" s="77">
        <v>-9.8374799999999991E-3</v>
      </c>
      <c r="KW642" s="77">
        <v>-7.369146E-3</v>
      </c>
      <c r="KX642" s="77">
        <v>-2.5759872999999999E-2</v>
      </c>
      <c r="KY642" s="77">
        <v>-1.6762229E-2</v>
      </c>
      <c r="KZ642" s="77">
        <v>-1.0887018E-2</v>
      </c>
      <c r="LA642" s="77">
        <v>-1.3684346999999999E-2</v>
      </c>
      <c r="LB642" s="77">
        <v>0.92164384499999996</v>
      </c>
      <c r="LC642" s="77">
        <v>-2.1808729999999998E-3</v>
      </c>
      <c r="LD642" s="77">
        <v>-2.7420410000000002E-3</v>
      </c>
      <c r="LE642" s="77">
        <v>-6.2236160000000004E-3</v>
      </c>
      <c r="LF642" s="77">
        <v>-5.3193930000000004E-3</v>
      </c>
      <c r="LG642" s="77">
        <v>-4.6678700000000002E-3</v>
      </c>
      <c r="LH642" s="77">
        <v>-6.7910160000000004E-3</v>
      </c>
      <c r="LI642" s="77">
        <v>-5.3680810000000002E-3</v>
      </c>
      <c r="LJ642" s="77">
        <v>-1.2590739E-2</v>
      </c>
      <c r="LK642" s="77">
        <v>-2.0202760000000001E-3</v>
      </c>
      <c r="LL642" s="77">
        <v>-7.1344879999999996E-3</v>
      </c>
      <c r="LM642" s="77">
        <v>-5.2263209999999999E-3</v>
      </c>
      <c r="LN642" s="77">
        <v>-5.8063760000000002E-3</v>
      </c>
      <c r="LO642" s="77">
        <v>-5.3628729999999998E-3</v>
      </c>
      <c r="LP642" s="77">
        <v>-4.9953790000000003E-3</v>
      </c>
      <c r="LQ642" s="77">
        <v>-3.7448809999999998E-3</v>
      </c>
      <c r="LR642" s="77">
        <v>-4.3036949999999997E-3</v>
      </c>
      <c r="LS642" s="77">
        <v>-4.9366990000000001E-3</v>
      </c>
      <c r="LT642" s="77">
        <v>-5.4031249999999999E-3</v>
      </c>
      <c r="LU642" s="77">
        <v>-6.1864839999999999E-3</v>
      </c>
      <c r="LV642" s="77">
        <v>-7.8478760000000002E-3</v>
      </c>
      <c r="LW642" s="77">
        <v>-7.8067930000000002E-3</v>
      </c>
      <c r="LX642" s="77">
        <v>-8.8607670000000003E-3</v>
      </c>
      <c r="LY642" s="77">
        <v>-1.3414861E-2</v>
      </c>
      <c r="LZ642" s="77">
        <v>-1.1141821E-2</v>
      </c>
      <c r="MA642" s="77">
        <v>-5.4326030000000003E-3</v>
      </c>
      <c r="MB642" s="77">
        <v>-7.8625970000000007E-3</v>
      </c>
      <c r="MC642" s="77">
        <v>-1.2501183000000001E-2</v>
      </c>
      <c r="MD642" s="77">
        <v>-1.9738331000000001E-2</v>
      </c>
      <c r="ME642" s="77">
        <v>-1.003502E-2</v>
      </c>
      <c r="MF642" s="77">
        <v>-8.1333710000000004E-3</v>
      </c>
      <c r="MG642" s="77">
        <v>-2.6067277999999999E-2</v>
      </c>
      <c r="MH642" s="77">
        <v>-1.7187588E-2</v>
      </c>
      <c r="MI642" s="77">
        <v>-1.1851185E-2</v>
      </c>
      <c r="MJ642" s="77">
        <v>-1.4127885E-2</v>
      </c>
      <c r="MK642" s="77">
        <v>0.92144005699999998</v>
      </c>
      <c r="ML642" s="77">
        <v>-2.3542400000000001E-3</v>
      </c>
      <c r="MM642" s="77">
        <v>-2.860947E-3</v>
      </c>
      <c r="MN642" s="77">
        <v>-6.2962479999999999E-3</v>
      </c>
      <c r="MO642" s="77">
        <v>-5.4067029999999997E-3</v>
      </c>
      <c r="MP642" s="77">
        <v>-4.5646519999999998E-3</v>
      </c>
      <c r="MQ642" s="77">
        <v>-6.5613959999999997E-3</v>
      </c>
      <c r="MR642" s="77">
        <v>-5.0918300000000003E-3</v>
      </c>
      <c r="MS642" s="77">
        <v>-1.2285627E-2</v>
      </c>
      <c r="MT642" s="77">
        <v>-1.9713980000000001E-3</v>
      </c>
      <c r="MU642" s="77">
        <v>-7.1015569999999997E-3</v>
      </c>
      <c r="MV642" s="77">
        <v>-5.0726699999999996E-3</v>
      </c>
      <c r="MW642" s="77">
        <v>-5.7240650000000004E-3</v>
      </c>
      <c r="MX642" s="77">
        <v>-5.4048789999999996E-3</v>
      </c>
      <c r="MY642" s="77">
        <v>-4.7385509999999997E-3</v>
      </c>
      <c r="MZ642" s="77">
        <v>-3.4115109999999999E-3</v>
      </c>
      <c r="NA642" s="77">
        <v>-4.1481510000000001E-3</v>
      </c>
      <c r="NB642" s="77">
        <v>-4.6128200000000001E-3</v>
      </c>
      <c r="NC642" s="77">
        <v>-5.5937629999999999E-3</v>
      </c>
      <c r="ND642" s="77">
        <v>-6.2185219999999998E-3</v>
      </c>
      <c r="NE642" s="77">
        <v>-7.5270299999999997E-3</v>
      </c>
      <c r="NF642" s="77">
        <v>-7.5764719999999999E-3</v>
      </c>
      <c r="NG642" s="77">
        <v>-9.0565439999999997E-3</v>
      </c>
      <c r="NH642" s="77">
        <v>-1.3762758E-2</v>
      </c>
      <c r="NI642" s="77">
        <v>-1.1928935E-2</v>
      </c>
      <c r="NJ642" s="77">
        <v>-5.0165710000000001E-3</v>
      </c>
      <c r="NK642" s="77">
        <v>-7.5223260000000002E-3</v>
      </c>
      <c r="NL642" s="77">
        <v>-1.2761926999999999E-2</v>
      </c>
      <c r="NM642" s="77">
        <v>-1.9301146000000002E-2</v>
      </c>
      <c r="NN642" s="77">
        <v>-1.0177614E-2</v>
      </c>
      <c r="NO642" s="77">
        <v>-8.3553189999999999E-3</v>
      </c>
      <c r="NP642" s="77">
        <v>-2.5270632000000001E-2</v>
      </c>
      <c r="NQ642" s="77">
        <v>-1.7365999999999999E-2</v>
      </c>
      <c r="NR642" s="77">
        <v>-1.2370526999999999E-2</v>
      </c>
      <c r="NS642" s="77">
        <v>-1.4076732E-2</v>
      </c>
      <c r="NT642" s="77">
        <v>0.92176169399999996</v>
      </c>
      <c r="NU642" s="77">
        <v>-1.9726029999999999E-3</v>
      </c>
      <c r="NV642" s="77">
        <v>-2.9322319999999999E-3</v>
      </c>
      <c r="NW642" s="77">
        <v>-6.2175069999999997E-3</v>
      </c>
      <c r="NX642" s="77">
        <v>-5.2296280000000001E-3</v>
      </c>
      <c r="NY642" s="77">
        <v>-4.3396670000000002E-3</v>
      </c>
      <c r="NZ642" s="77">
        <v>-6.2042460000000001E-3</v>
      </c>
      <c r="OA642" s="77">
        <v>-4.9911399999999998E-3</v>
      </c>
      <c r="OB642" s="77">
        <v>-1.2447214999999999E-2</v>
      </c>
      <c r="OC642" s="77">
        <v>-1.8896220000000001E-3</v>
      </c>
      <c r="OD642" s="77">
        <v>-6.8783519999999999E-3</v>
      </c>
      <c r="OE642" s="77">
        <v>-4.8599569999999998E-3</v>
      </c>
      <c r="OF642" s="77">
        <v>-5.6372929999999998E-3</v>
      </c>
      <c r="OG642" s="77">
        <v>-5.2063259999999998E-3</v>
      </c>
      <c r="OH642" s="77">
        <v>-4.4672870000000003E-3</v>
      </c>
      <c r="OI642" s="77">
        <v>-3.0498249999999999E-3</v>
      </c>
      <c r="OJ642" s="77">
        <v>-4.0512940000000004E-3</v>
      </c>
      <c r="OK642" s="77">
        <v>-4.4359330000000004E-3</v>
      </c>
      <c r="OL642" s="77">
        <v>-5.5350190000000004E-3</v>
      </c>
      <c r="OM642" s="77">
        <v>-6.0996169999999999E-3</v>
      </c>
      <c r="ON642" s="77">
        <v>-7.2662259999999998E-3</v>
      </c>
      <c r="OO642" s="77">
        <v>-7.5221369999999999E-3</v>
      </c>
      <c r="OP642" s="77">
        <v>-9.0196080000000001E-3</v>
      </c>
      <c r="OQ642" s="77">
        <v>-1.3860493E-2</v>
      </c>
      <c r="OR642" s="77">
        <v>-1.2471796E-2</v>
      </c>
      <c r="OS642" s="77">
        <v>-4.7181080000000004E-3</v>
      </c>
      <c r="OT642" s="77">
        <v>-7.7406990000000002E-3</v>
      </c>
      <c r="OU642" s="77">
        <v>-1.2895544E-2</v>
      </c>
      <c r="OV642" s="77">
        <v>-1.7437972999999999E-2</v>
      </c>
      <c r="OW642" s="77">
        <v>-9.8917380000000006E-3</v>
      </c>
      <c r="OX642" s="77">
        <v>-8.3641979999999998E-3</v>
      </c>
      <c r="OY642" s="77">
        <v>-2.4566686000000001E-2</v>
      </c>
      <c r="OZ642" s="77">
        <v>-1.7403866E-2</v>
      </c>
      <c r="PA642" s="77">
        <v>-1.2489531E-2</v>
      </c>
      <c r="PB642" s="77">
        <v>-1.4026314E-2</v>
      </c>
      <c r="PC642" s="77">
        <v>0.92107748499999997</v>
      </c>
      <c r="PD642" s="77">
        <v>-1.86571E-3</v>
      </c>
      <c r="PE642" s="77">
        <v>-2.9827009999999999E-3</v>
      </c>
      <c r="PF642" s="77">
        <v>-6.233054E-3</v>
      </c>
      <c r="PG642" s="77">
        <v>-4.9652339999999998E-3</v>
      </c>
      <c r="PH642" s="77">
        <v>-4.0245910000000001E-3</v>
      </c>
      <c r="PI642" s="77">
        <v>-5.8667520000000003E-3</v>
      </c>
      <c r="PJ642" s="77">
        <v>-4.817333E-3</v>
      </c>
      <c r="PK642" s="77">
        <v>-1.2168946999999999E-2</v>
      </c>
      <c r="PL642" s="77">
        <v>-1.935913E-3</v>
      </c>
      <c r="PM642" s="77">
        <v>-6.6138660000000004E-3</v>
      </c>
      <c r="PN642" s="77">
        <v>-4.408571E-3</v>
      </c>
      <c r="PO642" s="77">
        <v>-5.5838850000000002E-3</v>
      </c>
      <c r="PP642" s="77">
        <v>-5.0523920000000002E-3</v>
      </c>
      <c r="PQ642" s="77">
        <v>-4.1438990000000004E-3</v>
      </c>
      <c r="PR642" s="77">
        <v>-2.7372619999999999E-3</v>
      </c>
      <c r="PS642" s="77">
        <v>-3.9318039999999997E-3</v>
      </c>
      <c r="PT642" s="77">
        <v>-4.370863E-3</v>
      </c>
      <c r="PU642" s="77">
        <v>-5.5807599999999997E-3</v>
      </c>
      <c r="PV642" s="77">
        <v>-5.8530470000000001E-3</v>
      </c>
      <c r="PW642" s="77">
        <v>-7.0265120000000004E-3</v>
      </c>
      <c r="PX642" s="77">
        <v>-7.5049679999999999E-3</v>
      </c>
      <c r="PY642" s="77">
        <v>-8.4995190000000005E-3</v>
      </c>
      <c r="PZ642" s="77">
        <v>-1.3401788E-2</v>
      </c>
      <c r="QA642" s="77">
        <v>-1.249137E-2</v>
      </c>
      <c r="QB642" s="77">
        <v>-4.7791309999999998E-3</v>
      </c>
      <c r="QC642" s="77">
        <v>-6.9041930000000003E-3</v>
      </c>
      <c r="QD642" s="77">
        <v>-1.3913267E-2</v>
      </c>
      <c r="QE642" s="77">
        <v>-1.7725138000000001E-2</v>
      </c>
      <c r="QF642" s="77">
        <v>-1.002198E-2</v>
      </c>
      <c r="QG642" s="77">
        <v>-7.8724659999999998E-3</v>
      </c>
      <c r="QH642" s="77">
        <v>-2.3771891E-2</v>
      </c>
      <c r="QI642" s="77">
        <v>-1.7660525999999999E-2</v>
      </c>
      <c r="QJ642" s="77">
        <v>-1.2179327E-2</v>
      </c>
      <c r="QK642" s="77">
        <v>-1.3631719E-2</v>
      </c>
      <c r="QL642" s="77">
        <v>0.92209974699999997</v>
      </c>
      <c r="QM642" s="77">
        <v>-1.422569E-3</v>
      </c>
      <c r="QN642" s="77">
        <v>-2.9839979999999999E-3</v>
      </c>
      <c r="QO642" s="77">
        <v>-5.3320360000000001E-3</v>
      </c>
      <c r="QP642" s="77">
        <v>-5.0173020000000004E-3</v>
      </c>
      <c r="QQ642" s="77">
        <v>-4.018995E-3</v>
      </c>
      <c r="QR642" s="77">
        <v>-5.7716219999999997E-3</v>
      </c>
      <c r="QS642" s="77">
        <v>-4.5728540000000003E-3</v>
      </c>
      <c r="QT642" s="77">
        <v>-1.2087739E-2</v>
      </c>
      <c r="QU642" s="77">
        <v>-1.517787E-3</v>
      </c>
      <c r="QV642" s="77">
        <v>-6.5521420000000004E-3</v>
      </c>
      <c r="QW642" s="77">
        <v>-4.3573509999999998E-3</v>
      </c>
      <c r="QX642" s="77">
        <v>-5.4583679999999999E-3</v>
      </c>
      <c r="QY642" s="77">
        <v>-5.0979270000000004E-3</v>
      </c>
      <c r="QZ642" s="77">
        <v>-3.9462280000000004E-3</v>
      </c>
      <c r="RA642" s="77">
        <v>-2.6666979999999999E-3</v>
      </c>
      <c r="RB642" s="77">
        <v>-3.8616789999999998E-3</v>
      </c>
      <c r="RC642" s="77">
        <v>-4.3906759999999996E-3</v>
      </c>
      <c r="RD642" s="77">
        <v>-5.149944E-3</v>
      </c>
      <c r="RE642" s="77">
        <v>-5.6067039999999997E-3</v>
      </c>
      <c r="RF642" s="77">
        <v>-6.9922059999999999E-3</v>
      </c>
      <c r="RG642" s="77">
        <v>-7.7005449999999996E-3</v>
      </c>
      <c r="RH642" s="77">
        <v>-8.564416E-3</v>
      </c>
      <c r="RI642" s="77">
        <v>-1.4206768999999999E-2</v>
      </c>
      <c r="RJ642" s="77">
        <v>-1.2744358000000001E-2</v>
      </c>
      <c r="RK642" s="77">
        <v>-4.510437E-3</v>
      </c>
      <c r="RL642" s="77">
        <v>-7.0862920000000001E-3</v>
      </c>
      <c r="RM642" s="77">
        <v>-1.4481749E-2</v>
      </c>
      <c r="RN642" s="77">
        <v>-1.6733324000000001E-2</v>
      </c>
      <c r="RO642" s="77">
        <v>-1.0568599E-2</v>
      </c>
      <c r="RP642" s="77">
        <v>-6.6941220000000003E-3</v>
      </c>
      <c r="RQ642" s="77">
        <v>-2.3885931999999999E-2</v>
      </c>
      <c r="RR642" s="77">
        <v>-1.7297280000000002E-2</v>
      </c>
      <c r="RS642" s="77">
        <v>-1.2066863000000001E-2</v>
      </c>
      <c r="RT642" s="77">
        <v>-1.3592285000000001E-2</v>
      </c>
      <c r="RU642" s="77">
        <v>0.92343698799999996</v>
      </c>
      <c r="RV642" s="77">
        <v>-1.047606E-3</v>
      </c>
      <c r="RW642" s="77">
        <v>-3.0369030000000001E-3</v>
      </c>
      <c r="RX642" s="77">
        <v>-5.4538010000000003E-3</v>
      </c>
      <c r="RY642" s="77">
        <v>-5.182608E-3</v>
      </c>
      <c r="RZ642" s="77">
        <v>-4.2141130000000002E-3</v>
      </c>
      <c r="SA642" s="77">
        <v>-5.7126030000000001E-3</v>
      </c>
      <c r="SB642" s="77">
        <v>-4.6359950000000004E-3</v>
      </c>
      <c r="SC642" s="77">
        <v>-1.2095707000000001E-2</v>
      </c>
      <c r="SD642" s="77">
        <v>-2.2924339999999999E-3</v>
      </c>
      <c r="SE642" s="77">
        <v>-6.6217079999999996E-3</v>
      </c>
      <c r="SF642" s="77">
        <v>-4.5548639999999996E-3</v>
      </c>
      <c r="SG642" s="77">
        <v>-5.7009299999999999E-3</v>
      </c>
      <c r="SH642" s="77">
        <v>-5.0221490000000001E-3</v>
      </c>
      <c r="SI642" s="77">
        <v>-4.0449020000000004E-3</v>
      </c>
      <c r="SJ642" s="77">
        <v>-2.7493029999999998E-3</v>
      </c>
      <c r="SK642" s="77">
        <v>-4.2329719999999998E-3</v>
      </c>
      <c r="SL642" s="77">
        <v>-4.3230509999999996E-3</v>
      </c>
      <c r="SM642" s="77">
        <v>-5.61415E-3</v>
      </c>
      <c r="SN642" s="77">
        <v>-5.7050039999999996E-3</v>
      </c>
      <c r="SO642" s="77">
        <v>-6.9168140000000003E-3</v>
      </c>
      <c r="SP642" s="77">
        <v>-7.656581E-3</v>
      </c>
      <c r="SQ642" s="77">
        <v>-8.825032E-3</v>
      </c>
      <c r="SR642" s="77">
        <v>-1.4488450999999999E-2</v>
      </c>
      <c r="SS642" s="77">
        <v>-1.4030592E-2</v>
      </c>
      <c r="ST642" s="77">
        <v>-4.779447E-3</v>
      </c>
      <c r="SU642" s="77">
        <v>-7.6747320000000001E-3</v>
      </c>
      <c r="SV642" s="77">
        <v>-1.5471682E-2</v>
      </c>
      <c r="SW642" s="77">
        <v>-1.5524187E-2</v>
      </c>
      <c r="SX642" s="77">
        <v>-1.0356837000000001E-2</v>
      </c>
      <c r="SY642" s="77">
        <v>-6.9102709999999999E-3</v>
      </c>
      <c r="SZ642" s="77">
        <v>-2.6061010999999999E-2</v>
      </c>
      <c r="TA642" s="77">
        <v>-1.7430804000000001E-2</v>
      </c>
      <c r="TB642" s="77">
        <v>-1.1789667E-2</v>
      </c>
      <c r="TC642" s="77">
        <v>-1.3719848999999999E-2</v>
      </c>
      <c r="TD642" s="77">
        <v>0.92319410999999996</v>
      </c>
      <c r="TE642" s="77">
        <v>-1.2630740000000001E-3</v>
      </c>
    </row>
    <row r="643" spans="1:525" x14ac:dyDescent="0.25">
      <c r="A643" s="78">
        <v>-1.09748E-5</v>
      </c>
      <c r="B643" s="78">
        <v>-1.6216299999999999E-5</v>
      </c>
      <c r="C643" s="78">
        <v>-3.3643999999999998E-5</v>
      </c>
      <c r="D643" s="78">
        <v>-3.9947400000000003E-5</v>
      </c>
      <c r="E643" s="78">
        <v>-2.78826E-5</v>
      </c>
      <c r="F643" s="78">
        <v>-3.6105700000000002E-5</v>
      </c>
      <c r="G643" s="78">
        <v>-4.1056400000000002E-5</v>
      </c>
      <c r="H643" s="78">
        <v>-1.53774E-5</v>
      </c>
      <c r="I643" s="78">
        <v>-2.9981600000000001E-5</v>
      </c>
      <c r="J643" s="78">
        <v>-3.5422100000000001E-5</v>
      </c>
      <c r="K643" s="78">
        <v>-2.4068799999999999E-5</v>
      </c>
      <c r="L643" s="78">
        <v>-3.5423399999999997E-5</v>
      </c>
      <c r="M643" s="78">
        <v>-3.1859600000000002E-5</v>
      </c>
      <c r="N643" s="78">
        <v>-2.1769100000000001E-5</v>
      </c>
      <c r="O643" s="78">
        <v>-4.5805600000000001E-5</v>
      </c>
      <c r="P643" s="78">
        <v>-4.05146E-5</v>
      </c>
      <c r="Q643" s="78">
        <v>-1.6163399999999998E-5</v>
      </c>
      <c r="R643" s="78">
        <v>-8.9435600000000001E-5</v>
      </c>
      <c r="S643" s="77">
        <v>-1.5579100000000001E-4</v>
      </c>
      <c r="T643" s="78">
        <v>-5.6987500000000003E-5</v>
      </c>
      <c r="U643" s="78">
        <v>-7.3762499999999997E-5</v>
      </c>
      <c r="V643" s="78">
        <v>-7.5013700000000003E-5</v>
      </c>
      <c r="W643" s="77">
        <v>-1.7358900000000001E-4</v>
      </c>
      <c r="X643" s="78">
        <v>-2.7634500000000001E-5</v>
      </c>
      <c r="Y643" s="78">
        <v>-4.2215100000000002E-5</v>
      </c>
      <c r="Z643" s="78">
        <v>-3.2843699999999999E-5</v>
      </c>
      <c r="AA643" s="78">
        <v>-9.1828299999999996E-5</v>
      </c>
      <c r="AB643" s="78">
        <v>-6.7595400000000007E-5</v>
      </c>
      <c r="AC643" s="77">
        <v>-2.8978100000000002E-4</v>
      </c>
      <c r="AD643" s="78">
        <v>-7.6437899999999995E-5</v>
      </c>
      <c r="AE643" s="77">
        <v>-1.00741E-4</v>
      </c>
      <c r="AF643" s="78">
        <v>-5.50673E-5</v>
      </c>
      <c r="AG643" s="77">
        <v>-1.26119E-4</v>
      </c>
      <c r="AH643" s="77">
        <v>-1.27429E-4</v>
      </c>
      <c r="AI643" s="77">
        <v>0.99997207300000002</v>
      </c>
      <c r="AJ643" s="78">
        <v>-1.0601899999999999E-5</v>
      </c>
      <c r="AK643" s="78">
        <v>-1.5174199999999999E-5</v>
      </c>
      <c r="AL643" s="78">
        <v>-3.2176299999999999E-5</v>
      </c>
      <c r="AM643" s="78">
        <v>-3.9354000000000003E-5</v>
      </c>
      <c r="AN643" s="78">
        <v>-2.83863E-5</v>
      </c>
      <c r="AO643" s="78">
        <v>-3.5565399999999997E-5</v>
      </c>
      <c r="AP643" s="78">
        <v>-3.7168000000000001E-5</v>
      </c>
      <c r="AQ643" s="78">
        <v>-1.3933200000000001E-5</v>
      </c>
      <c r="AR643" s="78">
        <v>-3.0303200000000002E-5</v>
      </c>
      <c r="AS643" s="78">
        <v>-3.47757E-5</v>
      </c>
      <c r="AT643" s="78">
        <v>-2.4940199999999999E-5</v>
      </c>
      <c r="AU643" s="78">
        <v>-3.4202300000000003E-5</v>
      </c>
      <c r="AV643" s="78">
        <v>-3.1417000000000001E-5</v>
      </c>
      <c r="AW643" s="78">
        <v>-2.1095100000000001E-5</v>
      </c>
      <c r="AX643" s="78">
        <v>-4.0327699999999997E-5</v>
      </c>
      <c r="AY643" s="78">
        <v>-3.5764399999999999E-5</v>
      </c>
      <c r="AZ643" s="78">
        <v>-1.65735E-5</v>
      </c>
      <c r="BA643" s="78">
        <v>-8.5073499999999998E-5</v>
      </c>
      <c r="BB643" s="77">
        <v>-1.38434E-4</v>
      </c>
      <c r="BC643" s="78">
        <v>-4.4781399999999998E-5</v>
      </c>
      <c r="BD643" s="78">
        <v>-6.2199299999999999E-5</v>
      </c>
      <c r="BE643" s="78">
        <v>-6.9242899999999994E-5</v>
      </c>
      <c r="BF643" s="77">
        <v>-1.65706E-4</v>
      </c>
      <c r="BG643" s="78">
        <v>-2.85625E-5</v>
      </c>
      <c r="BH643" s="78">
        <v>-3.80083E-5</v>
      </c>
      <c r="BI643" s="78">
        <v>-3.4331200000000001E-5</v>
      </c>
      <c r="BJ643" s="78">
        <v>-8.4119199999999999E-5</v>
      </c>
      <c r="BK643" s="78">
        <v>-6.5999600000000004E-5</v>
      </c>
      <c r="BL643" s="77">
        <v>-2.8353699999999999E-4</v>
      </c>
      <c r="BM643" s="78">
        <v>-7.4357999999999995E-5</v>
      </c>
      <c r="BN643" s="78">
        <v>-9.0175700000000005E-5</v>
      </c>
      <c r="BO643" s="78">
        <v>-5.4468800000000003E-5</v>
      </c>
      <c r="BP643" s="77">
        <v>-1.2819200000000001E-4</v>
      </c>
      <c r="BQ643" s="77">
        <v>-1.2318100000000001E-4</v>
      </c>
      <c r="BR643" s="77">
        <v>0.999974904</v>
      </c>
      <c r="BS643" s="78">
        <v>-1.1230600000000001E-5</v>
      </c>
      <c r="BT643" s="78">
        <v>-1.3570000000000001E-5</v>
      </c>
      <c r="BU643" s="78">
        <v>-3.13485E-5</v>
      </c>
      <c r="BV643" s="78">
        <v>-4.0930799999999998E-5</v>
      </c>
      <c r="BW643" s="78">
        <v>-2.6990000000000001E-5</v>
      </c>
      <c r="BX643" s="78">
        <v>-3.4560500000000002E-5</v>
      </c>
      <c r="BY643" s="78">
        <v>-3.5859099999999997E-5</v>
      </c>
      <c r="BZ643" s="78">
        <v>-1.16021E-5</v>
      </c>
      <c r="CA643" s="78">
        <v>-3.1639400000000001E-5</v>
      </c>
      <c r="CB643" s="78">
        <v>-3.4524599999999998E-5</v>
      </c>
      <c r="CC643" s="78">
        <v>-2.3003999999999999E-5</v>
      </c>
      <c r="CD643" s="78">
        <v>-3.2438899999999999E-5</v>
      </c>
      <c r="CE643" s="78">
        <v>-2.75784E-5</v>
      </c>
      <c r="CF643" s="78">
        <v>-2.0219400000000002E-5</v>
      </c>
      <c r="CG643" s="78">
        <v>-3.7082799999999997E-5</v>
      </c>
      <c r="CH643" s="78">
        <v>-3.6304599999999998E-5</v>
      </c>
      <c r="CI643" s="78">
        <v>-1.5863799999999999E-5</v>
      </c>
      <c r="CJ643" s="78">
        <v>-8.5733800000000002E-5</v>
      </c>
      <c r="CK643" s="77">
        <v>-1.26296E-4</v>
      </c>
      <c r="CL643" s="78">
        <v>-3.6269900000000003E-5</v>
      </c>
      <c r="CM643" s="78">
        <v>-5.4085500000000002E-5</v>
      </c>
      <c r="CN643" s="78">
        <v>-6.78024E-5</v>
      </c>
      <c r="CO643" s="77">
        <v>-1.5796699999999999E-4</v>
      </c>
      <c r="CP643" s="78">
        <v>-2.6213499999999999E-5</v>
      </c>
      <c r="CQ643" s="78">
        <v>-3.5788499999999998E-5</v>
      </c>
      <c r="CR643" s="78">
        <v>-3.1843700000000001E-5</v>
      </c>
      <c r="CS643" s="78">
        <v>-8.5624000000000006E-5</v>
      </c>
      <c r="CT643" s="78">
        <v>-6.3389300000000006E-5</v>
      </c>
      <c r="CU643" s="77">
        <v>-2.6857200000000002E-4</v>
      </c>
      <c r="CV643" s="78">
        <v>-7.4776600000000005E-5</v>
      </c>
      <c r="CW643" s="78">
        <v>-8.9342100000000006E-5</v>
      </c>
      <c r="CX643" s="78">
        <v>-5.2717899999999999E-5</v>
      </c>
      <c r="CY643" s="77">
        <v>-1.32325E-4</v>
      </c>
      <c r="CZ643" s="77">
        <v>-1.19849E-4</v>
      </c>
      <c r="DA643" s="77">
        <v>0.99997852799999998</v>
      </c>
      <c r="DB643" s="78">
        <v>-1.27881E-5</v>
      </c>
      <c r="DC643" s="78">
        <v>-1.3055500000000001E-5</v>
      </c>
      <c r="DD643" s="78">
        <v>-3.35149E-5</v>
      </c>
      <c r="DE643" s="78">
        <v>-4.0280400000000001E-5</v>
      </c>
      <c r="DF643" s="78">
        <v>-2.8257400000000002E-5</v>
      </c>
      <c r="DG643" s="78">
        <v>-4.0295600000000001E-5</v>
      </c>
      <c r="DH643" s="78">
        <v>-3.9998199999999999E-5</v>
      </c>
      <c r="DI643" s="78">
        <v>-1.18184E-5</v>
      </c>
      <c r="DJ643" s="78">
        <v>-3.6489799999999997E-5</v>
      </c>
      <c r="DK643" s="78">
        <v>-4.0285399999999999E-5</v>
      </c>
      <c r="DL643" s="78">
        <v>-2.55138E-5</v>
      </c>
      <c r="DM643" s="78">
        <v>-3.3757000000000002E-5</v>
      </c>
      <c r="DN643" s="78">
        <v>-3.18059E-5</v>
      </c>
      <c r="DO643" s="78">
        <v>-2.0523400000000001E-5</v>
      </c>
      <c r="DP643" s="78">
        <v>-3.7556799999999999E-5</v>
      </c>
      <c r="DQ643" s="78">
        <v>-4.47019E-5</v>
      </c>
      <c r="DR643" s="78">
        <v>-1.6586799999999998E-5</v>
      </c>
      <c r="DS643" s="77">
        <v>-1.0203400000000001E-4</v>
      </c>
      <c r="DT643" s="77">
        <v>-1.3361499999999999E-4</v>
      </c>
      <c r="DU643" s="78">
        <v>-3.5009000000000003E-5</v>
      </c>
      <c r="DV643" s="78">
        <v>-5.7416200000000001E-5</v>
      </c>
      <c r="DW643" s="78">
        <v>-7.3873899999999998E-5</v>
      </c>
      <c r="DX643" s="77">
        <v>-1.6912000000000001E-4</v>
      </c>
      <c r="DY643" s="78">
        <v>-2.45854E-5</v>
      </c>
      <c r="DZ643" s="78">
        <v>-3.62652E-5</v>
      </c>
      <c r="EA643" s="78">
        <v>-3.5391600000000002E-5</v>
      </c>
      <c r="EB643" s="78">
        <v>-9.2442599999999995E-5</v>
      </c>
      <c r="EC643" s="78">
        <v>-7.2395200000000001E-5</v>
      </c>
      <c r="ED643" s="77">
        <v>-2.9994E-4</v>
      </c>
      <c r="EE643" s="78">
        <v>-8.4128299999999999E-5</v>
      </c>
      <c r="EF643" s="77">
        <v>-1.0227599999999999E-4</v>
      </c>
      <c r="EG643" s="78">
        <v>-5.3028100000000001E-5</v>
      </c>
      <c r="EH643" s="77">
        <v>-1.5642499999999999E-4</v>
      </c>
      <c r="EI643" s="77">
        <v>-1.3121500000000001E-4</v>
      </c>
      <c r="EJ643" s="77">
        <v>0.99997368200000003</v>
      </c>
      <c r="EK643" s="78">
        <v>-1.4181399999999999E-5</v>
      </c>
      <c r="EL643" s="78">
        <v>-1.8094700000000001E-5</v>
      </c>
      <c r="EM643" s="78">
        <v>-2.8846499999999999E-5</v>
      </c>
      <c r="EN643" s="78">
        <v>-4.4699E-5</v>
      </c>
      <c r="EO643" s="78">
        <v>-2.7130600000000001E-5</v>
      </c>
      <c r="EP643" s="78">
        <v>-3.28999E-5</v>
      </c>
      <c r="EQ643" s="78">
        <v>-3.6386500000000001E-5</v>
      </c>
      <c r="ER643" s="78">
        <v>-1.28306E-5</v>
      </c>
      <c r="ES643" s="78">
        <v>-3.2277299999999997E-5</v>
      </c>
      <c r="ET643" s="78">
        <v>-3.6814199999999997E-5</v>
      </c>
      <c r="EU643" s="78">
        <v>-2.2339000000000001E-5</v>
      </c>
      <c r="EV643" s="78">
        <v>-2.6635000000000002E-5</v>
      </c>
      <c r="EW643" s="78">
        <v>-2.92626E-5</v>
      </c>
      <c r="EX643" s="78">
        <v>-2.18194E-5</v>
      </c>
      <c r="EY643" s="78">
        <v>-4.24215E-5</v>
      </c>
      <c r="EZ643" s="78">
        <v>-2.4947999999999999E-5</v>
      </c>
      <c r="FA643" s="78">
        <v>-1.7608399999999999E-5</v>
      </c>
      <c r="FB643" s="78">
        <v>-7.91595E-5</v>
      </c>
      <c r="FC643" s="77">
        <v>-1.04801E-4</v>
      </c>
      <c r="FD643" s="78">
        <v>-2.43351E-5</v>
      </c>
      <c r="FE643" s="78">
        <v>-5.63432E-5</v>
      </c>
      <c r="FF643" s="78">
        <v>-6.0280800000000001E-5</v>
      </c>
      <c r="FG643" s="77">
        <v>-1.3189300000000001E-4</v>
      </c>
      <c r="FH643" s="78">
        <v>-1.9447199999999999E-5</v>
      </c>
      <c r="FI643" s="78">
        <v>-3.3387699999999999E-5</v>
      </c>
      <c r="FJ643" s="78">
        <v>-2.9561E-5</v>
      </c>
      <c r="FK643" s="78">
        <v>-7.3240900000000005E-5</v>
      </c>
      <c r="FL643" s="78">
        <v>-6.9171200000000006E-5</v>
      </c>
      <c r="FM643" s="77">
        <v>-2.8913399999999997E-4</v>
      </c>
      <c r="FN643" s="78">
        <v>-7.74291E-5</v>
      </c>
      <c r="FO643" s="78">
        <v>-8.9048099999999999E-5</v>
      </c>
      <c r="FP643" s="78">
        <v>-4.6033699999999999E-5</v>
      </c>
      <c r="FQ643" s="77">
        <v>-1.40025E-4</v>
      </c>
      <c r="FR643" s="77">
        <v>-1.28978E-4</v>
      </c>
      <c r="FS643" s="77">
        <v>0.99997222500000005</v>
      </c>
      <c r="FT643" s="78">
        <v>-1.6336000000000001E-5</v>
      </c>
      <c r="FU643" s="78">
        <v>-1.9795600000000001E-5</v>
      </c>
      <c r="FV643" s="78">
        <v>-2.8569500000000001E-5</v>
      </c>
      <c r="FW643" s="78">
        <v>-5.3279799999999998E-5</v>
      </c>
      <c r="FX643" s="78">
        <v>-2.7948599999999999E-5</v>
      </c>
      <c r="FY643" s="78">
        <v>-3.8378599999999999E-5</v>
      </c>
      <c r="FZ643" s="78">
        <v>-4.0769799999999997E-5</v>
      </c>
      <c r="GA643" s="78">
        <v>-1.2405099999999999E-5</v>
      </c>
      <c r="GB643" s="78">
        <v>-3.4626799999999999E-5</v>
      </c>
      <c r="GC643" s="78">
        <v>-4.0886300000000002E-5</v>
      </c>
      <c r="GD643" s="78">
        <v>-2.2841E-5</v>
      </c>
      <c r="GE643" s="78">
        <v>-2.3659099999999999E-5</v>
      </c>
      <c r="GF643" s="78">
        <v>-2.7594100000000001E-5</v>
      </c>
      <c r="GG643" s="78">
        <v>-2.0310699999999999E-5</v>
      </c>
      <c r="GH643" s="78">
        <v>-3.96587E-5</v>
      </c>
      <c r="GI643" s="78">
        <v>-2.7157399999999999E-5</v>
      </c>
      <c r="GJ643" s="78">
        <v>-1.6639200000000002E-5</v>
      </c>
      <c r="GK643" s="78">
        <v>-7.72898E-5</v>
      </c>
      <c r="GL643" s="77">
        <v>-1.0566899999999999E-4</v>
      </c>
      <c r="GM643" s="78">
        <v>-2.1610499999999999E-5</v>
      </c>
      <c r="GN643" s="78">
        <v>-5.3154500000000001E-5</v>
      </c>
      <c r="GO643" s="78">
        <v>-6.02959E-5</v>
      </c>
      <c r="GP643" s="77">
        <v>-1.0487700000000001E-4</v>
      </c>
      <c r="GQ643" s="78">
        <v>-1.5556599999999999E-5</v>
      </c>
      <c r="GR643" s="78">
        <v>-2.71625E-5</v>
      </c>
      <c r="GS643" s="78">
        <v>-2.4507799999999999E-5</v>
      </c>
      <c r="GT643" s="78">
        <v>-6.1463499999999999E-5</v>
      </c>
      <c r="GU643" s="78">
        <v>-6.4595099999999994E-5</v>
      </c>
      <c r="GV643" s="77">
        <v>-2.8529199999999998E-4</v>
      </c>
      <c r="GW643" s="78">
        <v>-7.3198E-5</v>
      </c>
      <c r="GX643" s="78">
        <v>-8.2384000000000003E-5</v>
      </c>
      <c r="GY643" s="78">
        <v>-4.1929399999999999E-5</v>
      </c>
      <c r="GZ643" s="77">
        <v>-1.12235E-4</v>
      </c>
      <c r="HA643" s="77">
        <v>-1.35981E-4</v>
      </c>
      <c r="HB643" s="77">
        <v>0.99992415000000001</v>
      </c>
      <c r="HC643" s="78">
        <v>-1.7346999999999998E-5</v>
      </c>
      <c r="HD643" s="78">
        <v>-2.28642E-5</v>
      </c>
      <c r="HE643" s="78">
        <v>-2.6553000000000001E-5</v>
      </c>
      <c r="HF643" s="78">
        <v>-5.6109000000000001E-5</v>
      </c>
      <c r="HG643" s="78">
        <v>-2.62342E-5</v>
      </c>
      <c r="HH643" s="78">
        <v>-3.41391E-5</v>
      </c>
      <c r="HI643" s="78">
        <v>-4.1307000000000003E-5</v>
      </c>
      <c r="HJ643" s="78">
        <v>-1.3369200000000001E-5</v>
      </c>
      <c r="HK643" s="78">
        <v>-3.3648600000000002E-5</v>
      </c>
      <c r="HL643" s="78">
        <v>-4.0833500000000001E-5</v>
      </c>
      <c r="HM643" s="78">
        <v>-2.24359E-5</v>
      </c>
      <c r="HN643" s="78">
        <v>-2.3010399999999999E-5</v>
      </c>
      <c r="HO643" s="78">
        <v>-2.61862E-5</v>
      </c>
      <c r="HP643" s="78">
        <v>-1.9413399999999999E-5</v>
      </c>
      <c r="HQ643" s="78">
        <v>-4.0989199999999997E-5</v>
      </c>
      <c r="HR643" s="78">
        <v>-2.4377300000000001E-5</v>
      </c>
      <c r="HS643" s="78">
        <v>-1.9409799999999998E-5</v>
      </c>
      <c r="HT643" s="78">
        <v>-7.3269399999999993E-5</v>
      </c>
      <c r="HU643" s="78">
        <v>-6.6800399999999998E-5</v>
      </c>
      <c r="HV643" s="78">
        <v>-1.56339E-5</v>
      </c>
      <c r="HW643" s="78">
        <v>-4.1984000000000003E-5</v>
      </c>
      <c r="HX643" s="78">
        <v>-5.3629499999999999E-5</v>
      </c>
      <c r="HY643" s="78">
        <v>-8.8658200000000004E-5</v>
      </c>
      <c r="HZ643" s="78">
        <v>-1.3092600000000001E-5</v>
      </c>
      <c r="IA643" s="78">
        <v>-2.73819E-5</v>
      </c>
      <c r="IB643" s="78">
        <v>-2.13976E-5</v>
      </c>
      <c r="IC643" s="78">
        <v>-5.13832E-5</v>
      </c>
      <c r="ID643" s="78">
        <v>-5.6382199999999997E-5</v>
      </c>
      <c r="IE643" s="77">
        <v>-2.6183199999999998E-4</v>
      </c>
      <c r="IF643" s="78">
        <v>-6.7137600000000006E-5</v>
      </c>
      <c r="IG643" s="78">
        <v>-7.3282300000000001E-5</v>
      </c>
      <c r="IH643" s="78">
        <v>-4.1159099999999997E-5</v>
      </c>
      <c r="II643" s="78">
        <v>-8.6970200000000003E-5</v>
      </c>
      <c r="IJ643" s="77">
        <v>-1.2484099999999999E-4</v>
      </c>
      <c r="IK643" s="77">
        <v>0.99991094300000005</v>
      </c>
      <c r="IL643" s="78">
        <v>-1.7234000000000001E-5</v>
      </c>
      <c r="IM643" s="78">
        <v>-2.0392000000000001E-5</v>
      </c>
      <c r="IN643" s="78">
        <v>-2.6172800000000001E-5</v>
      </c>
      <c r="IO643" s="78">
        <v>-5.94183E-5</v>
      </c>
      <c r="IP643" s="78">
        <v>-2.3855699999999999E-5</v>
      </c>
      <c r="IQ643" s="78">
        <v>-3.2203699999999998E-5</v>
      </c>
      <c r="IR643" s="78">
        <v>-3.8119199999999999E-5</v>
      </c>
      <c r="IS643" s="78">
        <v>-1.34552E-5</v>
      </c>
      <c r="IT643" s="78">
        <v>-3.2048500000000003E-5</v>
      </c>
      <c r="IU643" s="78">
        <v>-3.92075E-5</v>
      </c>
      <c r="IV643" s="78">
        <v>-2.2037700000000001E-5</v>
      </c>
      <c r="IW643" s="78">
        <v>-2.0675200000000002E-5</v>
      </c>
      <c r="IX643" s="78">
        <v>-2.6670699999999999E-5</v>
      </c>
      <c r="IY643" s="78">
        <v>-1.5568599999999999E-5</v>
      </c>
      <c r="IZ643" s="78">
        <v>-4.2079400000000002E-5</v>
      </c>
      <c r="JA643" s="78">
        <v>-1.41105E-5</v>
      </c>
      <c r="JB643" s="78">
        <v>-9.8436699999999999E-6</v>
      </c>
      <c r="JC643" s="78">
        <v>-6.5795899999999998E-5</v>
      </c>
      <c r="JD643" s="78">
        <v>-5.45386E-5</v>
      </c>
      <c r="JE643" s="78">
        <v>-1.32667E-5</v>
      </c>
      <c r="JF643" s="78">
        <v>-3.83636E-5</v>
      </c>
      <c r="JG643" s="78">
        <v>-5.1663699999999998E-5</v>
      </c>
      <c r="JH643" s="78">
        <v>-7.1544400000000006E-5</v>
      </c>
      <c r="JI643" s="78">
        <v>-1.04754E-5</v>
      </c>
      <c r="JJ643" s="78">
        <v>-2.3256199999999999E-5</v>
      </c>
      <c r="JK643" s="78">
        <v>-1.8844100000000001E-5</v>
      </c>
      <c r="JL643" s="78">
        <v>-3.9431599999999997E-5</v>
      </c>
      <c r="JM643" s="78">
        <v>-4.9060200000000002E-5</v>
      </c>
      <c r="JN643" s="77">
        <v>-2.42861E-4</v>
      </c>
      <c r="JO643" s="78">
        <v>-6.1153899999999997E-5</v>
      </c>
      <c r="JP643" s="78">
        <v>-7.0590800000000002E-5</v>
      </c>
      <c r="JQ643" s="78">
        <v>-3.8942500000000002E-5</v>
      </c>
      <c r="JR643" s="78">
        <v>-6.6049699999999999E-5</v>
      </c>
      <c r="JS643" s="77">
        <v>-1.10022E-4</v>
      </c>
      <c r="JT643" s="77">
        <v>0.99990455300000003</v>
      </c>
      <c r="JU643" s="78">
        <v>-1.40602E-5</v>
      </c>
      <c r="JV643" s="78">
        <v>-2.24296E-5</v>
      </c>
      <c r="JW643" s="78">
        <v>-2.4763999999999999E-5</v>
      </c>
      <c r="JX643" s="78">
        <v>-5.7575299999999997E-5</v>
      </c>
      <c r="JY643" s="78">
        <v>-1.70001E-5</v>
      </c>
      <c r="JZ643" s="78">
        <v>-3.04476E-5</v>
      </c>
      <c r="KA643" s="78">
        <v>-3.7445499999999999E-5</v>
      </c>
      <c r="KB643" s="78">
        <v>-8.1390299999999999E-6</v>
      </c>
      <c r="KC643" s="78">
        <v>-1.92898E-5</v>
      </c>
      <c r="KD643" s="78">
        <v>-2.4369500000000001E-5</v>
      </c>
      <c r="KE643" s="78">
        <v>-2.0189800000000001E-5</v>
      </c>
      <c r="KF643" s="78">
        <v>-1.8143099999999999E-5</v>
      </c>
      <c r="KG643" s="78">
        <v>-2.73016E-5</v>
      </c>
      <c r="KH643" s="78">
        <v>-1.5357299999999999E-5</v>
      </c>
      <c r="KI643" s="78">
        <v>-7.1517099999999993E-5</v>
      </c>
      <c r="KJ643" s="78">
        <v>-1.18537E-5</v>
      </c>
      <c r="KK643" s="78">
        <v>-5.84632E-6</v>
      </c>
      <c r="KL643" s="78">
        <v>-7.0397500000000005E-5</v>
      </c>
      <c r="KM643" s="78">
        <v>-5.8937200000000002E-5</v>
      </c>
      <c r="KN643" s="78">
        <v>-1.1644899999999999E-5</v>
      </c>
      <c r="KO643" s="78">
        <v>-3.9136700000000001E-5</v>
      </c>
      <c r="KP643" s="78">
        <v>-5.2934399999999999E-5</v>
      </c>
      <c r="KQ643" s="78">
        <v>-7.6402699999999999E-5</v>
      </c>
      <c r="KR643" s="78">
        <v>-2.6349499999999999E-5</v>
      </c>
      <c r="KS643" s="78">
        <v>-2.58013E-5</v>
      </c>
      <c r="KT643" s="78">
        <v>-1.91726E-5</v>
      </c>
      <c r="KU643" s="78">
        <v>-4.0774900000000002E-5</v>
      </c>
      <c r="KV643" s="78">
        <v>-5.5090200000000003E-5</v>
      </c>
      <c r="KW643" s="77">
        <v>-2.32072E-4</v>
      </c>
      <c r="KX643" s="78">
        <v>-6.8007200000000002E-5</v>
      </c>
      <c r="KY643" s="78">
        <v>-7.2262300000000001E-5</v>
      </c>
      <c r="KZ643" s="78">
        <v>-3.80176E-5</v>
      </c>
      <c r="LA643" s="78">
        <v>-5.4143E-5</v>
      </c>
      <c r="LB643" s="77">
        <v>-1.1798000000000001E-4</v>
      </c>
      <c r="LC643" s="77">
        <v>0.99988648899999999</v>
      </c>
      <c r="LD643" s="78">
        <v>-1.4051400000000001E-5</v>
      </c>
      <c r="LE643" s="78">
        <v>-2.34077E-5</v>
      </c>
      <c r="LF643" s="78">
        <v>-2.4689200000000001E-5</v>
      </c>
      <c r="LG643" s="78">
        <v>-6.7819700000000004E-5</v>
      </c>
      <c r="LH643" s="78">
        <v>-2.22322E-5</v>
      </c>
      <c r="LI643" s="78">
        <v>-2.9598500000000001E-5</v>
      </c>
      <c r="LJ643" s="78">
        <v>-3.5101999999999997E-5</v>
      </c>
      <c r="LK643" s="78">
        <v>-8.6259199999999996E-6</v>
      </c>
      <c r="LL643" s="78">
        <v>-1.8459799999999999E-5</v>
      </c>
      <c r="LM643" s="78">
        <v>-2.1934100000000001E-5</v>
      </c>
      <c r="LN643" s="78">
        <v>-1.9998000000000001E-5</v>
      </c>
      <c r="LO643" s="78">
        <v>-1.6125800000000001E-5</v>
      </c>
      <c r="LP643" s="78">
        <v>-2.8262299999999999E-5</v>
      </c>
      <c r="LQ643" s="78">
        <v>-1.47014E-5</v>
      </c>
      <c r="LR643" s="78">
        <v>-7.4934199999999998E-5</v>
      </c>
      <c r="LS643" s="78">
        <v>-1.17246E-5</v>
      </c>
      <c r="LT643" s="78">
        <v>-5.3258300000000003E-6</v>
      </c>
      <c r="LU643" s="78">
        <v>-6.7591900000000006E-5</v>
      </c>
      <c r="LV643" s="78">
        <v>-5.31389E-5</v>
      </c>
      <c r="LW643" s="78">
        <v>-1.1314299999999999E-5</v>
      </c>
      <c r="LX643" s="78">
        <v>-4.0903699999999999E-5</v>
      </c>
      <c r="LY643" s="78">
        <v>-5.3926099999999999E-5</v>
      </c>
      <c r="LZ643" s="78">
        <v>-9.4674599999999996E-5</v>
      </c>
      <c r="MA643" s="78">
        <v>-1.7542900000000001E-5</v>
      </c>
      <c r="MB643" s="78">
        <v>-2.1600600000000001E-5</v>
      </c>
      <c r="MC643" s="78">
        <v>-1.80988E-5</v>
      </c>
      <c r="MD643" s="78">
        <v>-3.9338999999999997E-5</v>
      </c>
      <c r="ME643" s="78">
        <v>-6.1800900000000007E-5</v>
      </c>
      <c r="MF643" s="77">
        <v>-2.3408700000000001E-4</v>
      </c>
      <c r="MG643" s="78">
        <v>-6.6306700000000007E-5</v>
      </c>
      <c r="MH643" s="78">
        <v>-6.9852599999999996E-5</v>
      </c>
      <c r="MI643" s="78">
        <v>-3.7911599999999998E-5</v>
      </c>
      <c r="MJ643" s="78">
        <v>-5.4602399999999997E-5</v>
      </c>
      <c r="MK643" s="77">
        <v>-1.18257E-4</v>
      </c>
      <c r="ML643" s="77">
        <v>0.99987085499999995</v>
      </c>
      <c r="MM643" s="78">
        <v>-1.43478E-5</v>
      </c>
      <c r="MN643" s="78">
        <v>-2.4439499999999999E-5</v>
      </c>
      <c r="MO643" s="78">
        <v>-2.3740999999999999E-5</v>
      </c>
      <c r="MP643" s="78">
        <v>-7.7755000000000003E-5</v>
      </c>
      <c r="MQ643" s="78">
        <v>-2.5745000000000002E-5</v>
      </c>
      <c r="MR643" s="78">
        <v>-2.88407E-5</v>
      </c>
      <c r="MS643" s="78">
        <v>-3.0973399999999997E-5</v>
      </c>
      <c r="MT643" s="78">
        <v>-1.1087099999999999E-5</v>
      </c>
      <c r="MU643" s="78">
        <v>-1.9530100000000001E-5</v>
      </c>
      <c r="MV643" s="78">
        <v>-2.14994E-5</v>
      </c>
      <c r="MW643" s="78">
        <v>-2.0814799999999999E-5</v>
      </c>
      <c r="MX643" s="78">
        <v>-1.65598E-5</v>
      </c>
      <c r="MY643" s="78">
        <v>-3.07705E-5</v>
      </c>
      <c r="MZ643" s="78">
        <v>-1.46546E-5</v>
      </c>
      <c r="NA643" s="78">
        <v>-7.6455499999999993E-5</v>
      </c>
      <c r="NB643" s="78">
        <v>-1.2502300000000001E-5</v>
      </c>
      <c r="NC643" s="78">
        <v>-6.2727000000000001E-6</v>
      </c>
      <c r="ND643" s="78">
        <v>-6.7292900000000001E-5</v>
      </c>
      <c r="NE643" s="78">
        <v>-4.5797300000000003E-5</v>
      </c>
      <c r="NF643" s="78">
        <v>-1.1387500000000001E-5</v>
      </c>
      <c r="NG643" s="78">
        <v>-3.8035399999999998E-5</v>
      </c>
      <c r="NH643" s="78">
        <v>-5.2813199999999998E-5</v>
      </c>
      <c r="NI643" s="77">
        <v>-1.09889E-4</v>
      </c>
      <c r="NJ643" s="78">
        <v>-2.5712799999999999E-5</v>
      </c>
      <c r="NK643" s="78">
        <v>-1.6033799999999999E-5</v>
      </c>
      <c r="NL643" s="78">
        <v>-1.49606E-5</v>
      </c>
      <c r="NM643" s="78">
        <v>-3.75788E-5</v>
      </c>
      <c r="NN643" s="78">
        <v>-6.0745600000000003E-5</v>
      </c>
      <c r="NO643" s="77">
        <v>-2.2437800000000001E-4</v>
      </c>
      <c r="NP643" s="78">
        <v>-6.4281099999999997E-5</v>
      </c>
      <c r="NQ643" s="78">
        <v>-6.5803799999999995E-5</v>
      </c>
      <c r="NR643" s="78">
        <v>-4.0549500000000002E-5</v>
      </c>
      <c r="NS643" s="78">
        <v>-5.2187500000000001E-5</v>
      </c>
      <c r="NT643" s="77">
        <v>-1.1064400000000001E-4</v>
      </c>
      <c r="NU643" s="77">
        <v>0.99988385199999996</v>
      </c>
      <c r="NV643" s="78">
        <v>-1.3975899999999999E-5</v>
      </c>
      <c r="NW643" s="78">
        <v>-2.5224200000000002E-5</v>
      </c>
      <c r="NX643" s="78">
        <v>-2.32951E-5</v>
      </c>
      <c r="NY643" s="78">
        <v>-8.8482500000000005E-5</v>
      </c>
      <c r="NZ643" s="78">
        <v>-2.7531599999999999E-5</v>
      </c>
      <c r="OA643" s="78">
        <v>-3.0655299999999998E-5</v>
      </c>
      <c r="OB643" s="78">
        <v>-3.1701700000000002E-5</v>
      </c>
      <c r="OC643" s="78">
        <v>-1.0287499999999999E-5</v>
      </c>
      <c r="OD643" s="78">
        <v>-1.83767E-5</v>
      </c>
      <c r="OE643" s="78">
        <v>-2.11395E-5</v>
      </c>
      <c r="OF643" s="78">
        <v>-2.1421699999999999E-5</v>
      </c>
      <c r="OG643" s="78">
        <v>-1.5463699999999999E-5</v>
      </c>
      <c r="OH643" s="78">
        <v>-3.0678600000000001E-5</v>
      </c>
      <c r="OI643" s="78">
        <v>-1.3416E-5</v>
      </c>
      <c r="OJ643" s="78">
        <v>-4.7684500000000001E-5</v>
      </c>
      <c r="OK643" s="78">
        <v>-1.32694E-5</v>
      </c>
      <c r="OL643" s="78">
        <v>-6.8631499999999997E-6</v>
      </c>
      <c r="OM643" s="78">
        <v>-6.3985499999999999E-5</v>
      </c>
      <c r="ON643" s="78">
        <v>-3.7946800000000001E-5</v>
      </c>
      <c r="OO643" s="78">
        <v>-1.21205E-5</v>
      </c>
      <c r="OP643" s="78">
        <v>-3.77271E-5</v>
      </c>
      <c r="OQ643" s="78">
        <v>-5.2039600000000002E-5</v>
      </c>
      <c r="OR643" s="77">
        <v>-1.12481E-4</v>
      </c>
      <c r="OS643" s="78">
        <v>-5.1769600000000003E-6</v>
      </c>
      <c r="OT643" s="78">
        <v>-1.2930499999999999E-5</v>
      </c>
      <c r="OU643" s="78">
        <v>-1.2191199999999999E-5</v>
      </c>
      <c r="OV643" s="78">
        <v>-3.3946099999999997E-5</v>
      </c>
      <c r="OW643" s="78">
        <v>-5.8201000000000001E-5</v>
      </c>
      <c r="OX643" s="77">
        <v>-2.2205799999999999E-4</v>
      </c>
      <c r="OY643" s="78">
        <v>-6.1674200000000007E-5</v>
      </c>
      <c r="OZ643" s="78">
        <v>-6.5949099999999995E-5</v>
      </c>
      <c r="PA643" s="78">
        <v>-4.0116E-5</v>
      </c>
      <c r="PB643" s="78">
        <v>-5.4151999999999999E-5</v>
      </c>
      <c r="PC643" s="77">
        <v>-1.1550899999999999E-4</v>
      </c>
      <c r="PD643" s="77">
        <v>0.99987802599999998</v>
      </c>
      <c r="PE643" s="78">
        <v>-1.38338E-5</v>
      </c>
      <c r="PF643" s="78">
        <v>-2.6509600000000001E-5</v>
      </c>
      <c r="PG643" s="78">
        <v>-2.33817E-5</v>
      </c>
      <c r="PH643" s="78">
        <v>-8.2084500000000003E-5</v>
      </c>
      <c r="PI643" s="78">
        <v>-2.93447E-5</v>
      </c>
      <c r="PJ643" s="78">
        <v>-3.2750199999999997E-5</v>
      </c>
      <c r="PK643" s="78">
        <v>-3.13764E-5</v>
      </c>
      <c r="PL643" s="78">
        <v>-1.2208199999999999E-5</v>
      </c>
      <c r="PM643" s="78">
        <v>-1.9511300000000001E-5</v>
      </c>
      <c r="PN643" s="78">
        <v>-1.8900299999999999E-5</v>
      </c>
      <c r="PO643" s="78">
        <v>-2.2506100000000001E-5</v>
      </c>
      <c r="PP643" s="78">
        <v>-1.6608200000000001E-5</v>
      </c>
      <c r="PQ643" s="78">
        <v>-3.06067E-5</v>
      </c>
      <c r="PR643" s="78">
        <v>-1.16841E-5</v>
      </c>
      <c r="PS643" s="78">
        <v>-4.4489200000000001E-5</v>
      </c>
      <c r="PT643" s="78">
        <v>-1.3088199999999999E-5</v>
      </c>
      <c r="PU643" s="78">
        <v>-6.6861799999999999E-6</v>
      </c>
      <c r="PV643" s="78">
        <v>-5.7948100000000002E-5</v>
      </c>
      <c r="PW643" s="78">
        <v>-3.69515E-5</v>
      </c>
      <c r="PX643" s="78">
        <v>-1.23283E-5</v>
      </c>
      <c r="PY643" s="78">
        <v>-3.8026299999999999E-5</v>
      </c>
      <c r="PZ643" s="78">
        <v>-5.14698E-5</v>
      </c>
      <c r="QA643" s="77">
        <v>-1.1366000000000001E-4</v>
      </c>
      <c r="QB643" s="78">
        <v>-4.9111100000000001E-6</v>
      </c>
      <c r="QC643" s="78">
        <v>-1.25213E-5</v>
      </c>
      <c r="QD643" s="78">
        <v>-1.1977099999999999E-5</v>
      </c>
      <c r="QE643" s="78">
        <v>-3.4845999999999998E-5</v>
      </c>
      <c r="QF643" s="78">
        <v>-6.3134900000000004E-5</v>
      </c>
      <c r="QG643" s="77">
        <v>-2.13945E-4</v>
      </c>
      <c r="QH643" s="78">
        <v>-6.39272E-5</v>
      </c>
      <c r="QI643" s="78">
        <v>-7.2228E-5</v>
      </c>
      <c r="QJ643" s="78">
        <v>-4.1140599999999997E-5</v>
      </c>
      <c r="QK643" s="78">
        <v>-5.5664800000000003E-5</v>
      </c>
      <c r="QL643" s="77">
        <v>-1.10319E-4</v>
      </c>
      <c r="QM643" s="77">
        <v>0.99990177700000005</v>
      </c>
      <c r="QN643" s="78">
        <v>-1.31904E-5</v>
      </c>
      <c r="QO643" s="78">
        <v>-2.2599499999999999E-5</v>
      </c>
      <c r="QP643" s="78">
        <v>-2.3699499999999999E-5</v>
      </c>
      <c r="QQ643" s="78">
        <v>-8.4504699999999997E-5</v>
      </c>
      <c r="QR643" s="78">
        <v>-2.7082700000000001E-5</v>
      </c>
      <c r="QS643" s="78">
        <v>-2.88484E-5</v>
      </c>
      <c r="QT643" s="78">
        <v>-2.9742200000000001E-5</v>
      </c>
      <c r="QU643" s="78">
        <v>-1.11246E-5</v>
      </c>
      <c r="QV643" s="78">
        <v>-1.73989E-5</v>
      </c>
      <c r="QW643" s="78">
        <v>-1.7922900000000001E-5</v>
      </c>
      <c r="QX643" s="78">
        <v>-1.98974E-5</v>
      </c>
      <c r="QY643" s="78">
        <v>-1.43748E-5</v>
      </c>
      <c r="QZ643" s="78">
        <v>-2.90354E-5</v>
      </c>
      <c r="RA643" s="78">
        <v>-1.13338E-5</v>
      </c>
      <c r="RB643" s="78">
        <v>-4.3745699999999997E-5</v>
      </c>
      <c r="RC643" s="78">
        <v>-1.18856E-5</v>
      </c>
      <c r="RD643" s="78">
        <v>-6.1832299999999999E-6</v>
      </c>
      <c r="RE643" s="78">
        <v>-5.2317400000000002E-5</v>
      </c>
      <c r="RF643" s="78">
        <v>-2.98652E-5</v>
      </c>
      <c r="RG643" s="78">
        <v>-1.3495100000000001E-5</v>
      </c>
      <c r="RH643" s="78">
        <v>-3.75016E-5</v>
      </c>
      <c r="RI643" s="78">
        <v>-5.3131299999999997E-5</v>
      </c>
      <c r="RJ643" s="77">
        <v>-1.19306E-4</v>
      </c>
      <c r="RK643" s="78">
        <v>-4.8953600000000003E-6</v>
      </c>
      <c r="RL643" s="78">
        <v>-1.3126699999999999E-5</v>
      </c>
      <c r="RM643" s="78">
        <v>-1.0709E-5</v>
      </c>
      <c r="RN643" s="78">
        <v>-3.3730899999999999E-5</v>
      </c>
      <c r="RO643" s="78">
        <v>-6.9774400000000001E-5</v>
      </c>
      <c r="RP643" s="77">
        <v>-2.0687799999999999E-4</v>
      </c>
      <c r="RQ643" s="78">
        <v>-6.2515100000000001E-5</v>
      </c>
      <c r="RR643" s="78">
        <v>-6.8277599999999998E-5</v>
      </c>
      <c r="RS643" s="78">
        <v>-4.1757900000000002E-5</v>
      </c>
      <c r="RT643" s="78">
        <v>-5.77957E-5</v>
      </c>
      <c r="RU643" s="77">
        <v>-1.03009E-4</v>
      </c>
      <c r="RV643" s="77">
        <v>0.99992641699999996</v>
      </c>
      <c r="RW643" s="78">
        <v>-1.4267099999999999E-5</v>
      </c>
      <c r="RX643" s="78">
        <v>-2.4028599999999999E-5</v>
      </c>
      <c r="RY643" s="78">
        <v>-2.4728100000000001E-5</v>
      </c>
      <c r="RZ643" s="77">
        <v>-1.0000099999999999E-4</v>
      </c>
      <c r="SA643" s="78">
        <v>-3.23713E-5</v>
      </c>
      <c r="SB643" s="78">
        <v>-3.0405100000000001E-5</v>
      </c>
      <c r="SC643" s="78">
        <v>-2.71023E-5</v>
      </c>
      <c r="SD643" s="78">
        <v>-1.27161E-5</v>
      </c>
      <c r="SE643" s="78">
        <v>-1.6647099999999999E-5</v>
      </c>
      <c r="SF643" s="78">
        <v>-1.8644999999999999E-5</v>
      </c>
      <c r="SG643" s="78">
        <v>-1.9411499999999999E-5</v>
      </c>
      <c r="SH643" s="78">
        <v>-1.32096E-5</v>
      </c>
      <c r="SI643" s="78">
        <v>-3.37777E-5</v>
      </c>
      <c r="SJ643" s="78">
        <v>-1.2264599999999999E-5</v>
      </c>
      <c r="SK643" s="78">
        <v>-6.1899100000000005E-5</v>
      </c>
      <c r="SL643" s="78">
        <v>-1.5222799999999999E-5</v>
      </c>
      <c r="SM643" s="78">
        <v>-7.7911799999999995E-6</v>
      </c>
      <c r="SN643" s="78">
        <v>-4.4963000000000003E-5</v>
      </c>
      <c r="SO643" s="78">
        <v>-2.5485000000000001E-5</v>
      </c>
      <c r="SP643" s="78">
        <v>-8.7589399999999995E-6</v>
      </c>
      <c r="SQ643" s="78">
        <v>-3.4257900000000003E-5</v>
      </c>
      <c r="SR643" s="78">
        <v>-5.0856499999999997E-5</v>
      </c>
      <c r="SS643" s="77">
        <v>-1.3412799999999999E-4</v>
      </c>
      <c r="ST643" s="78">
        <v>-5.77412E-6</v>
      </c>
      <c r="SU643" s="78">
        <v>-1.45253E-5</v>
      </c>
      <c r="SV643" s="78">
        <v>-1.28275E-5</v>
      </c>
      <c r="SW643" s="78">
        <v>-2.9524999999999999E-5</v>
      </c>
      <c r="SX643" s="78">
        <v>-5.8015600000000001E-5</v>
      </c>
      <c r="SY643" s="77">
        <v>-1.61812E-4</v>
      </c>
      <c r="SZ643" s="78">
        <v>-5.9336100000000003E-5</v>
      </c>
      <c r="TA643" s="78">
        <v>-6.4035399999999993E-5</v>
      </c>
      <c r="TB643" s="78">
        <v>-4.01316E-5</v>
      </c>
      <c r="TC643" s="78">
        <v>-5.0787800000000002E-5</v>
      </c>
      <c r="TD643" s="78">
        <v>-9.4449000000000003E-5</v>
      </c>
      <c r="TE643" s="77">
        <v>0.99990981099999998</v>
      </c>
    </row>
    <row r="851" spans="1:181" s="42" customFormat="1" ht="15" customHeight="1" x14ac:dyDescent="0.25">
      <c r="A851" s="36" t="s">
        <v>53</v>
      </c>
      <c r="B851" s="12" t="s">
        <v>17</v>
      </c>
      <c r="C851" s="12"/>
      <c r="D851" s="12"/>
      <c r="E851" s="12"/>
      <c r="F851" s="12"/>
      <c r="G851" s="12" t="s">
        <v>18</v>
      </c>
      <c r="H851" s="12"/>
      <c r="I851" s="12"/>
      <c r="J851" s="12"/>
      <c r="K851" s="12"/>
      <c r="L851" s="12" t="s">
        <v>19</v>
      </c>
      <c r="M851" s="12"/>
      <c r="N851" s="12"/>
      <c r="O851" s="12"/>
      <c r="P851" s="12"/>
      <c r="Q851" s="12" t="s">
        <v>20</v>
      </c>
      <c r="R851" s="12"/>
      <c r="S851" s="12"/>
      <c r="T851" s="12"/>
      <c r="U851" s="12"/>
      <c r="V851" s="12" t="s">
        <v>21</v>
      </c>
      <c r="W851" s="12"/>
      <c r="X851" s="12"/>
      <c r="Y851" s="12"/>
      <c r="Z851" s="12"/>
      <c r="AA851" s="12" t="s">
        <v>22</v>
      </c>
      <c r="AB851" s="12"/>
      <c r="AC851" s="12"/>
      <c r="AD851" s="12"/>
      <c r="AE851" s="12"/>
      <c r="AF851" s="12" t="s">
        <v>23</v>
      </c>
      <c r="AG851" s="12"/>
      <c r="AH851" s="12"/>
      <c r="AI851" s="12"/>
      <c r="AJ851" s="12"/>
      <c r="AK851" s="12" t="s">
        <v>24</v>
      </c>
      <c r="AL851" s="12"/>
      <c r="AM851" s="12"/>
      <c r="AN851" s="12"/>
      <c r="AO851" s="12"/>
      <c r="AP851" s="12" t="s">
        <v>25</v>
      </c>
      <c r="AQ851" s="12"/>
      <c r="AR851" s="12"/>
      <c r="AS851" s="12"/>
      <c r="AT851" s="12"/>
      <c r="AU851" s="12" t="s">
        <v>26</v>
      </c>
      <c r="AV851" s="12"/>
      <c r="AW851" s="12"/>
      <c r="AX851" s="12"/>
      <c r="AY851" s="12"/>
      <c r="AZ851" s="12" t="s">
        <v>27</v>
      </c>
      <c r="BA851" s="12"/>
      <c r="BB851" s="12"/>
      <c r="BC851" s="12"/>
      <c r="BD851" s="12"/>
      <c r="BE851" s="12" t="s">
        <v>28</v>
      </c>
      <c r="BF851" s="12"/>
      <c r="BG851" s="12"/>
      <c r="BH851" s="12"/>
      <c r="BI851" s="12"/>
      <c r="BJ851" s="12" t="s">
        <v>29</v>
      </c>
      <c r="BK851" s="12"/>
      <c r="BL851" s="12"/>
      <c r="BM851" s="12"/>
      <c r="BN851" s="12"/>
      <c r="BO851" s="12" t="s">
        <v>30</v>
      </c>
      <c r="BP851" s="12"/>
      <c r="BQ851" s="12"/>
      <c r="BR851" s="12"/>
      <c r="BS851" s="12"/>
      <c r="BT851" s="12" t="s">
        <v>31</v>
      </c>
      <c r="BU851" s="12"/>
      <c r="BV851" s="12"/>
      <c r="BW851" s="12"/>
      <c r="BX851" s="12"/>
      <c r="BY851" s="12" t="s">
        <v>32</v>
      </c>
      <c r="BZ851" s="12"/>
      <c r="CA851" s="12"/>
      <c r="CB851" s="12"/>
      <c r="CC851" s="12"/>
      <c r="CD851" s="12" t="s">
        <v>33</v>
      </c>
      <c r="CE851" s="12"/>
      <c r="CF851" s="12"/>
      <c r="CG851" s="12"/>
      <c r="CH851" s="12"/>
      <c r="CI851" s="12" t="s">
        <v>34</v>
      </c>
      <c r="CJ851" s="12"/>
      <c r="CK851" s="12"/>
      <c r="CL851" s="12"/>
      <c r="CM851" s="12"/>
      <c r="CN851" s="12" t="s">
        <v>35</v>
      </c>
      <c r="CO851" s="12"/>
      <c r="CP851" s="12"/>
      <c r="CQ851" s="12"/>
      <c r="CR851" s="12"/>
      <c r="CS851" s="12" t="s">
        <v>36</v>
      </c>
      <c r="CT851" s="12"/>
      <c r="CU851" s="12"/>
      <c r="CV851" s="12"/>
      <c r="CW851" s="12"/>
      <c r="CX851" s="12" t="s">
        <v>37</v>
      </c>
      <c r="CY851" s="12"/>
      <c r="CZ851" s="12"/>
      <c r="DA851" s="12"/>
      <c r="DB851" s="12"/>
      <c r="DC851" s="12" t="s">
        <v>38</v>
      </c>
      <c r="DD851" s="12"/>
      <c r="DE851" s="12"/>
      <c r="DF851" s="12"/>
      <c r="DG851" s="12"/>
      <c r="DH851" s="12" t="s">
        <v>39</v>
      </c>
      <c r="DI851" s="12"/>
      <c r="DJ851" s="12"/>
      <c r="DK851" s="37"/>
      <c r="DL851" s="37"/>
      <c r="DM851" s="12" t="s">
        <v>40</v>
      </c>
      <c r="DN851" s="12"/>
      <c r="DO851" s="12"/>
      <c r="DP851" s="12"/>
      <c r="DQ851" s="12"/>
      <c r="DR851" s="12" t="s">
        <v>41</v>
      </c>
      <c r="DS851" s="12"/>
      <c r="DT851" s="12"/>
      <c r="DU851" s="12"/>
      <c r="DV851" s="12"/>
      <c r="DW851" s="12" t="s">
        <v>42</v>
      </c>
      <c r="DX851" s="12"/>
      <c r="DY851" s="12"/>
      <c r="DZ851" s="12"/>
      <c r="EA851" s="12"/>
      <c r="EB851" s="12" t="s">
        <v>43</v>
      </c>
      <c r="EC851" s="12"/>
      <c r="ED851" s="12"/>
      <c r="EE851" s="12"/>
      <c r="EF851" s="12"/>
      <c r="EG851" s="12" t="s">
        <v>44</v>
      </c>
      <c r="EH851" s="12"/>
      <c r="EI851" s="12"/>
      <c r="EJ851" s="12"/>
      <c r="EK851" s="12"/>
      <c r="EL851" s="12" t="s">
        <v>45</v>
      </c>
      <c r="EM851" s="12"/>
      <c r="EN851" s="12"/>
      <c r="EO851" s="12"/>
      <c r="EP851" s="12"/>
      <c r="EQ851" s="12" t="s">
        <v>46</v>
      </c>
      <c r="ER851" s="12"/>
      <c r="ES851" s="12"/>
      <c r="ET851" s="12"/>
      <c r="EU851" s="12"/>
      <c r="EV851" s="12" t="s">
        <v>47</v>
      </c>
      <c r="EW851" s="12"/>
      <c r="EX851" s="12"/>
      <c r="EY851" s="12"/>
      <c r="EZ851" s="12"/>
      <c r="FA851" s="12" t="s">
        <v>48</v>
      </c>
      <c r="FB851" s="12"/>
      <c r="FC851" s="12"/>
      <c r="FD851" s="12"/>
      <c r="FE851" s="12"/>
      <c r="FF851" s="12" t="s">
        <v>49</v>
      </c>
      <c r="FG851" s="12"/>
      <c r="FH851" s="12"/>
      <c r="FI851" s="12"/>
      <c r="FJ851" s="12"/>
      <c r="FK851" s="12" t="s">
        <v>50</v>
      </c>
      <c r="FL851" s="12"/>
      <c r="FM851" s="12"/>
      <c r="FN851" s="12"/>
      <c r="FO851" s="12"/>
      <c r="FP851" s="12" t="s">
        <v>51</v>
      </c>
      <c r="FQ851" s="12"/>
      <c r="FR851" s="12"/>
      <c r="FS851" s="12"/>
      <c r="FT851" s="12"/>
      <c r="FU851" s="12" t="s">
        <v>55</v>
      </c>
      <c r="FV851" s="12"/>
      <c r="FW851" s="12"/>
      <c r="FX851" s="12"/>
      <c r="FY851" s="12"/>
    </row>
    <row r="852" spans="1:181" s="42" customFormat="1" x14ac:dyDescent="0.25">
      <c r="B852" s="27" t="s">
        <v>57</v>
      </c>
      <c r="C852" s="27" t="s">
        <v>58</v>
      </c>
      <c r="D852" s="27" t="s">
        <v>59</v>
      </c>
      <c r="E852" s="27" t="s">
        <v>60</v>
      </c>
      <c r="F852" s="27" t="s">
        <v>61</v>
      </c>
      <c r="G852" s="27" t="s">
        <v>57</v>
      </c>
      <c r="H852" s="27" t="s">
        <v>58</v>
      </c>
      <c r="I852" s="27" t="s">
        <v>59</v>
      </c>
      <c r="J852" s="27" t="s">
        <v>60</v>
      </c>
      <c r="K852" s="27" t="s">
        <v>61</v>
      </c>
      <c r="L852" s="27" t="s">
        <v>57</v>
      </c>
      <c r="M852" s="27" t="s">
        <v>58</v>
      </c>
      <c r="N852" s="27" t="s">
        <v>59</v>
      </c>
      <c r="O852" s="27" t="s">
        <v>60</v>
      </c>
      <c r="P852" s="27" t="s">
        <v>61</v>
      </c>
      <c r="Q852" s="27" t="s">
        <v>57</v>
      </c>
      <c r="R852" s="27" t="s">
        <v>58</v>
      </c>
      <c r="S852" s="27" t="s">
        <v>59</v>
      </c>
      <c r="T852" s="27" t="s">
        <v>60</v>
      </c>
      <c r="U852" s="27" t="s">
        <v>61</v>
      </c>
      <c r="V852" s="27" t="s">
        <v>57</v>
      </c>
      <c r="W852" s="27" t="s">
        <v>58</v>
      </c>
      <c r="X852" s="27" t="s">
        <v>59</v>
      </c>
      <c r="Y852" s="27" t="s">
        <v>60</v>
      </c>
      <c r="Z852" s="27" t="s">
        <v>61</v>
      </c>
      <c r="AA852" s="27" t="s">
        <v>57</v>
      </c>
      <c r="AB852" s="27" t="s">
        <v>58</v>
      </c>
      <c r="AC852" s="27" t="s">
        <v>59</v>
      </c>
      <c r="AD852" s="27" t="s">
        <v>60</v>
      </c>
      <c r="AE852" s="27" t="s">
        <v>61</v>
      </c>
      <c r="AF852" s="27" t="s">
        <v>57</v>
      </c>
      <c r="AG852" s="27" t="s">
        <v>58</v>
      </c>
      <c r="AH852" s="27" t="s">
        <v>59</v>
      </c>
      <c r="AI852" s="27" t="s">
        <v>60</v>
      </c>
      <c r="AJ852" s="27" t="s">
        <v>61</v>
      </c>
      <c r="AK852" s="27" t="s">
        <v>57</v>
      </c>
      <c r="AL852" s="27" t="s">
        <v>58</v>
      </c>
      <c r="AM852" s="27" t="s">
        <v>59</v>
      </c>
      <c r="AN852" s="27" t="s">
        <v>60</v>
      </c>
      <c r="AO852" s="27" t="s">
        <v>61</v>
      </c>
      <c r="AP852" s="27" t="s">
        <v>57</v>
      </c>
      <c r="AQ852" s="27" t="s">
        <v>58</v>
      </c>
      <c r="AR852" s="27" t="s">
        <v>59</v>
      </c>
      <c r="AS852" s="27" t="s">
        <v>60</v>
      </c>
      <c r="AT852" s="27" t="s">
        <v>61</v>
      </c>
      <c r="AU852" s="27" t="s">
        <v>57</v>
      </c>
      <c r="AV852" s="27" t="s">
        <v>58</v>
      </c>
      <c r="AW852" s="27" t="s">
        <v>59</v>
      </c>
      <c r="AX852" s="27" t="s">
        <v>60</v>
      </c>
      <c r="AY852" s="27" t="s">
        <v>61</v>
      </c>
      <c r="AZ852" s="27" t="s">
        <v>57</v>
      </c>
      <c r="BA852" s="27" t="s">
        <v>58</v>
      </c>
      <c r="BB852" s="27" t="s">
        <v>59</v>
      </c>
      <c r="BC852" s="27" t="s">
        <v>60</v>
      </c>
      <c r="BD852" s="27" t="s">
        <v>61</v>
      </c>
      <c r="BE852" s="27" t="s">
        <v>57</v>
      </c>
      <c r="BF852" s="27" t="s">
        <v>58</v>
      </c>
      <c r="BG852" s="27" t="s">
        <v>59</v>
      </c>
      <c r="BH852" s="27" t="s">
        <v>60</v>
      </c>
      <c r="BI852" s="27" t="s">
        <v>61</v>
      </c>
      <c r="BJ852" s="27" t="s">
        <v>57</v>
      </c>
      <c r="BK852" s="27" t="s">
        <v>58</v>
      </c>
      <c r="BL852" s="27" t="s">
        <v>59</v>
      </c>
      <c r="BM852" s="27" t="s">
        <v>60</v>
      </c>
      <c r="BN852" s="27" t="s">
        <v>61</v>
      </c>
      <c r="BO852" s="27" t="s">
        <v>57</v>
      </c>
      <c r="BP852" s="27" t="s">
        <v>58</v>
      </c>
      <c r="BQ852" s="27" t="s">
        <v>59</v>
      </c>
      <c r="BR852" s="27" t="s">
        <v>60</v>
      </c>
      <c r="BS852" s="27" t="s">
        <v>61</v>
      </c>
      <c r="BT852" s="27" t="s">
        <v>57</v>
      </c>
      <c r="BU852" s="27" t="s">
        <v>58</v>
      </c>
      <c r="BV852" s="27" t="s">
        <v>59</v>
      </c>
      <c r="BW852" s="27" t="s">
        <v>60</v>
      </c>
      <c r="BX852" s="27" t="s">
        <v>61</v>
      </c>
      <c r="BY852" s="27" t="s">
        <v>57</v>
      </c>
      <c r="BZ852" s="27" t="s">
        <v>58</v>
      </c>
      <c r="CA852" s="27" t="s">
        <v>59</v>
      </c>
      <c r="CB852" s="27" t="s">
        <v>60</v>
      </c>
      <c r="CC852" s="27" t="s">
        <v>61</v>
      </c>
      <c r="CD852" s="27" t="s">
        <v>57</v>
      </c>
      <c r="CE852" s="27" t="s">
        <v>58</v>
      </c>
      <c r="CF852" s="27" t="s">
        <v>59</v>
      </c>
      <c r="CG852" s="27" t="s">
        <v>60</v>
      </c>
      <c r="CH852" s="27" t="s">
        <v>61</v>
      </c>
      <c r="CI852" s="27" t="s">
        <v>57</v>
      </c>
      <c r="CJ852" s="27" t="s">
        <v>58</v>
      </c>
      <c r="CK852" s="27" t="s">
        <v>59</v>
      </c>
      <c r="CL852" s="27" t="s">
        <v>60</v>
      </c>
      <c r="CM852" s="27" t="s">
        <v>61</v>
      </c>
      <c r="CN852" s="27" t="s">
        <v>57</v>
      </c>
      <c r="CO852" s="27" t="s">
        <v>58</v>
      </c>
      <c r="CP852" s="27" t="s">
        <v>59</v>
      </c>
      <c r="CQ852" s="27" t="s">
        <v>60</v>
      </c>
      <c r="CR852" s="27" t="s">
        <v>61</v>
      </c>
      <c r="CS852" s="27" t="s">
        <v>57</v>
      </c>
      <c r="CT852" s="27" t="s">
        <v>58</v>
      </c>
      <c r="CU852" s="27" t="s">
        <v>59</v>
      </c>
      <c r="CV852" s="27" t="s">
        <v>60</v>
      </c>
      <c r="CW852" s="27" t="s">
        <v>61</v>
      </c>
      <c r="CX852" s="27" t="s">
        <v>57</v>
      </c>
      <c r="CY852" s="27" t="s">
        <v>58</v>
      </c>
      <c r="CZ852" s="27" t="s">
        <v>59</v>
      </c>
      <c r="DA852" s="27" t="s">
        <v>60</v>
      </c>
      <c r="DB852" s="27" t="s">
        <v>61</v>
      </c>
      <c r="DC852" s="27" t="s">
        <v>57</v>
      </c>
      <c r="DD852" s="27" t="s">
        <v>58</v>
      </c>
      <c r="DE852" s="27" t="s">
        <v>59</v>
      </c>
      <c r="DF852" s="27" t="s">
        <v>60</v>
      </c>
      <c r="DG852" s="27" t="s">
        <v>61</v>
      </c>
      <c r="DH852" s="27" t="s">
        <v>57</v>
      </c>
      <c r="DI852" s="27" t="s">
        <v>58</v>
      </c>
      <c r="DJ852" s="27" t="s">
        <v>59</v>
      </c>
      <c r="DK852" s="27" t="s">
        <v>60</v>
      </c>
      <c r="DL852" s="27" t="s">
        <v>61</v>
      </c>
      <c r="DM852" s="27" t="s">
        <v>57</v>
      </c>
      <c r="DN852" s="27" t="s">
        <v>58</v>
      </c>
      <c r="DO852" s="27" t="s">
        <v>59</v>
      </c>
      <c r="DP852" s="27" t="s">
        <v>60</v>
      </c>
      <c r="DQ852" s="27" t="s">
        <v>61</v>
      </c>
      <c r="DR852" s="27" t="s">
        <v>57</v>
      </c>
      <c r="DS852" s="27" t="s">
        <v>58</v>
      </c>
      <c r="DT852" s="27" t="s">
        <v>59</v>
      </c>
      <c r="DU852" s="27" t="s">
        <v>60</v>
      </c>
      <c r="DV852" s="27" t="s">
        <v>61</v>
      </c>
      <c r="DW852" s="27" t="s">
        <v>57</v>
      </c>
      <c r="DX852" s="27" t="s">
        <v>58</v>
      </c>
      <c r="DY852" s="27" t="s">
        <v>59</v>
      </c>
      <c r="DZ852" s="27" t="s">
        <v>60</v>
      </c>
      <c r="EA852" s="27" t="s">
        <v>61</v>
      </c>
      <c r="EB852" s="27" t="s">
        <v>57</v>
      </c>
      <c r="EC852" s="27" t="s">
        <v>58</v>
      </c>
      <c r="ED852" s="27" t="s">
        <v>59</v>
      </c>
      <c r="EE852" s="27" t="s">
        <v>60</v>
      </c>
      <c r="EF852" s="27" t="s">
        <v>61</v>
      </c>
      <c r="EG852" s="27" t="s">
        <v>57</v>
      </c>
      <c r="EH852" s="27" t="s">
        <v>58</v>
      </c>
      <c r="EI852" s="27" t="s">
        <v>59</v>
      </c>
      <c r="EJ852" s="27" t="s">
        <v>60</v>
      </c>
      <c r="EK852" s="27" t="s">
        <v>61</v>
      </c>
      <c r="EL852" s="27" t="s">
        <v>57</v>
      </c>
      <c r="EM852" s="27" t="s">
        <v>58</v>
      </c>
      <c r="EN852" s="27" t="s">
        <v>59</v>
      </c>
      <c r="EO852" s="27" t="s">
        <v>60</v>
      </c>
      <c r="EP852" s="27" t="s">
        <v>61</v>
      </c>
      <c r="EQ852" s="27" t="s">
        <v>57</v>
      </c>
      <c r="ER852" s="27" t="s">
        <v>58</v>
      </c>
      <c r="ES852" s="27" t="s">
        <v>59</v>
      </c>
      <c r="ET852" s="27" t="s">
        <v>60</v>
      </c>
      <c r="EU852" s="27" t="s">
        <v>61</v>
      </c>
      <c r="EV852" s="27" t="s">
        <v>57</v>
      </c>
      <c r="EW852" s="27" t="s">
        <v>58</v>
      </c>
      <c r="EX852" s="27" t="s">
        <v>59</v>
      </c>
      <c r="EY852" s="27" t="s">
        <v>60</v>
      </c>
      <c r="EZ852" s="27" t="s">
        <v>61</v>
      </c>
      <c r="FA852" s="27" t="s">
        <v>57</v>
      </c>
      <c r="FB852" s="27" t="s">
        <v>58</v>
      </c>
      <c r="FC852" s="27" t="s">
        <v>59</v>
      </c>
      <c r="FD852" s="27" t="s">
        <v>60</v>
      </c>
      <c r="FE852" s="27" t="s">
        <v>61</v>
      </c>
      <c r="FF852" s="27" t="s">
        <v>57</v>
      </c>
      <c r="FG852" s="27" t="s">
        <v>58</v>
      </c>
      <c r="FH852" s="27" t="s">
        <v>59</v>
      </c>
      <c r="FI852" s="27" t="s">
        <v>60</v>
      </c>
      <c r="FJ852" s="27" t="s">
        <v>61</v>
      </c>
      <c r="FK852" s="27" t="s">
        <v>57</v>
      </c>
      <c r="FL852" s="27" t="s">
        <v>58</v>
      </c>
      <c r="FM852" s="27" t="s">
        <v>59</v>
      </c>
      <c r="FN852" s="27" t="s">
        <v>60</v>
      </c>
      <c r="FO852" s="27" t="s">
        <v>61</v>
      </c>
      <c r="FP852" s="27" t="s">
        <v>57</v>
      </c>
      <c r="FQ852" s="27" t="s">
        <v>58</v>
      </c>
      <c r="FR852" s="27" t="s">
        <v>59</v>
      </c>
      <c r="FS852" s="27" t="s">
        <v>60</v>
      </c>
      <c r="FT852" s="27" t="s">
        <v>61</v>
      </c>
      <c r="FU852" s="27" t="s">
        <v>57</v>
      </c>
      <c r="FV852" s="27" t="s">
        <v>58</v>
      </c>
      <c r="FW852" s="27" t="s">
        <v>59</v>
      </c>
      <c r="FX852" s="27" t="s">
        <v>60</v>
      </c>
      <c r="FY852" s="27" t="s">
        <v>61</v>
      </c>
    </row>
    <row r="853" spans="1:181" s="42" customFormat="1" x14ac:dyDescent="0.25">
      <c r="A853" s="36" t="s">
        <v>95</v>
      </c>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c r="AY853" s="36"/>
      <c r="AZ853" s="36"/>
      <c r="BA853" s="36"/>
      <c r="BB853" s="36"/>
      <c r="BC853" s="36"/>
      <c r="BD853" s="36"/>
      <c r="BE853" s="36"/>
      <c r="BF853" s="36"/>
      <c r="BG853" s="36"/>
      <c r="BH853" s="36"/>
      <c r="BI853" s="36"/>
      <c r="BJ853" s="36"/>
      <c r="BK853" s="36"/>
      <c r="BL853" s="36"/>
      <c r="BM853" s="36"/>
      <c r="BN853" s="36"/>
      <c r="BO853" s="36"/>
      <c r="BP853" s="36"/>
      <c r="BQ853" s="36"/>
      <c r="BR853" s="36"/>
      <c r="BS853" s="36"/>
      <c r="BT853" s="36"/>
      <c r="BU853" s="36"/>
      <c r="BV853" s="36"/>
      <c r="BW853" s="36"/>
      <c r="BX853" s="36"/>
      <c r="BY853" s="36"/>
      <c r="BZ853" s="36"/>
      <c r="CA853" s="36"/>
      <c r="CB853" s="36"/>
      <c r="CC853" s="36"/>
      <c r="CD853" s="36"/>
      <c r="CE853" s="36"/>
      <c r="CF853" s="36"/>
      <c r="CG853" s="36"/>
      <c r="CH853" s="36"/>
      <c r="CI853" s="36"/>
      <c r="CJ853" s="36"/>
      <c r="CK853" s="36"/>
      <c r="CL853" s="36"/>
      <c r="CM853" s="36"/>
      <c r="CN853" s="36"/>
      <c r="CO853" s="36"/>
      <c r="CP853" s="36"/>
      <c r="CQ853" s="36"/>
      <c r="CR853" s="36"/>
      <c r="CS853" s="36"/>
      <c r="CT853" s="36"/>
      <c r="CU853" s="36"/>
      <c r="CV853" s="36"/>
      <c r="CW853" s="36"/>
      <c r="CX853" s="36"/>
      <c r="CY853" s="36"/>
      <c r="CZ853" s="36"/>
      <c r="DA853" s="36"/>
      <c r="DB853" s="36"/>
      <c r="DC853" s="36"/>
      <c r="DD853" s="36"/>
      <c r="DE853" s="36"/>
      <c r="DF853" s="36"/>
      <c r="DG853" s="36"/>
      <c r="DH853" s="36"/>
      <c r="DI853" s="36"/>
      <c r="DJ853" s="36"/>
      <c r="DK853" s="36"/>
      <c r="DL853" s="36"/>
      <c r="DM853" s="36"/>
      <c r="DN853" s="36"/>
      <c r="DO853" s="36"/>
      <c r="DP853" s="36"/>
      <c r="DQ853" s="36"/>
      <c r="DR853" s="36"/>
      <c r="DS853" s="36"/>
      <c r="DT853" s="36"/>
      <c r="DU853" s="36"/>
      <c r="DV853" s="36"/>
      <c r="DW853" s="36"/>
      <c r="DX853" s="36"/>
      <c r="DY853" s="36"/>
      <c r="DZ853" s="36"/>
      <c r="EA853" s="36"/>
      <c r="EB853" s="36"/>
      <c r="EC853" s="36"/>
      <c r="ED853" s="36"/>
      <c r="EE853" s="36"/>
      <c r="EF853" s="36"/>
      <c r="EG853" s="36"/>
      <c r="EH853" s="36"/>
      <c r="EI853" s="36"/>
      <c r="EJ853" s="36"/>
      <c r="EK853" s="36"/>
      <c r="EL853" s="36"/>
      <c r="EM853" s="36"/>
      <c r="EN853" s="36"/>
      <c r="EO853" s="36"/>
      <c r="EP853" s="36"/>
      <c r="EQ853" s="36"/>
      <c r="ER853" s="36"/>
      <c r="ES853" s="36"/>
      <c r="ET853" s="36"/>
      <c r="EU853" s="36"/>
      <c r="EV853" s="36"/>
      <c r="EW853" s="36"/>
      <c r="EX853" s="36"/>
      <c r="EY853" s="36"/>
      <c r="EZ853" s="36"/>
      <c r="FA853" s="36"/>
      <c r="FB853" s="36"/>
      <c r="FC853" s="36"/>
      <c r="FD853" s="36"/>
      <c r="FE853" s="36"/>
      <c r="FF853" s="36"/>
      <c r="FG853" s="36"/>
      <c r="FH853" s="36"/>
      <c r="FI853" s="36"/>
      <c r="FJ853" s="36"/>
      <c r="FK853" s="36"/>
      <c r="FL853" s="36"/>
      <c r="FM853" s="36"/>
      <c r="FN853" s="36"/>
      <c r="FO853" s="36"/>
      <c r="FP853" s="36"/>
      <c r="FQ853" s="36"/>
      <c r="FR853" s="36"/>
      <c r="FS853" s="36"/>
      <c r="FT853" s="36"/>
      <c r="FU853" s="36"/>
      <c r="FV853" s="36"/>
      <c r="FW853" s="36"/>
      <c r="FX853" s="36"/>
      <c r="FY853" s="36"/>
    </row>
    <row r="854" spans="1:181" s="42" customFormat="1" x14ac:dyDescent="0.25">
      <c r="A854" s="79" t="s">
        <v>96</v>
      </c>
      <c r="B854" s="42">
        <v>9.3392499712982805E-3</v>
      </c>
      <c r="C854" s="42">
        <v>0.16744793118283299</v>
      </c>
      <c r="D854" s="42">
        <v>3.30945926508543E-2</v>
      </c>
      <c r="E854" s="42">
        <v>1.5585292922350599E-2</v>
      </c>
      <c r="F854" s="42">
        <v>7.8862444772650003E-2</v>
      </c>
      <c r="G854" s="42">
        <v>3.0557350942453699E-2</v>
      </c>
      <c r="H854" s="42">
        <v>7.6043808350485298E-2</v>
      </c>
      <c r="I854" s="42">
        <v>2.32818197369958E-2</v>
      </c>
      <c r="J854" s="42">
        <v>3.78358435597431E-2</v>
      </c>
      <c r="K854" s="42">
        <v>6.5465510513520203E-2</v>
      </c>
      <c r="L854" s="42">
        <v>4.3120843711819999E-3</v>
      </c>
      <c r="M854" s="42">
        <v>4.1283123660960201E-2</v>
      </c>
      <c r="N854" s="42">
        <v>2.1078043383943999E-2</v>
      </c>
      <c r="O854" s="42">
        <v>2.1444913075060801E-2</v>
      </c>
      <c r="P854" s="42">
        <v>2.4779859913815899E-2</v>
      </c>
      <c r="Q854" s="42">
        <v>1.9371874196987601E-2</v>
      </c>
      <c r="R854" s="42">
        <v>5.2973943166590202E-2</v>
      </c>
      <c r="S854" s="42">
        <v>0.11043507792261301</v>
      </c>
      <c r="T854" s="42">
        <v>4.96088552440834E-2</v>
      </c>
      <c r="U854" s="42">
        <v>8.9617475703095403E-2</v>
      </c>
      <c r="V854" s="42">
        <v>4.19922863316992E-2</v>
      </c>
      <c r="W854" s="42">
        <v>6.3773569920469397E-2</v>
      </c>
      <c r="X854" s="42">
        <v>7.0413925494642801E-2</v>
      </c>
      <c r="Y854" s="42">
        <v>6.7623099735125702E-2</v>
      </c>
      <c r="Z854" s="42">
        <v>7.59034616016417E-2</v>
      </c>
      <c r="AA854" s="42">
        <v>3.96270987924933E-2</v>
      </c>
      <c r="AB854" s="42">
        <v>0.18350576704386601</v>
      </c>
      <c r="AC854" s="42">
        <v>5.1129425441030898E-2</v>
      </c>
      <c r="AD854" s="42">
        <v>2.6089516262145E-2</v>
      </c>
      <c r="AE854" s="42">
        <v>1.8772525374768201E-2</v>
      </c>
      <c r="AF854" s="42">
        <v>1.9389709070745199E-2</v>
      </c>
      <c r="AG854" s="42">
        <v>2.1872423048221699E-2</v>
      </c>
      <c r="AH854" s="42">
        <v>8.5442907371166402E-2</v>
      </c>
      <c r="AI854" s="42">
        <v>2.61808167259437E-2</v>
      </c>
      <c r="AJ854" s="42">
        <v>1.9727050422173799E-2</v>
      </c>
      <c r="AK854" s="42">
        <v>5.1486482239214801E-2</v>
      </c>
      <c r="AL854" s="42">
        <v>5.4756793714360298E-2</v>
      </c>
      <c r="AM854" s="42">
        <v>6.2548540191519106E-2</v>
      </c>
      <c r="AN854" s="42">
        <v>5.2189532383864701E-2</v>
      </c>
      <c r="AO854" s="42">
        <v>4.0471959285319402E-2</v>
      </c>
      <c r="AP854" s="42">
        <v>2.4129310124770501E-2</v>
      </c>
      <c r="AQ854" s="42">
        <v>3.4554527145949601E-2</v>
      </c>
      <c r="AR854" s="42">
        <v>4.4844505293001102E-2</v>
      </c>
      <c r="AS854" s="42">
        <v>4.6140980653372202E-2</v>
      </c>
      <c r="AT854" s="42">
        <v>6.4376221488225596E-2</v>
      </c>
      <c r="AU854" s="42">
        <v>2.3314640712030502E-2</v>
      </c>
      <c r="AV854" s="42">
        <v>8.0651442508848495E-2</v>
      </c>
      <c r="AW854" s="42">
        <v>3.5410063321898999E-2</v>
      </c>
      <c r="AX854" s="42">
        <v>4.0212344649670398E-2</v>
      </c>
      <c r="AY854" s="42">
        <v>2.9787477094967599E-2</v>
      </c>
      <c r="AZ854" s="42">
        <v>3.65875073617395E-3</v>
      </c>
      <c r="BA854" s="42">
        <v>2.88544221438779E-2</v>
      </c>
      <c r="BB854" s="42">
        <v>2.8182128508576799E-2</v>
      </c>
      <c r="BC854" s="42">
        <v>2.1790392881782399E-2</v>
      </c>
      <c r="BD854" s="42">
        <v>2.73105330533411E-2</v>
      </c>
      <c r="BE854" s="42">
        <v>4.8538323768949803E-3</v>
      </c>
      <c r="BF854" s="42">
        <v>8.7603786003386905E-2</v>
      </c>
      <c r="BG854" s="42">
        <v>8.5021941658885103E-2</v>
      </c>
      <c r="BH854" s="42">
        <v>2.19430935339111E-2</v>
      </c>
      <c r="BI854" s="42">
        <v>1.4459555350003501E-2</v>
      </c>
      <c r="BJ854" s="42">
        <v>2.1922363420876299E-2</v>
      </c>
      <c r="BK854" s="42">
        <v>0.179074494077543</v>
      </c>
      <c r="BL854" s="42">
        <v>0.100784938543239</v>
      </c>
      <c r="BM854" s="42">
        <v>5.23021422318296E-2</v>
      </c>
      <c r="BN854" s="42">
        <v>8.5484141084451404E-2</v>
      </c>
      <c r="BO854" s="42">
        <v>8.0575138862618495E-2</v>
      </c>
      <c r="BP854" s="42">
        <v>0.21586267380007301</v>
      </c>
      <c r="BQ854" s="42">
        <v>0.144531446784843</v>
      </c>
      <c r="BR854" s="42">
        <v>4.8897969696560101E-2</v>
      </c>
      <c r="BS854" s="42">
        <v>0.14297185478400001</v>
      </c>
      <c r="BT854" s="42">
        <v>2.3215526882141398E-2</v>
      </c>
      <c r="BU854" s="42">
        <v>7.0105636665530796E-2</v>
      </c>
      <c r="BV854" s="42">
        <v>8.6049478333748E-2</v>
      </c>
      <c r="BW854" s="42">
        <v>3.5589634515820798E-2</v>
      </c>
      <c r="BX854" s="42">
        <v>5.3147488167552201E-2</v>
      </c>
      <c r="BY854" s="42">
        <v>2.4244574920594501E-2</v>
      </c>
      <c r="BZ854" s="42">
        <v>6.4315985749943697E-2</v>
      </c>
      <c r="CA854" s="42">
        <v>4.4643355084356302E-2</v>
      </c>
      <c r="CB854" s="42">
        <v>3.4992843496150103E-2</v>
      </c>
      <c r="CC854" s="42">
        <v>8.3738122533710199E-2</v>
      </c>
      <c r="CD854" s="42">
        <v>2.7911724601280899E-2</v>
      </c>
      <c r="CE854" s="42">
        <v>4.2139155225785603E-2</v>
      </c>
      <c r="CF854" s="42">
        <v>9.4378747404247398E-2</v>
      </c>
      <c r="CG854" s="42">
        <v>4.9416349460801798E-2</v>
      </c>
      <c r="CH854" s="42">
        <v>0.11404078084344101</v>
      </c>
      <c r="CI854" s="42">
        <v>7.3178321627666798E-2</v>
      </c>
      <c r="CJ854" s="42">
        <v>0.248352131729739</v>
      </c>
      <c r="CK854" s="42">
        <v>1.42363273512173E-2</v>
      </c>
      <c r="CL854" s="42">
        <v>3.1969287112744597E-2</v>
      </c>
      <c r="CM854" s="42">
        <v>1.50972941679944E-2</v>
      </c>
      <c r="CN854" s="42">
        <v>1.8951004962617899E-2</v>
      </c>
      <c r="CO854" s="42">
        <v>4.4161143716537898E-2</v>
      </c>
      <c r="CP854" s="42">
        <v>3.9295239490495702E-2</v>
      </c>
      <c r="CQ854" s="42">
        <v>3.8995433800440502E-2</v>
      </c>
      <c r="CR854" s="42">
        <v>0.114117474269257</v>
      </c>
      <c r="CS854" s="42">
        <v>2.6121640240705402E-2</v>
      </c>
      <c r="CT854" s="42">
        <v>6.4641062503322397E-2</v>
      </c>
      <c r="CU854" s="42">
        <v>9.1392716457915205E-2</v>
      </c>
      <c r="CV854" s="42">
        <v>5.0364871066820797E-2</v>
      </c>
      <c r="CW854" s="42">
        <v>7.1960474019337306E-2</v>
      </c>
      <c r="CX854" s="42">
        <v>1.8250604374629099E-2</v>
      </c>
      <c r="CY854" s="42">
        <v>5.6243163052299303E-2</v>
      </c>
      <c r="CZ854" s="42">
        <v>6.0484671646796502E-2</v>
      </c>
      <c r="DA854" s="42">
        <v>3.0595302986241999E-2</v>
      </c>
      <c r="DB854" s="42">
        <v>6.9376592967191897E-2</v>
      </c>
      <c r="DC854" s="42">
        <v>9.2429981741268801E-3</v>
      </c>
      <c r="DD854" s="42">
        <v>4.8774005956517201E-2</v>
      </c>
      <c r="DE854" s="42">
        <v>5.65742858442796E-2</v>
      </c>
      <c r="DF854" s="42">
        <v>4.2644379188041599E-2</v>
      </c>
      <c r="DG854" s="42">
        <v>5.4574049035970899E-2</v>
      </c>
      <c r="DH854" s="42">
        <v>1.1313091920179199E-2</v>
      </c>
      <c r="DI854" s="42">
        <v>0</v>
      </c>
      <c r="DJ854" s="42">
        <v>8.4822067132020104E-3</v>
      </c>
      <c r="DK854" s="42">
        <v>2.0678513889977601E-2</v>
      </c>
      <c r="DL854" s="42">
        <v>0.13310804562843601</v>
      </c>
      <c r="DM854" s="42">
        <v>0</v>
      </c>
      <c r="DN854" s="42">
        <v>0</v>
      </c>
      <c r="DO854" s="42">
        <v>6.4967638372627104E-2</v>
      </c>
      <c r="DP854" s="42">
        <v>9.1514231163397297E-2</v>
      </c>
      <c r="DQ854" s="42">
        <v>0.115398251732042</v>
      </c>
      <c r="DR854" s="42">
        <v>0</v>
      </c>
      <c r="DS854" s="42">
        <v>0</v>
      </c>
      <c r="DT854" s="42">
        <v>1.33734700745997E-2</v>
      </c>
      <c r="DU854" s="42">
        <v>5.9827061298800603E-2</v>
      </c>
      <c r="DV854" s="42">
        <v>0.11982370656324801</v>
      </c>
      <c r="DW854" s="42">
        <v>2.53165367721765E-2</v>
      </c>
      <c r="DX854" s="42">
        <v>0.105255864907649</v>
      </c>
      <c r="DY854" s="42">
        <v>9.1907372671715393E-3</v>
      </c>
      <c r="DZ854" s="42">
        <v>5.5677487532472203E-2</v>
      </c>
      <c r="EA854" s="42">
        <v>9.8585500115252106E-2</v>
      </c>
      <c r="EB854" s="42">
        <v>9.9582581758647405E-3</v>
      </c>
      <c r="EC854" s="42">
        <v>9.2531369726259596E-2</v>
      </c>
      <c r="ED854" s="42">
        <v>7.9111614637814298E-2</v>
      </c>
      <c r="EE854" s="42">
        <v>0.14487807732753799</v>
      </c>
      <c r="EF854" s="42">
        <v>6.5763713972953899E-2</v>
      </c>
      <c r="EG854" s="42">
        <v>2.5498261979193099E-2</v>
      </c>
      <c r="EH854" s="42">
        <v>0.113110892035154</v>
      </c>
      <c r="EI854" s="42">
        <v>9.8713442833403497E-2</v>
      </c>
      <c r="EJ854" s="42">
        <v>1.89635168789998E-2</v>
      </c>
      <c r="EK854" s="42">
        <v>0.13304998378889901</v>
      </c>
      <c r="EL854" s="42">
        <v>7.85863195291297E-2</v>
      </c>
      <c r="EM854" s="42">
        <v>5.9091258401250402E-2</v>
      </c>
      <c r="EN854" s="42">
        <v>4.8619855381127099E-2</v>
      </c>
      <c r="EO854" s="42">
        <v>2.6196302058024701E-2</v>
      </c>
      <c r="EP854" s="42">
        <v>0.14163468448711</v>
      </c>
      <c r="EQ854" s="42">
        <v>1.47633523916326E-2</v>
      </c>
      <c r="ER854" s="42">
        <v>5.3908039275951301E-2</v>
      </c>
      <c r="ES854" s="42">
        <v>6.7306668340036693E-2</v>
      </c>
      <c r="ET854" s="42">
        <v>5.8253186749756401E-2</v>
      </c>
      <c r="EU854" s="42">
        <v>7.2972876543653697E-2</v>
      </c>
      <c r="EV854" s="42">
        <v>1.4387077478653899E-2</v>
      </c>
      <c r="EW854" s="42">
        <v>4.6699698633742501E-2</v>
      </c>
      <c r="EX854" s="42">
        <v>4.7452228063167401E-2</v>
      </c>
      <c r="EY854" s="42">
        <v>0.109551800461441</v>
      </c>
      <c r="EZ854" s="42">
        <v>6.0536290785331202E-2</v>
      </c>
      <c r="FA854" s="42">
        <v>6.3763496923208603E-3</v>
      </c>
      <c r="FB854" s="42">
        <v>3.1515672462958999E-2</v>
      </c>
      <c r="FC854" s="42">
        <v>8.2368283986788502E-3</v>
      </c>
      <c r="FD854" s="42">
        <v>1.2930498323357E-2</v>
      </c>
      <c r="FE854" s="42">
        <v>7.6151132627052004E-2</v>
      </c>
      <c r="FF854" s="42">
        <v>1.4997622483867599E-2</v>
      </c>
      <c r="FG854" s="42">
        <v>2.79100006319426E-2</v>
      </c>
      <c r="FH854" s="42">
        <v>5.0521152183243101E-2</v>
      </c>
      <c r="FI854" s="42">
        <v>5.1373293624423201E-2</v>
      </c>
      <c r="FJ854" s="42">
        <v>4.4859807101037402E-2</v>
      </c>
      <c r="FK854" s="42">
        <v>1.37244875162607E-2</v>
      </c>
      <c r="FL854" s="42">
        <v>7.0926596648209495E-2</v>
      </c>
      <c r="FM854" s="42">
        <v>2.92360484272054E-2</v>
      </c>
      <c r="FN854" s="42">
        <v>5.2020410190624901E-2</v>
      </c>
      <c r="FO854" s="42">
        <v>8.8017033615063495E-2</v>
      </c>
      <c r="FP854" s="42">
        <v>0</v>
      </c>
      <c r="FQ854" s="42">
        <v>0</v>
      </c>
      <c r="FR854" s="42">
        <v>0</v>
      </c>
      <c r="FS854" s="42">
        <v>0</v>
      </c>
      <c r="FT854" s="42">
        <v>0</v>
      </c>
      <c r="FU854" s="42">
        <v>3.19497005188102E-3</v>
      </c>
      <c r="FV854" s="42">
        <v>7.8374948309083606E-2</v>
      </c>
      <c r="FW854" s="42">
        <v>8.59462824392432E-3</v>
      </c>
      <c r="FX854" s="42">
        <v>1.94235679619079E-2</v>
      </c>
      <c r="FY854" s="42">
        <v>3.9873808391657203E-2</v>
      </c>
    </row>
    <row r="855" spans="1:181" s="42" customFormat="1" x14ac:dyDescent="0.25">
      <c r="A855" s="36" t="s">
        <v>97</v>
      </c>
      <c r="B855" s="80"/>
      <c r="C855" s="80"/>
      <c r="D855" s="80"/>
      <c r="E855" s="80"/>
      <c r="F855" s="80"/>
      <c r="G855" s="80"/>
      <c r="H855" s="80"/>
      <c r="I855" s="80"/>
      <c r="J855" s="80"/>
      <c r="K855" s="80"/>
      <c r="L855" s="80"/>
      <c r="M855" s="80"/>
      <c r="N855" s="80"/>
      <c r="O855" s="80"/>
      <c r="P855" s="80"/>
      <c r="Q855" s="80"/>
      <c r="R855" s="80"/>
      <c r="S855" s="80"/>
      <c r="T855" s="80"/>
      <c r="U855" s="80"/>
      <c r="V855" s="80"/>
      <c r="W855" s="80"/>
      <c r="X855" s="80"/>
      <c r="Y855" s="80"/>
      <c r="Z855" s="80"/>
      <c r="AA855" s="80"/>
      <c r="AB855" s="80"/>
      <c r="AC855" s="80"/>
      <c r="AD855" s="80"/>
      <c r="AE855" s="80"/>
      <c r="AF855" s="80"/>
      <c r="AG855" s="80"/>
      <c r="AH855" s="80"/>
      <c r="AI855" s="80"/>
      <c r="AJ855" s="80"/>
      <c r="AK855" s="80"/>
      <c r="AL855" s="80"/>
      <c r="AM855" s="80"/>
      <c r="AN855" s="80"/>
      <c r="AO855" s="80"/>
      <c r="AP855" s="80"/>
      <c r="AQ855" s="80"/>
      <c r="AR855" s="80"/>
      <c r="AS855" s="80"/>
      <c r="AT855" s="80"/>
      <c r="AU855" s="80"/>
      <c r="AV855" s="80"/>
      <c r="AW855" s="80"/>
      <c r="AX855" s="80"/>
      <c r="AY855" s="80"/>
      <c r="AZ855" s="80"/>
      <c r="BA855" s="80"/>
      <c r="BB855" s="80"/>
      <c r="BC855" s="80"/>
      <c r="BD855" s="80"/>
      <c r="BE855" s="80"/>
      <c r="BF855" s="80"/>
      <c r="BG855" s="80"/>
      <c r="BH855" s="80"/>
      <c r="BI855" s="80"/>
      <c r="BJ855" s="80"/>
      <c r="BK855" s="80"/>
      <c r="BL855" s="80"/>
      <c r="BM855" s="80"/>
      <c r="BN855" s="80"/>
      <c r="BO855" s="80"/>
      <c r="BP855" s="80"/>
      <c r="BQ855" s="80"/>
      <c r="BR855" s="80"/>
      <c r="BS855" s="80"/>
      <c r="BT855" s="80"/>
      <c r="BU855" s="80"/>
      <c r="BV855" s="80"/>
      <c r="BW855" s="80"/>
      <c r="BX855" s="80"/>
      <c r="BY855" s="80"/>
      <c r="BZ855" s="80"/>
      <c r="CA855" s="80"/>
      <c r="CB855" s="80"/>
      <c r="CC855" s="80"/>
      <c r="CD855" s="80"/>
      <c r="CE855" s="80"/>
      <c r="CF855" s="80"/>
      <c r="CG855" s="80"/>
      <c r="CH855" s="80"/>
      <c r="CI855" s="80"/>
      <c r="CJ855" s="80"/>
      <c r="CK855" s="80"/>
      <c r="CL855" s="80"/>
      <c r="CM855" s="80"/>
      <c r="CN855" s="80"/>
      <c r="CO855" s="80"/>
      <c r="CP855" s="80"/>
      <c r="CQ855" s="80"/>
      <c r="CR855" s="80"/>
      <c r="CS855" s="80"/>
      <c r="CT855" s="80"/>
      <c r="CU855" s="80"/>
      <c r="CV855" s="80"/>
      <c r="CW855" s="80"/>
      <c r="CX855" s="80"/>
      <c r="CY855" s="80"/>
      <c r="CZ855" s="80"/>
      <c r="DA855" s="80"/>
      <c r="DB855" s="80"/>
      <c r="DC855" s="80"/>
      <c r="DD855" s="80"/>
      <c r="DE855" s="80"/>
      <c r="DF855" s="80"/>
      <c r="DG855" s="80"/>
      <c r="DH855" s="80"/>
      <c r="DI855" s="80"/>
      <c r="DJ855" s="80"/>
      <c r="DK855" s="80"/>
      <c r="DL855" s="80"/>
      <c r="DM855" s="80"/>
      <c r="DN855" s="80"/>
      <c r="DO855" s="80"/>
      <c r="DP855" s="80"/>
      <c r="DQ855" s="80"/>
      <c r="DR855" s="80"/>
      <c r="DS855" s="80"/>
      <c r="DT855" s="80"/>
      <c r="DU855" s="80"/>
      <c r="DV855" s="80"/>
      <c r="DW855" s="80"/>
      <c r="DX855" s="80"/>
      <c r="DY855" s="80"/>
      <c r="DZ855" s="80"/>
      <c r="EA855" s="80"/>
      <c r="EB855" s="80"/>
      <c r="EC855" s="80"/>
      <c r="ED855" s="80"/>
      <c r="EE855" s="80"/>
      <c r="EF855" s="80"/>
      <c r="EG855" s="80"/>
      <c r="EH855" s="80"/>
      <c r="EI855" s="80"/>
      <c r="EJ855" s="80"/>
      <c r="EK855" s="80"/>
      <c r="EL855" s="80"/>
      <c r="EM855" s="80"/>
      <c r="EN855" s="80"/>
      <c r="EO855" s="80"/>
      <c r="EP855" s="80"/>
      <c r="EQ855" s="80"/>
      <c r="ER855" s="80"/>
      <c r="ES855" s="80"/>
      <c r="ET855" s="80"/>
      <c r="EU855" s="80"/>
      <c r="EV855" s="80"/>
      <c r="EW855" s="80"/>
      <c r="EX855" s="80"/>
      <c r="EY855" s="80"/>
      <c r="EZ855" s="80"/>
      <c r="FA855" s="80"/>
      <c r="FB855" s="80"/>
      <c r="FC855" s="80"/>
      <c r="FD855" s="80"/>
      <c r="FE855" s="80"/>
      <c r="FF855" s="80"/>
      <c r="FG855" s="80"/>
      <c r="FH855" s="80"/>
      <c r="FI855" s="80"/>
      <c r="FJ855" s="80"/>
      <c r="FK855" s="80"/>
      <c r="FL855" s="80"/>
      <c r="FM855" s="80"/>
      <c r="FN855" s="80"/>
      <c r="FO855" s="80"/>
      <c r="FP855" s="80"/>
      <c r="FQ855" s="80"/>
      <c r="FR855" s="80"/>
      <c r="FS855" s="80"/>
      <c r="FT855" s="80"/>
      <c r="FU855" s="80"/>
      <c r="FV855" s="80"/>
      <c r="FW855" s="80"/>
      <c r="FX855" s="80"/>
      <c r="FY855" s="80"/>
    </row>
    <row r="856" spans="1:181" s="42" customFormat="1" x14ac:dyDescent="0.25">
      <c r="A856" s="79" t="s">
        <v>98</v>
      </c>
      <c r="B856" s="42">
        <v>0</v>
      </c>
      <c r="C856" s="42">
        <v>0</v>
      </c>
      <c r="D856" s="42">
        <v>0</v>
      </c>
      <c r="E856" s="42">
        <v>0</v>
      </c>
      <c r="F856" s="42">
        <v>0</v>
      </c>
      <c r="G856" s="42">
        <v>0</v>
      </c>
      <c r="H856" s="42">
        <v>0</v>
      </c>
      <c r="I856" s="42">
        <v>0</v>
      </c>
      <c r="J856" s="42">
        <v>0</v>
      </c>
      <c r="K856" s="42">
        <v>0</v>
      </c>
      <c r="L856" s="42">
        <v>0</v>
      </c>
      <c r="M856" s="42">
        <v>0</v>
      </c>
      <c r="N856" s="42">
        <v>0</v>
      </c>
      <c r="O856" s="42">
        <v>0</v>
      </c>
      <c r="P856" s="42">
        <v>0</v>
      </c>
      <c r="Q856" s="42">
        <v>0</v>
      </c>
      <c r="R856" s="42">
        <v>0</v>
      </c>
      <c r="S856" s="42">
        <v>0</v>
      </c>
      <c r="T856" s="42">
        <v>0</v>
      </c>
      <c r="U856" s="42">
        <v>0</v>
      </c>
      <c r="V856" s="42">
        <v>0</v>
      </c>
      <c r="W856" s="42">
        <v>0</v>
      </c>
      <c r="X856" s="42">
        <v>0</v>
      </c>
      <c r="Y856" s="42">
        <v>0</v>
      </c>
      <c r="Z856" s="42">
        <v>0</v>
      </c>
      <c r="AA856" s="42">
        <v>0</v>
      </c>
      <c r="AB856" s="42">
        <v>0</v>
      </c>
      <c r="AC856" s="42">
        <v>0</v>
      </c>
      <c r="AD856" s="42">
        <v>0</v>
      </c>
      <c r="AE856" s="42">
        <v>0</v>
      </c>
      <c r="AF856" s="42">
        <v>0</v>
      </c>
      <c r="AG856" s="42">
        <v>0</v>
      </c>
      <c r="AH856" s="42">
        <v>0</v>
      </c>
      <c r="AI856" s="42">
        <v>0</v>
      </c>
      <c r="AJ856" s="42">
        <v>0</v>
      </c>
      <c r="AK856" s="42">
        <v>0</v>
      </c>
      <c r="AL856" s="42">
        <v>0</v>
      </c>
      <c r="AM856" s="42">
        <v>0</v>
      </c>
      <c r="AN856" s="42">
        <v>0</v>
      </c>
      <c r="AO856" s="42">
        <v>0</v>
      </c>
      <c r="AP856" s="42">
        <v>0</v>
      </c>
      <c r="AQ856" s="42">
        <v>0</v>
      </c>
      <c r="AR856" s="42">
        <v>0</v>
      </c>
      <c r="AS856" s="42">
        <v>0</v>
      </c>
      <c r="AT856" s="42">
        <v>0</v>
      </c>
      <c r="AU856" s="42">
        <v>0</v>
      </c>
      <c r="AV856" s="42">
        <v>0</v>
      </c>
      <c r="AW856" s="42">
        <v>0</v>
      </c>
      <c r="AX856" s="42">
        <v>0</v>
      </c>
      <c r="AY856" s="42">
        <v>0</v>
      </c>
      <c r="AZ856" s="42">
        <v>0</v>
      </c>
      <c r="BA856" s="42">
        <v>0</v>
      </c>
      <c r="BB856" s="42">
        <v>0</v>
      </c>
      <c r="BC856" s="42">
        <v>0</v>
      </c>
      <c r="BD856" s="42">
        <v>0</v>
      </c>
      <c r="BE856" s="42">
        <v>0</v>
      </c>
      <c r="BF856" s="42">
        <v>0</v>
      </c>
      <c r="BG856" s="42">
        <v>0</v>
      </c>
      <c r="BH856" s="42">
        <v>0</v>
      </c>
      <c r="BI856" s="42">
        <v>0</v>
      </c>
      <c r="BJ856" s="42">
        <v>0</v>
      </c>
      <c r="BK856" s="42">
        <v>0</v>
      </c>
      <c r="BL856" s="42">
        <v>0</v>
      </c>
      <c r="BM856" s="42">
        <v>0</v>
      </c>
      <c r="BN856" s="42">
        <v>0</v>
      </c>
      <c r="BO856" s="42">
        <v>0</v>
      </c>
      <c r="BP856" s="42">
        <v>0</v>
      </c>
      <c r="BQ856" s="42">
        <v>0</v>
      </c>
      <c r="BR856" s="42">
        <v>0</v>
      </c>
      <c r="BS856" s="42">
        <v>0</v>
      </c>
      <c r="BT856" s="42">
        <v>0</v>
      </c>
      <c r="BU856" s="42">
        <v>0</v>
      </c>
      <c r="BV856" s="42">
        <v>0</v>
      </c>
      <c r="BW856" s="42">
        <v>0</v>
      </c>
      <c r="BX856" s="42">
        <v>0</v>
      </c>
      <c r="BY856" s="42">
        <v>0</v>
      </c>
      <c r="BZ856" s="42">
        <v>0</v>
      </c>
      <c r="CA856" s="42">
        <v>0</v>
      </c>
      <c r="CB856" s="42">
        <v>0</v>
      </c>
      <c r="CC856" s="42">
        <v>0</v>
      </c>
      <c r="CD856" s="42">
        <v>0</v>
      </c>
      <c r="CE856" s="42">
        <v>0</v>
      </c>
      <c r="CF856" s="42">
        <v>0</v>
      </c>
      <c r="CG856" s="42">
        <v>0</v>
      </c>
      <c r="CH856" s="42">
        <v>0</v>
      </c>
      <c r="CI856" s="42">
        <v>0</v>
      </c>
      <c r="CJ856" s="42">
        <v>0</v>
      </c>
      <c r="CK856" s="42">
        <v>0</v>
      </c>
      <c r="CL856" s="42">
        <v>0</v>
      </c>
      <c r="CM856" s="42">
        <v>0</v>
      </c>
      <c r="CN856" s="42">
        <v>0</v>
      </c>
      <c r="CO856" s="42">
        <v>0</v>
      </c>
      <c r="CP856" s="42">
        <v>0</v>
      </c>
      <c r="CQ856" s="42">
        <v>0</v>
      </c>
      <c r="CR856" s="42">
        <v>0</v>
      </c>
      <c r="CS856" s="42">
        <v>0</v>
      </c>
      <c r="CT856" s="42">
        <v>0</v>
      </c>
      <c r="CU856" s="42">
        <v>0</v>
      </c>
      <c r="CV856" s="42">
        <v>0</v>
      </c>
      <c r="CW856" s="42">
        <v>0</v>
      </c>
      <c r="CX856" s="42">
        <v>0</v>
      </c>
      <c r="CY856" s="42">
        <v>0</v>
      </c>
      <c r="CZ856" s="42">
        <v>0</v>
      </c>
      <c r="DA856" s="42">
        <v>0</v>
      </c>
      <c r="DB856" s="42">
        <v>0</v>
      </c>
      <c r="DC856" s="42">
        <v>0</v>
      </c>
      <c r="DD856" s="42">
        <v>0</v>
      </c>
      <c r="DE856" s="42">
        <v>0</v>
      </c>
      <c r="DF856" s="42">
        <v>0</v>
      </c>
      <c r="DG856" s="42">
        <v>0</v>
      </c>
      <c r="DH856" s="42">
        <v>0</v>
      </c>
      <c r="DI856" s="42">
        <v>0</v>
      </c>
      <c r="DJ856" s="42">
        <v>0</v>
      </c>
      <c r="DK856" s="42">
        <v>0</v>
      </c>
      <c r="DL856" s="42">
        <v>0</v>
      </c>
      <c r="DM856" s="42">
        <v>0</v>
      </c>
      <c r="DN856" s="42">
        <v>0</v>
      </c>
      <c r="DO856" s="42">
        <v>0</v>
      </c>
      <c r="DP856" s="42">
        <v>0</v>
      </c>
      <c r="DQ856" s="42">
        <v>0</v>
      </c>
      <c r="DR856" s="42">
        <v>0</v>
      </c>
      <c r="DS856" s="42">
        <v>0</v>
      </c>
      <c r="DT856" s="42">
        <v>0</v>
      </c>
      <c r="DU856" s="42">
        <v>0</v>
      </c>
      <c r="DV856" s="42">
        <v>0</v>
      </c>
      <c r="DW856" s="42">
        <v>0</v>
      </c>
      <c r="DX856" s="42">
        <v>0</v>
      </c>
      <c r="DY856" s="42">
        <v>0</v>
      </c>
      <c r="DZ856" s="42">
        <v>0</v>
      </c>
      <c r="EA856" s="42">
        <v>0</v>
      </c>
      <c r="EB856" s="42">
        <v>0</v>
      </c>
      <c r="EC856" s="42">
        <v>0</v>
      </c>
      <c r="ED856" s="42">
        <v>0</v>
      </c>
      <c r="EE856" s="42">
        <v>0</v>
      </c>
      <c r="EF856" s="42">
        <v>0</v>
      </c>
      <c r="EG856" s="42">
        <v>0</v>
      </c>
      <c r="EH856" s="42">
        <v>0</v>
      </c>
      <c r="EI856" s="42">
        <v>0</v>
      </c>
      <c r="EJ856" s="42">
        <v>0</v>
      </c>
      <c r="EK856" s="42">
        <v>0</v>
      </c>
      <c r="EL856" s="42">
        <v>0</v>
      </c>
      <c r="EM856" s="42">
        <v>0</v>
      </c>
      <c r="EN856" s="42">
        <v>0</v>
      </c>
      <c r="EO856" s="42">
        <v>0</v>
      </c>
      <c r="EP856" s="42">
        <v>0</v>
      </c>
      <c r="EQ856" s="42">
        <v>0</v>
      </c>
      <c r="ER856" s="42">
        <v>0</v>
      </c>
      <c r="ES856" s="42">
        <v>0</v>
      </c>
      <c r="ET856" s="42">
        <v>0</v>
      </c>
      <c r="EU856" s="42">
        <v>0</v>
      </c>
      <c r="EV856" s="42">
        <v>0</v>
      </c>
      <c r="EW856" s="42">
        <v>0</v>
      </c>
      <c r="EX856" s="42">
        <v>0</v>
      </c>
      <c r="EY856" s="42">
        <v>0</v>
      </c>
      <c r="EZ856" s="42">
        <v>0</v>
      </c>
      <c r="FA856" s="42">
        <v>0</v>
      </c>
      <c r="FB856" s="42">
        <v>0</v>
      </c>
      <c r="FC856" s="42">
        <v>0</v>
      </c>
      <c r="FD856" s="42">
        <v>0</v>
      </c>
      <c r="FE856" s="42">
        <v>0</v>
      </c>
      <c r="FF856" s="42">
        <v>0</v>
      </c>
      <c r="FG856" s="42">
        <v>0</v>
      </c>
      <c r="FH856" s="42">
        <v>0</v>
      </c>
      <c r="FI856" s="42">
        <v>0</v>
      </c>
      <c r="FJ856" s="42">
        <v>0</v>
      </c>
      <c r="FK856" s="42">
        <v>0</v>
      </c>
      <c r="FL856" s="42">
        <v>0</v>
      </c>
      <c r="FM856" s="42">
        <v>0</v>
      </c>
      <c r="FN856" s="42">
        <v>0</v>
      </c>
      <c r="FO856" s="42">
        <v>0</v>
      </c>
      <c r="FP856" s="42">
        <v>0</v>
      </c>
      <c r="FQ856" s="42">
        <v>0</v>
      </c>
      <c r="FR856" s="42">
        <v>0</v>
      </c>
      <c r="FS856" s="42">
        <v>0</v>
      </c>
      <c r="FT856" s="42">
        <v>0</v>
      </c>
      <c r="FU856" s="42">
        <v>0</v>
      </c>
      <c r="FV856" s="42">
        <v>0</v>
      </c>
      <c r="FW856" s="42">
        <v>0</v>
      </c>
      <c r="FX856" s="42">
        <v>0</v>
      </c>
      <c r="FY856" s="42">
        <v>0</v>
      </c>
    </row>
    <row r="857" spans="1:181" s="42" customFormat="1" x14ac:dyDescent="0.25">
      <c r="A857" s="79" t="s">
        <v>99</v>
      </c>
      <c r="B857" s="42">
        <v>5.2206578648910798E-3</v>
      </c>
      <c r="C857" s="42">
        <v>6.64897822168313E-2</v>
      </c>
      <c r="D857" s="42">
        <v>7.3607434571944302E-3</v>
      </c>
      <c r="E857" s="42">
        <v>1.6832067306011399E-2</v>
      </c>
      <c r="F857" s="42">
        <v>3.03853176614691E-2</v>
      </c>
      <c r="G857" s="42">
        <v>1.04446923954269E-2</v>
      </c>
      <c r="H857" s="42">
        <v>2.07877208006573E-2</v>
      </c>
      <c r="I857" s="42">
        <v>1.7796495784762299E-2</v>
      </c>
      <c r="J857" s="42">
        <v>2.7821703012111498E-3</v>
      </c>
      <c r="K857" s="42">
        <v>3.37250744338259E-2</v>
      </c>
      <c r="L857" s="42">
        <v>3.9588568263684999E-3</v>
      </c>
      <c r="M857" s="42">
        <v>3.4073784558947399E-3</v>
      </c>
      <c r="N857" s="42">
        <v>1.4072201697751301E-2</v>
      </c>
      <c r="O857" s="42">
        <v>2.5533161439238301E-2</v>
      </c>
      <c r="P857" s="42">
        <v>4.2498737775471E-3</v>
      </c>
      <c r="Q857" s="42">
        <v>1.02369699777357E-2</v>
      </c>
      <c r="R857" s="42">
        <v>1.0542063850317101E-2</v>
      </c>
      <c r="S857" s="42">
        <v>3.1309499178684599E-2</v>
      </c>
      <c r="T857" s="42">
        <v>2.0606869315301798E-2</v>
      </c>
      <c r="U857" s="42">
        <v>3.5762833126691901E-2</v>
      </c>
      <c r="V857" s="42">
        <v>2.1547176045091501E-2</v>
      </c>
      <c r="W857" s="42">
        <v>1.46526015856494E-2</v>
      </c>
      <c r="X857" s="42">
        <v>1.12989229646998E-2</v>
      </c>
      <c r="Y857" s="42">
        <v>1.25536182205936E-2</v>
      </c>
      <c r="Z857" s="42">
        <v>2.8905826075965001E-2</v>
      </c>
      <c r="AA857" s="42">
        <v>1.7409435867472501E-2</v>
      </c>
      <c r="AB857" s="42">
        <v>4.8324136133686003E-2</v>
      </c>
      <c r="AC857" s="42">
        <v>1.6566729378938701E-3</v>
      </c>
      <c r="AD857" s="42">
        <v>3.9742262707191701E-2</v>
      </c>
      <c r="AE857" s="42">
        <v>3.3926558331624302E-3</v>
      </c>
      <c r="AF857" s="42">
        <v>1.02458874146146E-2</v>
      </c>
      <c r="AG857" s="42">
        <v>0.10205285058551</v>
      </c>
      <c r="AH857" s="42">
        <v>1.8813413902961599E-2</v>
      </c>
      <c r="AI857" s="42">
        <v>2.6001670384175001E-3</v>
      </c>
      <c r="AJ857" s="42">
        <v>2.4918757814148498E-2</v>
      </c>
      <c r="AK857" s="42">
        <v>1.56779079671387E-2</v>
      </c>
      <c r="AL857" s="42">
        <v>1.33562987786462E-2</v>
      </c>
      <c r="AM857" s="42">
        <v>7.3662303131379397E-3</v>
      </c>
      <c r="AN857" s="42">
        <v>2.46113866247154E-2</v>
      </c>
      <c r="AO857" s="42">
        <v>1.6918683877834999E-2</v>
      </c>
      <c r="AP857" s="42">
        <v>1.26156879416272E-2</v>
      </c>
      <c r="AQ857" s="42">
        <v>1.3035220902635699E-3</v>
      </c>
      <c r="AR857" s="42">
        <v>1.4857871361210701E-3</v>
      </c>
      <c r="AS857" s="42">
        <v>1.5701233710253702E-2</v>
      </c>
      <c r="AT857" s="42">
        <v>2.31422060192569E-2</v>
      </c>
      <c r="AU857" s="42">
        <v>2.3660899700813601E-4</v>
      </c>
      <c r="AV857" s="42">
        <v>2.3091537879838898E-2</v>
      </c>
      <c r="AW857" s="42">
        <v>6.2030081216721102E-3</v>
      </c>
      <c r="AX857" s="42">
        <v>5.8752183073220703E-3</v>
      </c>
      <c r="AY857" s="42">
        <v>1.41986504549683E-3</v>
      </c>
      <c r="AZ857" s="42">
        <v>1.4050101874448599E-2</v>
      </c>
      <c r="BA857" s="42">
        <v>5.5098060038914501E-2</v>
      </c>
      <c r="BB857" s="42">
        <v>9.8169755283331796E-3</v>
      </c>
      <c r="BC857" s="42">
        <v>2.40011333420415E-2</v>
      </c>
      <c r="BD857" s="42">
        <v>1.5931616894759699E-2</v>
      </c>
      <c r="BE857" s="42">
        <v>7.0918286637627797E-3</v>
      </c>
      <c r="BF857" s="42">
        <v>2.65677096271081E-2</v>
      </c>
      <c r="BG857" s="42">
        <v>1.8602931046821002E-2</v>
      </c>
      <c r="BH857" s="42">
        <v>9.2628534199061096E-3</v>
      </c>
      <c r="BI857" s="42">
        <v>7.7338274879515702E-3</v>
      </c>
      <c r="BJ857" s="42">
        <v>1.15122145896801E-2</v>
      </c>
      <c r="BK857" s="42">
        <v>7.2303063664185999E-2</v>
      </c>
      <c r="BL857" s="42">
        <v>2.64844294889977E-2</v>
      </c>
      <c r="BM857" s="42">
        <v>1.0970088580803099E-2</v>
      </c>
      <c r="BN857" s="42">
        <v>3.3696165817369797E-2</v>
      </c>
      <c r="BO857" s="42">
        <v>4.0838602310551197E-2</v>
      </c>
      <c r="BP857" s="42">
        <v>9.0697153525451102E-2</v>
      </c>
      <c r="BQ857" s="42">
        <v>4.8357683609800001E-2</v>
      </c>
      <c r="BR857" s="42">
        <v>2.5553073301061699E-2</v>
      </c>
      <c r="BS857" s="42">
        <v>6.2440022667143998E-2</v>
      </c>
      <c r="BT857" s="42">
        <v>6.5412038620091002E-3</v>
      </c>
      <c r="BU857" s="42">
        <v>7.4894266472820201E-2</v>
      </c>
      <c r="BV857" s="42">
        <v>1.9116699384252402E-2</v>
      </c>
      <c r="BW857" s="42">
        <v>2.5209798893012999E-2</v>
      </c>
      <c r="BX857" s="42">
        <v>5.9143246987906403E-3</v>
      </c>
      <c r="BY857" s="42">
        <v>1.6662310424232099E-3</v>
      </c>
      <c r="BZ857" s="42">
        <v>2.6011553594678799E-2</v>
      </c>
      <c r="CA857" s="42">
        <v>1.5863622404434299E-3</v>
      </c>
      <c r="CB857" s="42">
        <v>1.53244758628918E-2</v>
      </c>
      <c r="CC857" s="42">
        <v>3.0671663863612999E-2</v>
      </c>
      <c r="CD857" s="42">
        <v>6.92905926071274E-3</v>
      </c>
      <c r="CE857" s="42">
        <v>4.6395224653018298E-2</v>
      </c>
      <c r="CF857" s="42">
        <v>2.7270929830561799E-2</v>
      </c>
      <c r="CG857" s="42">
        <v>2.5812263183182499E-2</v>
      </c>
      <c r="CH857" s="42">
        <v>0.120998537089128</v>
      </c>
      <c r="CI857" s="42">
        <v>6.12614935294212E-3</v>
      </c>
      <c r="CJ857" s="42">
        <v>0.106941882490284</v>
      </c>
      <c r="CK857" s="42">
        <v>2.0396397527865699E-2</v>
      </c>
      <c r="CL857" s="42">
        <v>8.6148722267420097E-3</v>
      </c>
      <c r="CM857" s="42">
        <v>2.0901532025962101E-2</v>
      </c>
      <c r="CN857" s="42">
        <v>7.0137819472767104E-3</v>
      </c>
      <c r="CO857" s="42">
        <v>2.1399369617730701E-2</v>
      </c>
      <c r="CP857" s="42">
        <v>4.2604200373737404E-3</v>
      </c>
      <c r="CQ857" s="42">
        <v>1.65765208756691E-3</v>
      </c>
      <c r="CR857" s="42">
        <v>3.4859283735378797E-2</v>
      </c>
      <c r="CS857" s="42">
        <v>9.2779531276384599E-4</v>
      </c>
      <c r="CT857" s="42">
        <v>2.5977145111742501E-2</v>
      </c>
      <c r="CU857" s="42">
        <v>2.1788318446336E-2</v>
      </c>
      <c r="CV857" s="42">
        <v>2.1555238200962799E-2</v>
      </c>
      <c r="CW857" s="42">
        <v>6.5266949032681499E-3</v>
      </c>
      <c r="CX857" s="42">
        <v>3.16251676438514E-3</v>
      </c>
      <c r="CY857" s="42">
        <v>1.9222215152213201E-2</v>
      </c>
      <c r="CZ857" s="42">
        <v>6.33429604077663E-3</v>
      </c>
      <c r="DA857" s="42">
        <v>1.57394881147788E-3</v>
      </c>
      <c r="DB857" s="42">
        <v>2.1022449115481099E-2</v>
      </c>
      <c r="DC857" s="42">
        <v>1.8298866186969999E-2</v>
      </c>
      <c r="DD857" s="42">
        <v>2.0707401388946001E-2</v>
      </c>
      <c r="DE857" s="42">
        <v>4.3791031395181796E-3</v>
      </c>
      <c r="DF857" s="42">
        <v>4.4828116180922799E-2</v>
      </c>
      <c r="DG857" s="42">
        <v>3.6581981832689101E-3</v>
      </c>
      <c r="DH857" s="42">
        <v>3.5857417484314201E-3</v>
      </c>
      <c r="DI857" s="42">
        <v>1.72341833745853E-2</v>
      </c>
      <c r="DJ857" s="42">
        <v>2.7310135233253399E-2</v>
      </c>
      <c r="DK857" s="42">
        <v>7.9467267893901707E-3</v>
      </c>
      <c r="DL857" s="42">
        <v>5.7508118089361897E-2</v>
      </c>
      <c r="DM857" s="42">
        <v>5.5103287924194197E-4</v>
      </c>
      <c r="DN857" s="42">
        <v>1.72341833745853E-2</v>
      </c>
      <c r="DO857" s="42">
        <v>8.57577940369195E-3</v>
      </c>
      <c r="DP857" s="42">
        <v>1.03010591181059E-2</v>
      </c>
      <c r="DQ857" s="42">
        <v>2.1156478066921499E-2</v>
      </c>
      <c r="DR857" s="42">
        <v>5.5103287924194197E-4</v>
      </c>
      <c r="DS857" s="42">
        <v>1.72341833745853E-2</v>
      </c>
      <c r="DT857" s="42">
        <v>1.9738599158235101E-2</v>
      </c>
      <c r="DU857" s="42">
        <v>6.7103815694342702E-3</v>
      </c>
      <c r="DV857" s="42">
        <v>4.8764641004693703E-3</v>
      </c>
      <c r="DW857" s="42">
        <v>1.0650264428426899E-2</v>
      </c>
      <c r="DX857" s="42">
        <v>2.3741097551760799E-2</v>
      </c>
      <c r="DY857" s="42">
        <v>3.6883255172693197E-2</v>
      </c>
      <c r="DZ857" s="42">
        <v>2.8942832219017701E-2</v>
      </c>
      <c r="EA857" s="42">
        <v>9.4510803963451101E-3</v>
      </c>
      <c r="EB857" s="42">
        <v>1.40693201336237E-2</v>
      </c>
      <c r="EC857" s="42">
        <v>5.7561853359118101E-3</v>
      </c>
      <c r="ED857" s="42">
        <v>1.5647767536285499E-2</v>
      </c>
      <c r="EE857" s="42">
        <v>5.01764756741079E-2</v>
      </c>
      <c r="EF857" s="42">
        <v>1.28575328183463E-3</v>
      </c>
      <c r="EG857" s="42">
        <v>7.3179327658303805E-4</v>
      </c>
      <c r="EH857" s="42">
        <v>2.1737860209926699E-2</v>
      </c>
      <c r="EI857" s="42">
        <v>2.5448681634080199E-2</v>
      </c>
      <c r="EJ857" s="42">
        <v>8.0478084781973099E-3</v>
      </c>
      <c r="EK857" s="42">
        <v>4.7652801465143502E-2</v>
      </c>
      <c r="EL857" s="42">
        <v>1.22192602059612E-3</v>
      </c>
      <c r="EM857" s="42">
        <v>4.2082367952835402E-3</v>
      </c>
      <c r="EN857" s="42">
        <v>4.01887907941968E-4</v>
      </c>
      <c r="EO857" s="42">
        <v>1.4202239481794001E-2</v>
      </c>
      <c r="EP857" s="42">
        <v>6.1771437518698902E-2</v>
      </c>
      <c r="EQ857" s="42">
        <v>4.7966479088950003E-3</v>
      </c>
      <c r="ER857" s="42">
        <v>6.7737508016941497E-3</v>
      </c>
      <c r="ES857" s="42">
        <v>9.7452943873967499E-3</v>
      </c>
      <c r="ET857" s="42">
        <v>8.3554302554221093E-3</v>
      </c>
      <c r="EU857" s="42">
        <v>2.2752491351759201E-2</v>
      </c>
      <c r="EV857" s="42">
        <v>1.96661024181424E-2</v>
      </c>
      <c r="EW857" s="42">
        <v>1.6510076744365401E-2</v>
      </c>
      <c r="EX857" s="42">
        <v>1.8192575103790799E-4</v>
      </c>
      <c r="EY857" s="42">
        <v>3.4989708789482203E-2</v>
      </c>
      <c r="EZ857" s="42">
        <v>2.2709033717033599E-2</v>
      </c>
      <c r="FA857" s="42">
        <v>3.19980552070077E-2</v>
      </c>
      <c r="FB857" s="42">
        <v>2.02459558762999E-2</v>
      </c>
      <c r="FC857" s="42">
        <v>2.3743404118080999E-2</v>
      </c>
      <c r="FD857" s="42">
        <v>4.7977746394937499E-3</v>
      </c>
      <c r="FE857" s="42">
        <v>8.9799257645383802E-3</v>
      </c>
      <c r="FF857" s="42">
        <v>1.1077604890280699E-2</v>
      </c>
      <c r="FG857" s="42">
        <v>6.1371615105545599E-3</v>
      </c>
      <c r="FH857" s="42">
        <v>1.3525363089999199E-3</v>
      </c>
      <c r="FI857" s="42">
        <v>1.5044965513381599E-3</v>
      </c>
      <c r="FJ857" s="42">
        <v>4.7205584241011601E-2</v>
      </c>
      <c r="FK857" s="42">
        <v>1.1115795660543E-2</v>
      </c>
      <c r="FL857" s="42">
        <v>4.8328569760202897E-3</v>
      </c>
      <c r="FM857" s="42">
        <v>9.2900155690188897E-3</v>
      </c>
      <c r="FN857" s="42">
        <v>1.2981116279481401E-2</v>
      </c>
      <c r="FO857" s="42">
        <v>7.1135903479000298E-2</v>
      </c>
      <c r="FP857" s="42">
        <v>5.5103287924194197E-4</v>
      </c>
      <c r="FQ857" s="42">
        <v>1.72341833745853E-2</v>
      </c>
      <c r="FR857" s="42">
        <v>2.3908039782621598E-2</v>
      </c>
      <c r="FS857" s="42">
        <v>1.1040884527816501E-3</v>
      </c>
      <c r="FT857" s="42">
        <v>9.0459047248558407E-3</v>
      </c>
      <c r="FU857" s="42">
        <v>4.33427061003459E-3</v>
      </c>
      <c r="FV857" s="42">
        <v>2.1953290779956499E-2</v>
      </c>
      <c r="FW857" s="42">
        <v>2.5375451485255999E-2</v>
      </c>
      <c r="FX857" s="42">
        <v>1.08158724337356E-2</v>
      </c>
      <c r="FY857" s="42">
        <v>1.0890999470972801E-2</v>
      </c>
    </row>
  </sheetData>
  <mergeCells count="88">
    <mergeCell ref="FF851:FJ851"/>
    <mergeCell ref="FK851:FO851"/>
    <mergeCell ref="FP851:FT851"/>
    <mergeCell ref="FU851:FY851"/>
    <mergeCell ref="EG851:EK851"/>
    <mergeCell ref="EL851:EP851"/>
    <mergeCell ref="EQ851:EU851"/>
    <mergeCell ref="EV851:EZ851"/>
    <mergeCell ref="FA851:FE851"/>
    <mergeCell ref="DH851:DJ851"/>
    <mergeCell ref="DM851:DQ851"/>
    <mergeCell ref="DR851:DV851"/>
    <mergeCell ref="DW851:EA851"/>
    <mergeCell ref="EB851:EF851"/>
    <mergeCell ref="CI851:CM851"/>
    <mergeCell ref="CN851:CR851"/>
    <mergeCell ref="CS851:CW851"/>
    <mergeCell ref="CX851:DB851"/>
    <mergeCell ref="DC851:DG851"/>
    <mergeCell ref="BJ851:BN851"/>
    <mergeCell ref="BO851:BS851"/>
    <mergeCell ref="BT851:BX851"/>
    <mergeCell ref="BY851:CC851"/>
    <mergeCell ref="CD851:CH851"/>
    <mergeCell ref="NV570:PD570"/>
    <mergeCell ref="PE570:QM570"/>
    <mergeCell ref="QN570:RV570"/>
    <mergeCell ref="RW570:TE570"/>
    <mergeCell ref="B851:F851"/>
    <mergeCell ref="G851:K851"/>
    <mergeCell ref="L851:P851"/>
    <mergeCell ref="Q851:U851"/>
    <mergeCell ref="V851:Z851"/>
    <mergeCell ref="AA851:AE851"/>
    <mergeCell ref="AF851:AJ851"/>
    <mergeCell ref="AK851:AO851"/>
    <mergeCell ref="AP851:AT851"/>
    <mergeCell ref="AU851:AY851"/>
    <mergeCell ref="AZ851:BD851"/>
    <mergeCell ref="BE851:BI851"/>
    <mergeCell ref="HC570:IK570"/>
    <mergeCell ref="IL570:JT570"/>
    <mergeCell ref="JU570:LC570"/>
    <mergeCell ref="LD570:ML570"/>
    <mergeCell ref="MM570:NU570"/>
    <mergeCell ref="GM46:GQ46"/>
    <mergeCell ref="A554:B554"/>
    <mergeCell ref="A570:AI570"/>
    <mergeCell ref="AJ570:BR570"/>
    <mergeCell ref="BS570:DA570"/>
    <mergeCell ref="DB570:EJ570"/>
    <mergeCell ref="EK570:FS570"/>
    <mergeCell ref="FT570:HB570"/>
    <mergeCell ref="FN46:FR46"/>
    <mergeCell ref="FS46:FW46"/>
    <mergeCell ref="FX46:GB46"/>
    <mergeCell ref="GC46:GG46"/>
    <mergeCell ref="GH46:GL46"/>
    <mergeCell ref="EO46:ES46"/>
    <mergeCell ref="ET46:EX46"/>
    <mergeCell ref="EY46:FC46"/>
    <mergeCell ref="FD46:FH46"/>
    <mergeCell ref="FI46:FM46"/>
    <mergeCell ref="DP46:DT46"/>
    <mergeCell ref="DU46:DY46"/>
    <mergeCell ref="DZ46:EB46"/>
    <mergeCell ref="EE46:EI46"/>
    <mergeCell ref="EJ46:EN46"/>
    <mergeCell ref="CQ46:CU46"/>
    <mergeCell ref="CV46:CZ46"/>
    <mergeCell ref="DA46:DE46"/>
    <mergeCell ref="DF46:DJ46"/>
    <mergeCell ref="DK46:DO46"/>
    <mergeCell ref="BR46:BV46"/>
    <mergeCell ref="BW46:CA46"/>
    <mergeCell ref="CB46:CF46"/>
    <mergeCell ref="CG46:CK46"/>
    <mergeCell ref="CL46:CP46"/>
    <mergeCell ref="AS46:AW46"/>
    <mergeCell ref="AX46:BB46"/>
    <mergeCell ref="BC46:BG46"/>
    <mergeCell ref="BH46:BL46"/>
    <mergeCell ref="BM46:BQ46"/>
    <mergeCell ref="T46:X46"/>
    <mergeCell ref="Y46:AC46"/>
    <mergeCell ref="AD46:AH46"/>
    <mergeCell ref="AI46:AM46"/>
    <mergeCell ref="AN46:AR46"/>
  </mergeCells>
  <dataValidations count="1">
    <dataValidation type="custom" allowBlank="1" showInputMessage="1" showErrorMessage="1" errorTitle="Error" error="Energy intensity for all sectors is selected" sqref="B854:FY857" xr:uid="{00000000-0002-0000-0100-000000000000}">
      <formula1>$B$201=1</formula1>
      <formula2>0</formula2>
    </dataValidation>
  </dataValidations>
  <pageMargins left="0.7" right="0.7" top="0.75" bottom="0.75" header="0.51180555555555496" footer="0.51180555555555496"/>
  <pageSetup paperSize="9" firstPageNumber="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DE147"/>
  <sheetViews>
    <sheetView topLeftCell="A64" zoomScale="70" zoomScaleNormal="70" workbookViewId="0">
      <selection activeCell="B92" sqref="B92"/>
    </sheetView>
  </sheetViews>
  <sheetFormatPr defaultColWidth="10.7109375" defaultRowHeight="15" x14ac:dyDescent="0.25"/>
  <cols>
    <col min="1" max="1" width="30.5703125" customWidth="1"/>
    <col min="2" max="2" width="14.28515625" customWidth="1"/>
    <col min="3" max="3" width="16.42578125" customWidth="1"/>
  </cols>
  <sheetData>
    <row r="1" spans="1:109" s="82" customFormat="1" ht="31.5" customHeight="1" x14ac:dyDescent="0.35">
      <c r="A1" s="81" t="s">
        <v>100</v>
      </c>
      <c r="B1" s="81"/>
      <c r="C1" s="81"/>
      <c r="D1" s="81"/>
      <c r="E1" s="81"/>
    </row>
    <row r="2" spans="1:109" s="75" customFormat="1" x14ac:dyDescent="0.25">
      <c r="A2" s="75" t="s">
        <v>101</v>
      </c>
    </row>
    <row r="3" spans="1:109" s="84" customFormat="1" x14ac:dyDescent="0.25">
      <c r="A3" s="83" t="s">
        <v>102</v>
      </c>
      <c r="B3" s="83"/>
      <c r="C3" s="83"/>
    </row>
    <row r="4" spans="1:109" s="85" customFormat="1" x14ac:dyDescent="0.25">
      <c r="A4" s="85" t="s">
        <v>103</v>
      </c>
      <c r="B4" s="85">
        <v>1629395547.0876801</v>
      </c>
      <c r="C4" s="85" t="s">
        <v>104</v>
      </c>
      <c r="D4" t="s">
        <v>105</v>
      </c>
      <c r="E4" s="28"/>
      <c r="F4" s="28"/>
      <c r="G4" s="28"/>
      <c r="H4" s="28"/>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28"/>
      <c r="CK4" s="28"/>
      <c r="CL4" s="28"/>
      <c r="CM4" s="86"/>
    </row>
    <row r="5" spans="1:109" s="85" customFormat="1" x14ac:dyDescent="0.25">
      <c r="A5" s="85" t="s">
        <v>106</v>
      </c>
      <c r="B5" s="85">
        <v>2411920.3500026502</v>
      </c>
      <c r="C5" s="85" t="s">
        <v>104</v>
      </c>
      <c r="D5" t="s">
        <v>107</v>
      </c>
      <c r="E5" s="28"/>
      <c r="F5" s="28"/>
      <c r="G5" s="28"/>
      <c r="H5" s="28"/>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87"/>
      <c r="CN5" s="88"/>
      <c r="CO5" s="88"/>
      <c r="CP5" s="88"/>
      <c r="CQ5" s="88"/>
      <c r="CR5" s="88"/>
      <c r="CS5" s="88"/>
      <c r="CT5" s="88"/>
      <c r="CU5" s="88"/>
      <c r="CV5" s="88"/>
      <c r="CW5" s="88"/>
      <c r="CX5" s="88"/>
      <c r="CY5" s="88"/>
      <c r="CZ5" s="88"/>
      <c r="DA5" s="88"/>
      <c r="DB5" s="88"/>
      <c r="DC5" s="88"/>
      <c r="DD5" s="88"/>
    </row>
    <row r="6" spans="1:109" s="85" customFormat="1" x14ac:dyDescent="0.25">
      <c r="A6" s="85" t="s">
        <v>108</v>
      </c>
      <c r="B6" s="85">
        <v>4087745.1547891102</v>
      </c>
      <c r="C6" s="85" t="s">
        <v>104</v>
      </c>
      <c r="D6" t="s">
        <v>109</v>
      </c>
      <c r="E6" s="28"/>
      <c r="F6" s="28"/>
      <c r="G6" s="28"/>
      <c r="H6" s="2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28"/>
      <c r="DA6" s="28"/>
      <c r="DB6" s="28"/>
      <c r="DC6" s="28"/>
      <c r="DD6" s="28"/>
      <c r="DE6" s="86"/>
    </row>
    <row r="7" spans="1:109" s="85" customFormat="1" x14ac:dyDescent="0.25">
      <c r="A7" s="85" t="s">
        <v>110</v>
      </c>
      <c r="B7" s="85">
        <v>56000357.170906901</v>
      </c>
      <c r="C7" s="85" t="s">
        <v>104</v>
      </c>
      <c r="D7" t="s">
        <v>111</v>
      </c>
      <c r="E7" s="28"/>
      <c r="F7" s="28"/>
      <c r="G7" s="28"/>
      <c r="H7" s="28"/>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28"/>
      <c r="DD7" s="28"/>
      <c r="DE7" s="86"/>
    </row>
    <row r="8" spans="1:109" s="85" customFormat="1" x14ac:dyDescent="0.25">
      <c r="A8" s="85" t="s">
        <v>112</v>
      </c>
      <c r="B8" s="85">
        <v>669400763.87932503</v>
      </c>
      <c r="C8" s="85" t="s">
        <v>104</v>
      </c>
      <c r="D8" t="s">
        <v>113</v>
      </c>
      <c r="E8" s="28"/>
      <c r="F8" s="28"/>
      <c r="G8" s="28"/>
      <c r="H8" s="28"/>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86"/>
    </row>
    <row r="9" spans="1:109" s="85" customFormat="1" x14ac:dyDescent="0.25">
      <c r="A9" s="85" t="s">
        <v>114</v>
      </c>
      <c r="B9" s="85">
        <v>173337638.115601</v>
      </c>
      <c r="C9" s="85" t="s">
        <v>104</v>
      </c>
      <c r="D9"/>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86"/>
    </row>
    <row r="10" spans="1:109" s="88" customFormat="1" x14ac:dyDescent="0.25">
      <c r="A10" s="85" t="s">
        <v>115</v>
      </c>
      <c r="B10" s="89">
        <f>B4+B5+B6+B7+B8+B9</f>
        <v>2534633971.7583051</v>
      </c>
      <c r="C10" s="85" t="s">
        <v>104</v>
      </c>
      <c r="D10" t="s">
        <v>116</v>
      </c>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28"/>
      <c r="CP10" s="28"/>
      <c r="CQ10" s="28"/>
      <c r="CR10" s="28"/>
      <c r="CS10" s="28"/>
      <c r="CT10" s="28"/>
      <c r="CU10" s="28"/>
      <c r="CV10" s="28"/>
      <c r="CW10" s="28"/>
      <c r="CX10" s="28"/>
      <c r="CY10" s="28"/>
      <c r="CZ10" s="28"/>
      <c r="DA10" s="28"/>
      <c r="DB10" s="28"/>
      <c r="DC10" s="28"/>
      <c r="DD10" s="28"/>
      <c r="DE10" s="87"/>
    </row>
    <row r="11" spans="1:109" s="91" customFormat="1" x14ac:dyDescent="0.25">
      <c r="A11" s="83" t="s">
        <v>117</v>
      </c>
      <c r="B11" s="83"/>
      <c r="C11" s="83"/>
      <c r="D11" t="s">
        <v>118</v>
      </c>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90"/>
    </row>
    <row r="12" spans="1:109" s="93" customFormat="1" x14ac:dyDescent="0.25">
      <c r="A12" s="85" t="s">
        <v>119</v>
      </c>
      <c r="B12" s="85">
        <v>58453889.674797401</v>
      </c>
      <c r="C12" s="85" t="s">
        <v>104</v>
      </c>
      <c r="D12" t="s">
        <v>120</v>
      </c>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92"/>
    </row>
    <row r="13" spans="1:109" s="93" customFormat="1" x14ac:dyDescent="0.25">
      <c r="A13" s="85" t="s">
        <v>121</v>
      </c>
      <c r="B13" s="85">
        <v>26420.048323860701</v>
      </c>
      <c r="C13" s="85" t="s">
        <v>104</v>
      </c>
      <c r="D13" t="s">
        <v>122</v>
      </c>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28"/>
      <c r="CP13" s="28"/>
      <c r="CQ13" s="28"/>
      <c r="CR13" s="28"/>
      <c r="CS13" s="28"/>
      <c r="CT13" s="28"/>
      <c r="CU13" s="28"/>
      <c r="CV13" s="28"/>
      <c r="CW13" s="28"/>
      <c r="CX13" s="28"/>
      <c r="CY13" s="28"/>
      <c r="CZ13" s="28"/>
      <c r="DA13" s="28"/>
      <c r="DB13" s="28"/>
      <c r="DC13" s="28"/>
      <c r="DD13" s="28"/>
      <c r="DE13" s="92"/>
    </row>
    <row r="14" spans="1:109" s="93" customFormat="1" x14ac:dyDescent="0.25">
      <c r="A14" s="85" t="s">
        <v>123</v>
      </c>
      <c r="B14" s="85">
        <v>26420.048323860701</v>
      </c>
      <c r="C14" s="85" t="s">
        <v>104</v>
      </c>
      <c r="D14" t="s">
        <v>124</v>
      </c>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92"/>
    </row>
    <row r="15" spans="1:109" s="93" customFormat="1" x14ac:dyDescent="0.25">
      <c r="A15" s="85" t="s">
        <v>125</v>
      </c>
      <c r="B15" s="94">
        <v>209702760.67399499</v>
      </c>
      <c r="C15" s="85" t="s">
        <v>104</v>
      </c>
      <c r="D15"/>
      <c r="E15" s="28"/>
      <c r="F15" s="28"/>
      <c r="G15" s="28"/>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92"/>
    </row>
    <row r="16" spans="1:109" s="93" customFormat="1" x14ac:dyDescent="0.25">
      <c r="A16" s="85" t="s">
        <v>126</v>
      </c>
      <c r="B16" s="85">
        <v>159229.974932376</v>
      </c>
      <c r="C16" s="85" t="s">
        <v>104</v>
      </c>
      <c r="D16" t="s">
        <v>127</v>
      </c>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28"/>
      <c r="CW16" s="28"/>
      <c r="CX16" s="28"/>
      <c r="CY16" s="28"/>
      <c r="CZ16" s="28"/>
      <c r="DA16" s="28"/>
      <c r="DB16" s="28"/>
      <c r="DC16" s="28"/>
      <c r="DD16" s="28"/>
      <c r="DE16" s="92"/>
    </row>
    <row r="17" spans="1:109" s="93" customFormat="1" x14ac:dyDescent="0.25">
      <c r="A17" s="85" t="s">
        <v>128</v>
      </c>
      <c r="B17" s="85">
        <v>76996.061816091693</v>
      </c>
      <c r="C17" s="85" t="s">
        <v>104</v>
      </c>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92"/>
    </row>
    <row r="18" spans="1:109" s="93" customFormat="1" x14ac:dyDescent="0.25">
      <c r="A18" s="85" t="s">
        <v>129</v>
      </c>
      <c r="B18" s="85">
        <v>3406478.9816682399</v>
      </c>
      <c r="C18" s="85" t="s">
        <v>104</v>
      </c>
      <c r="D18" s="28"/>
      <c r="E18" s="28"/>
      <c r="F18" s="28"/>
      <c r="G18" s="28"/>
      <c r="H18" s="28"/>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92"/>
    </row>
    <row r="19" spans="1:109" s="93" customFormat="1" x14ac:dyDescent="0.25">
      <c r="A19" s="85" t="s">
        <v>130</v>
      </c>
      <c r="B19" s="85">
        <v>15600000</v>
      </c>
      <c r="C19" s="85" t="s">
        <v>104</v>
      </c>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92"/>
    </row>
    <row r="20" spans="1:109" s="93" customFormat="1" x14ac:dyDescent="0.25">
      <c r="A20" s="85" t="s">
        <v>131</v>
      </c>
      <c r="B20" s="85">
        <v>0</v>
      </c>
      <c r="C20" s="85" t="s">
        <v>104</v>
      </c>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92"/>
    </row>
    <row r="21" spans="1:109" s="93" customFormat="1" x14ac:dyDescent="0.25">
      <c r="A21" s="93" t="s">
        <v>132</v>
      </c>
      <c r="B21" s="93">
        <v>0</v>
      </c>
      <c r="C21" s="93" t="s">
        <v>133</v>
      </c>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28"/>
      <c r="CW21" s="28"/>
      <c r="CX21" s="28"/>
      <c r="CY21" s="28"/>
      <c r="CZ21" s="28"/>
      <c r="DA21" s="28"/>
      <c r="DB21" s="28"/>
      <c r="DC21" s="28"/>
      <c r="DD21" s="28"/>
      <c r="DE21" s="92"/>
    </row>
    <row r="22" spans="1:109" s="93" customFormat="1" x14ac:dyDescent="0.25">
      <c r="A22" s="85" t="s">
        <v>134</v>
      </c>
      <c r="B22" s="85">
        <v>0</v>
      </c>
      <c r="C22" s="85" t="s">
        <v>133</v>
      </c>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92"/>
    </row>
    <row r="23" spans="1:109" s="93" customFormat="1" x14ac:dyDescent="0.25">
      <c r="A23" s="85" t="s">
        <v>135</v>
      </c>
      <c r="B23" s="85">
        <v>1</v>
      </c>
      <c r="C23" s="85" t="s">
        <v>136</v>
      </c>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92"/>
    </row>
    <row r="24" spans="1:109" s="96" customFormat="1" x14ac:dyDescent="0.25">
      <c r="A24" s="85" t="s">
        <v>137</v>
      </c>
      <c r="B24" s="85">
        <f>SUM(B12:B23)</f>
        <v>287452196.46385682</v>
      </c>
      <c r="C24" s="85" t="s">
        <v>104</v>
      </c>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c r="CH24" s="28"/>
      <c r="CI24" s="28"/>
      <c r="CJ24" s="28"/>
      <c r="CK24" s="28"/>
      <c r="CL24" s="28"/>
      <c r="CM24" s="28"/>
      <c r="CN24" s="28"/>
      <c r="CO24" s="28"/>
      <c r="CP24" s="28"/>
      <c r="CQ24" s="28"/>
      <c r="CR24" s="28"/>
      <c r="CS24" s="28"/>
      <c r="CT24" s="28"/>
      <c r="CU24" s="28"/>
      <c r="CV24" s="28"/>
      <c r="CW24" s="28"/>
      <c r="CX24" s="28"/>
      <c r="CY24" s="28"/>
      <c r="CZ24" s="28"/>
      <c r="DA24" s="28"/>
      <c r="DB24" s="28"/>
      <c r="DC24" s="28"/>
      <c r="DD24" s="28"/>
      <c r="DE24" s="95"/>
    </row>
    <row r="25" spans="1:109" s="96" customFormat="1" x14ac:dyDescent="0.25">
      <c r="A25" s="83" t="s">
        <v>138</v>
      </c>
      <c r="B25" s="83"/>
      <c r="C25" s="83"/>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c r="CH25" s="28"/>
      <c r="CI25" s="28"/>
      <c r="CJ25" s="28"/>
      <c r="CK25" s="28"/>
      <c r="CL25" s="28"/>
      <c r="CM25" s="28"/>
      <c r="CN25" s="28"/>
      <c r="CO25" s="28"/>
      <c r="CP25" s="28"/>
      <c r="CQ25" s="28"/>
      <c r="CR25" s="28"/>
      <c r="CS25" s="28"/>
      <c r="CT25" s="28"/>
      <c r="CU25" s="28"/>
      <c r="CV25" s="28"/>
      <c r="CW25" s="28"/>
      <c r="CX25" s="28"/>
      <c r="CY25" s="28"/>
      <c r="CZ25" s="28"/>
      <c r="DA25" s="28"/>
      <c r="DB25" s="28"/>
      <c r="DC25" s="28"/>
      <c r="DD25" s="28"/>
      <c r="DE25" s="95"/>
    </row>
    <row r="26" spans="1:109" s="96" customFormat="1" x14ac:dyDescent="0.25">
      <c r="A26" s="85" t="s">
        <v>139</v>
      </c>
      <c r="B26" s="85">
        <v>0.642852406005333</v>
      </c>
      <c r="C26" s="85" t="s">
        <v>140</v>
      </c>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95"/>
    </row>
    <row r="27" spans="1:109" s="96" customFormat="1" x14ac:dyDescent="0.25">
      <c r="A27" s="85" t="s">
        <v>141</v>
      </c>
      <c r="B27" s="85">
        <v>9.5158526906726198E-4</v>
      </c>
      <c r="C27" s="85" t="s">
        <v>140</v>
      </c>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95"/>
    </row>
    <row r="28" spans="1:109" s="96" customFormat="1" x14ac:dyDescent="0.25">
      <c r="A28" s="85" t="s">
        <v>142</v>
      </c>
      <c r="B28" s="85">
        <v>1.61275560902918E-3</v>
      </c>
      <c r="C28" s="85" t="s">
        <v>140</v>
      </c>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c r="CH28" s="28"/>
      <c r="CI28" s="28"/>
      <c r="CJ28" s="28"/>
      <c r="CK28" s="28"/>
      <c r="CL28" s="28"/>
      <c r="CM28" s="28"/>
      <c r="CN28" s="28"/>
      <c r="CO28" s="28"/>
      <c r="CP28" s="28"/>
      <c r="CQ28" s="28"/>
      <c r="CR28" s="28"/>
      <c r="CS28" s="28"/>
      <c r="CT28" s="28"/>
      <c r="CU28" s="28"/>
      <c r="CV28" s="28"/>
      <c r="CW28" s="28"/>
      <c r="CX28" s="28"/>
      <c r="CY28" s="28"/>
      <c r="CZ28" s="28"/>
      <c r="DA28" s="28"/>
      <c r="DB28" s="28"/>
      <c r="DC28" s="28"/>
      <c r="DD28" s="28"/>
      <c r="DE28" s="95"/>
    </row>
    <row r="29" spans="1:109" s="96" customFormat="1" x14ac:dyDescent="0.25">
      <c r="A29" s="85" t="s">
        <v>143</v>
      </c>
      <c r="B29" s="85">
        <v>2.2094060836744301E-2</v>
      </c>
      <c r="C29" s="85" t="s">
        <v>140</v>
      </c>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c r="CH29" s="28"/>
      <c r="CI29" s="28"/>
      <c r="CJ29" s="28"/>
      <c r="CK29" s="28"/>
      <c r="CL29" s="28"/>
      <c r="CM29" s="28"/>
      <c r="CN29" s="28"/>
      <c r="CO29" s="28"/>
      <c r="CP29" s="28"/>
      <c r="CQ29" s="28"/>
      <c r="CR29" s="28"/>
      <c r="CS29" s="28"/>
      <c r="CT29" s="28"/>
      <c r="CU29" s="28"/>
      <c r="CV29" s="28"/>
      <c r="CW29" s="28"/>
      <c r="CX29" s="28"/>
      <c r="CY29" s="28"/>
      <c r="CZ29" s="28"/>
      <c r="DA29" s="28"/>
      <c r="DB29" s="28"/>
      <c r="DC29" s="28"/>
      <c r="DD29" s="28"/>
      <c r="DE29" s="95"/>
    </row>
    <row r="30" spans="1:109" s="96" customFormat="1" x14ac:dyDescent="0.25">
      <c r="A30" s="85" t="s">
        <v>112</v>
      </c>
      <c r="B30" s="85">
        <v>0.264101551284328</v>
      </c>
      <c r="C30" s="85" t="s">
        <v>140</v>
      </c>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95"/>
    </row>
    <row r="31" spans="1:109" s="96" customFormat="1" x14ac:dyDescent="0.25">
      <c r="A31" s="85" t="s">
        <v>114</v>
      </c>
      <c r="B31" s="85">
        <v>6.8387640995498294E-2</v>
      </c>
      <c r="C31" s="85" t="s">
        <v>140</v>
      </c>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95"/>
    </row>
    <row r="32" spans="1:109" s="96" customFormat="1" x14ac:dyDescent="0.25">
      <c r="A32" s="85" t="s">
        <v>144</v>
      </c>
      <c r="B32" s="85">
        <v>0.66751099999999997</v>
      </c>
      <c r="C32" s="85" t="s">
        <v>140</v>
      </c>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c r="CH32" s="28"/>
      <c r="CI32" s="28"/>
      <c r="CJ32" s="28"/>
      <c r="CK32" s="28"/>
      <c r="CL32" s="28"/>
      <c r="CM32" s="28"/>
      <c r="CN32" s="28"/>
      <c r="CO32" s="28"/>
      <c r="CP32" s="28"/>
      <c r="CQ32" s="28"/>
      <c r="CR32" s="28"/>
      <c r="CS32" s="28"/>
      <c r="CT32" s="28"/>
      <c r="CU32" s="28"/>
      <c r="CV32" s="28"/>
      <c r="CW32" s="28"/>
      <c r="CX32" s="28"/>
      <c r="CY32" s="28"/>
      <c r="CZ32" s="28"/>
      <c r="DA32" s="28"/>
      <c r="DB32" s="28"/>
      <c r="DC32" s="28"/>
      <c r="DD32" s="28"/>
      <c r="DE32" s="95"/>
    </row>
    <row r="33" spans="1:109" s="96" customFormat="1" x14ac:dyDescent="0.25">
      <c r="A33" s="85" t="s">
        <v>145</v>
      </c>
      <c r="B33" s="85">
        <v>0.33248919227982598</v>
      </c>
      <c r="C33" s="85" t="s">
        <v>140</v>
      </c>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95"/>
    </row>
    <row r="34" spans="1:109" s="96" customFormat="1" x14ac:dyDescent="0.25">
      <c r="A34" s="83" t="s">
        <v>146</v>
      </c>
      <c r="B34" s="83"/>
      <c r="C34" s="83"/>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c r="CH34" s="28"/>
      <c r="CI34" s="28"/>
      <c r="CJ34" s="28"/>
      <c r="CK34" s="28"/>
      <c r="CL34" s="28"/>
      <c r="CM34" s="28"/>
      <c r="CN34" s="28"/>
      <c r="CO34" s="28"/>
      <c r="CP34" s="28"/>
      <c r="CQ34" s="28"/>
      <c r="CR34" s="28"/>
      <c r="CS34" s="28"/>
      <c r="CT34" s="28"/>
      <c r="CU34" s="28"/>
      <c r="CV34" s="28"/>
      <c r="CW34" s="28"/>
      <c r="CX34" s="28"/>
      <c r="CY34" s="28"/>
      <c r="CZ34" s="28"/>
      <c r="DA34" s="28"/>
      <c r="DB34" s="28"/>
      <c r="DC34" s="28"/>
      <c r="DD34" s="28"/>
      <c r="DE34" s="95"/>
    </row>
    <row r="35" spans="1:109" s="96" customFormat="1" x14ac:dyDescent="0.25">
      <c r="A35" s="85" t="s">
        <v>119</v>
      </c>
      <c r="B35" s="85">
        <v>0.999096854381468</v>
      </c>
      <c r="C35" s="85" t="s">
        <v>140</v>
      </c>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95"/>
    </row>
    <row r="36" spans="1:109" s="96" customFormat="1" x14ac:dyDescent="0.25">
      <c r="A36" s="85" t="s">
        <v>121</v>
      </c>
      <c r="B36" s="85">
        <v>4.5157280926604298E-4</v>
      </c>
      <c r="C36" s="85" t="s">
        <v>140</v>
      </c>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c r="CH36" s="28"/>
      <c r="CI36" s="28"/>
      <c r="CJ36" s="28"/>
      <c r="CK36" s="28"/>
      <c r="CL36" s="28"/>
      <c r="CM36" s="28"/>
      <c r="CN36" s="28"/>
      <c r="CO36" s="28"/>
      <c r="CP36" s="28"/>
      <c r="CQ36" s="28"/>
      <c r="CR36" s="28"/>
      <c r="CS36" s="28"/>
      <c r="CT36" s="28"/>
      <c r="CU36" s="28"/>
      <c r="CV36" s="28"/>
      <c r="CW36" s="28"/>
      <c r="CX36" s="28"/>
      <c r="CY36" s="28"/>
      <c r="CZ36" s="28"/>
      <c r="DA36" s="28"/>
      <c r="DB36" s="28"/>
      <c r="DC36" s="28"/>
      <c r="DD36" s="28"/>
      <c r="DE36" s="95"/>
    </row>
    <row r="37" spans="1:109" s="96" customFormat="1" x14ac:dyDescent="0.25">
      <c r="A37" s="85" t="s">
        <v>123</v>
      </c>
      <c r="B37" s="85">
        <v>4.5157280926604298E-4</v>
      </c>
      <c r="C37" s="85" t="s">
        <v>140</v>
      </c>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95"/>
    </row>
    <row r="38" spans="1:109" s="96" customFormat="1" x14ac:dyDescent="0.25">
      <c r="A38" s="85" t="s">
        <v>125</v>
      </c>
      <c r="B38" s="85">
        <v>0.98292579124381996</v>
      </c>
      <c r="C38" s="85" t="s">
        <v>140</v>
      </c>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95"/>
    </row>
    <row r="39" spans="1:109" s="96" customFormat="1" x14ac:dyDescent="0.25">
      <c r="A39" s="85" t="s">
        <v>126</v>
      </c>
      <c r="B39" s="85">
        <v>7.46348062357903E-4</v>
      </c>
      <c r="C39" s="85" t="s">
        <v>140</v>
      </c>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95"/>
    </row>
    <row r="40" spans="1:109" s="96" customFormat="1" x14ac:dyDescent="0.25">
      <c r="A40" s="85" t="s">
        <v>128</v>
      </c>
      <c r="B40" s="85">
        <v>3.6089851530802998E-4</v>
      </c>
      <c r="C40" s="85" t="s">
        <v>140</v>
      </c>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95"/>
    </row>
    <row r="41" spans="1:109" s="96" customFormat="1" x14ac:dyDescent="0.25">
      <c r="A41" s="85" t="s">
        <v>129</v>
      </c>
      <c r="B41" s="85">
        <v>1.5966962178514201E-2</v>
      </c>
      <c r="C41" s="85" t="s">
        <v>140</v>
      </c>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95"/>
    </row>
    <row r="42" spans="1:109" s="96" customFormat="1" x14ac:dyDescent="0.25">
      <c r="A42" s="85" t="s">
        <v>130</v>
      </c>
      <c r="B42" s="85">
        <v>1</v>
      </c>
      <c r="C42" s="85" t="s">
        <v>140</v>
      </c>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c r="CH42" s="28"/>
      <c r="CI42" s="28"/>
      <c r="CJ42" s="28"/>
      <c r="CK42" s="28"/>
      <c r="CL42" s="28"/>
      <c r="CM42" s="28"/>
      <c r="CN42" s="28"/>
      <c r="CO42" s="28"/>
      <c r="CP42" s="28"/>
      <c r="CQ42" s="28"/>
      <c r="CR42" s="28"/>
      <c r="CS42" s="28"/>
      <c r="CT42" s="28"/>
      <c r="CU42" s="28"/>
      <c r="CV42" s="28"/>
      <c r="CW42" s="28"/>
      <c r="CX42" s="28"/>
      <c r="CY42" s="28"/>
      <c r="CZ42" s="28"/>
      <c r="DA42" s="28"/>
      <c r="DB42" s="28"/>
      <c r="DC42" s="28"/>
      <c r="DD42" s="28"/>
      <c r="DE42" s="95"/>
    </row>
    <row r="43" spans="1:109" s="96" customFormat="1" x14ac:dyDescent="0.25">
      <c r="A43" s="85" t="s">
        <v>131</v>
      </c>
      <c r="B43" s="85">
        <v>0</v>
      </c>
      <c r="C43" s="85" t="s">
        <v>140</v>
      </c>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c r="CH43" s="28"/>
      <c r="CI43" s="28"/>
      <c r="CJ43" s="28"/>
      <c r="CK43" s="28"/>
      <c r="CL43" s="28"/>
      <c r="CM43" s="28"/>
      <c r="CN43" s="28"/>
      <c r="CO43" s="28"/>
      <c r="CP43" s="28"/>
      <c r="CQ43" s="28"/>
      <c r="CR43" s="28"/>
      <c r="CS43" s="28"/>
      <c r="CT43" s="28"/>
      <c r="CU43" s="28"/>
      <c r="CV43" s="28"/>
      <c r="CW43" s="28"/>
      <c r="CX43" s="28"/>
      <c r="CY43" s="28"/>
      <c r="CZ43" s="28"/>
      <c r="DA43" s="28"/>
      <c r="DB43" s="28"/>
      <c r="DC43" s="28"/>
      <c r="DD43" s="28"/>
      <c r="DE43" s="95"/>
    </row>
    <row r="44" spans="1:109" s="96" customFormat="1" x14ac:dyDescent="0.25">
      <c r="A44" s="93" t="s">
        <v>134</v>
      </c>
      <c r="B44" s="93">
        <v>0</v>
      </c>
      <c r="C44" s="93" t="s">
        <v>140</v>
      </c>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c r="CH44" s="28"/>
      <c r="CI44" s="28"/>
      <c r="CJ44" s="28"/>
      <c r="CK44" s="28"/>
      <c r="CL44" s="28"/>
      <c r="CM44" s="28"/>
      <c r="CN44" s="28"/>
      <c r="CO44" s="28"/>
      <c r="CP44" s="28"/>
      <c r="CQ44" s="28"/>
      <c r="CR44" s="28"/>
      <c r="CS44" s="28"/>
      <c r="CT44" s="28"/>
      <c r="CU44" s="28"/>
      <c r="CV44" s="28"/>
      <c r="CW44" s="28"/>
      <c r="CX44" s="28"/>
      <c r="CY44" s="28"/>
      <c r="CZ44" s="28"/>
      <c r="DA44" s="28"/>
      <c r="DB44" s="28"/>
      <c r="DC44" s="28"/>
      <c r="DD44" s="28"/>
      <c r="DE44" s="95"/>
    </row>
    <row r="45" spans="1:109" s="96" customFormat="1" x14ac:dyDescent="0.25">
      <c r="A45" s="93" t="s">
        <v>132</v>
      </c>
      <c r="B45" s="93">
        <v>0</v>
      </c>
      <c r="C45" s="93" t="s">
        <v>140</v>
      </c>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c r="CH45" s="28"/>
      <c r="CI45" s="28"/>
      <c r="CJ45" s="28"/>
      <c r="CK45" s="28"/>
      <c r="CL45" s="28"/>
      <c r="CM45" s="28"/>
      <c r="CN45" s="28"/>
      <c r="CO45" s="28"/>
      <c r="CP45" s="28"/>
      <c r="CQ45" s="28"/>
      <c r="CR45" s="28"/>
      <c r="CS45" s="28"/>
      <c r="CT45" s="28"/>
      <c r="CU45" s="28"/>
      <c r="CV45" s="28"/>
      <c r="CW45" s="28"/>
      <c r="CX45" s="28"/>
      <c r="CY45" s="28"/>
      <c r="CZ45" s="28"/>
      <c r="DA45" s="28"/>
      <c r="DB45" s="28"/>
      <c r="DC45" s="28"/>
      <c r="DD45" s="28"/>
      <c r="DE45" s="95"/>
    </row>
    <row r="46" spans="1:109" s="96" customFormat="1" x14ac:dyDescent="0.25">
      <c r="A46" s="85" t="s">
        <v>147</v>
      </c>
      <c r="B46" s="85">
        <v>0.8</v>
      </c>
      <c r="C46" s="85" t="s">
        <v>140</v>
      </c>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c r="CH46" s="28"/>
      <c r="CI46" s="28"/>
      <c r="CJ46" s="28"/>
      <c r="CK46" s="28"/>
      <c r="CL46" s="28"/>
      <c r="CM46" s="28"/>
      <c r="CN46" s="28"/>
      <c r="CO46" s="28"/>
      <c r="CP46" s="28"/>
      <c r="CQ46" s="28"/>
      <c r="CR46" s="28"/>
      <c r="CS46" s="28"/>
      <c r="CT46" s="28"/>
      <c r="CU46" s="28"/>
      <c r="CV46" s="28"/>
      <c r="CW46" s="28"/>
      <c r="CX46" s="28"/>
      <c r="CY46" s="28"/>
      <c r="CZ46" s="28"/>
      <c r="DA46" s="28"/>
      <c r="DB46" s="28"/>
      <c r="DC46" s="28"/>
      <c r="DD46" s="28"/>
      <c r="DE46" s="95"/>
    </row>
    <row r="47" spans="1:109" s="96" customFormat="1" x14ac:dyDescent="0.25">
      <c r="A47" s="85" t="s">
        <v>148</v>
      </c>
      <c r="B47" s="85">
        <v>0.2</v>
      </c>
      <c r="C47" s="85" t="s">
        <v>140</v>
      </c>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c r="CH47" s="28"/>
      <c r="CI47" s="28"/>
      <c r="CJ47" s="28"/>
      <c r="CK47" s="28"/>
      <c r="CL47" s="28"/>
      <c r="CM47" s="28"/>
      <c r="CN47" s="28"/>
      <c r="CO47" s="28"/>
      <c r="CP47" s="28"/>
      <c r="CQ47" s="28"/>
      <c r="CR47" s="28"/>
      <c r="CS47" s="28"/>
      <c r="CT47" s="28"/>
      <c r="CU47" s="28"/>
      <c r="CV47" s="28"/>
      <c r="CW47" s="28"/>
      <c r="CX47" s="28"/>
      <c r="CY47" s="28"/>
      <c r="CZ47" s="28"/>
      <c r="DA47" s="28"/>
      <c r="DB47" s="28"/>
      <c r="DC47" s="28"/>
      <c r="DD47" s="28"/>
      <c r="DE47" s="95"/>
    </row>
    <row r="48" spans="1:109" s="96" customFormat="1" x14ac:dyDescent="0.25">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c r="CH48" s="28"/>
      <c r="CI48" s="28"/>
      <c r="CJ48" s="28"/>
      <c r="CK48" s="28"/>
      <c r="CL48" s="28"/>
      <c r="CM48" s="28"/>
      <c r="CN48" s="28"/>
      <c r="CO48" s="28"/>
      <c r="CP48" s="28"/>
      <c r="CQ48" s="28"/>
      <c r="CR48" s="28"/>
      <c r="CS48" s="28"/>
      <c r="CT48" s="28"/>
      <c r="CU48" s="28"/>
      <c r="CV48" s="28"/>
      <c r="CW48" s="28"/>
      <c r="CX48" s="28"/>
      <c r="CY48" s="28"/>
      <c r="CZ48" s="28"/>
      <c r="DA48" s="28"/>
      <c r="DB48" s="28"/>
      <c r="DC48" s="28"/>
      <c r="DD48" s="28"/>
      <c r="DE48" s="95"/>
    </row>
    <row r="49" spans="1:109" s="96" customFormat="1" x14ac:dyDescent="0.25">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c r="CH49" s="28"/>
      <c r="CI49" s="28"/>
      <c r="CJ49" s="28"/>
      <c r="CK49" s="28"/>
      <c r="CL49" s="28"/>
      <c r="CM49" s="28"/>
      <c r="CN49" s="28"/>
      <c r="CO49" s="28"/>
      <c r="CP49" s="28"/>
      <c r="CQ49" s="28"/>
      <c r="CR49" s="28"/>
      <c r="CS49" s="28"/>
      <c r="CT49" s="28"/>
      <c r="CU49" s="28"/>
      <c r="CV49" s="28"/>
      <c r="CW49" s="28"/>
      <c r="CX49" s="28"/>
      <c r="CY49" s="28"/>
      <c r="CZ49" s="28"/>
      <c r="DA49" s="28"/>
      <c r="DB49" s="28"/>
      <c r="DC49" s="28"/>
      <c r="DD49" s="28"/>
      <c r="DE49" s="95"/>
    </row>
    <row r="50" spans="1:109" s="96" customFormat="1" x14ac:dyDescent="0.25">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c r="CH50" s="28"/>
      <c r="CI50" s="28"/>
      <c r="CJ50" s="28"/>
      <c r="CK50" s="28"/>
      <c r="CL50" s="28"/>
      <c r="CM50" s="28"/>
      <c r="CN50" s="28"/>
      <c r="CO50" s="28"/>
      <c r="CP50" s="28"/>
      <c r="CQ50" s="28"/>
      <c r="CR50" s="28"/>
      <c r="CS50" s="28"/>
      <c r="CT50" s="28"/>
      <c r="CU50" s="28"/>
      <c r="CV50" s="28"/>
      <c r="CW50" s="28"/>
      <c r="CX50" s="28"/>
      <c r="CY50" s="28"/>
      <c r="CZ50" s="28"/>
      <c r="DA50" s="28"/>
      <c r="DB50" s="28"/>
      <c r="DC50" s="28"/>
      <c r="DD50" s="28"/>
      <c r="DE50" s="95"/>
    </row>
    <row r="51" spans="1:109" s="96" customFormat="1" x14ac:dyDescent="0.25">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c r="CH51" s="28"/>
      <c r="CI51" s="28"/>
      <c r="CJ51" s="28"/>
      <c r="CK51" s="28"/>
      <c r="CL51" s="28"/>
      <c r="CM51" s="28"/>
      <c r="CN51" s="28"/>
      <c r="CO51" s="28"/>
      <c r="CP51" s="28"/>
      <c r="CQ51" s="28"/>
      <c r="CR51" s="28"/>
      <c r="CS51" s="28"/>
      <c r="CT51" s="28"/>
      <c r="CU51" s="28"/>
      <c r="CV51" s="28"/>
      <c r="CW51" s="28"/>
      <c r="CX51" s="28"/>
      <c r="CY51" s="28"/>
      <c r="CZ51" s="28"/>
      <c r="DA51" s="28"/>
      <c r="DB51" s="28"/>
      <c r="DC51" s="28"/>
      <c r="DD51" s="28"/>
      <c r="DE51" s="95"/>
    </row>
    <row r="52" spans="1:109" s="96" customFormat="1" x14ac:dyDescent="0.25">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c r="CH52" s="28"/>
      <c r="CI52" s="28"/>
      <c r="CJ52" s="28"/>
      <c r="CK52" s="28"/>
      <c r="CL52" s="28"/>
      <c r="CM52" s="28"/>
      <c r="CN52" s="28"/>
      <c r="CO52" s="28"/>
      <c r="CP52" s="28"/>
      <c r="CQ52" s="28"/>
      <c r="CR52" s="28"/>
      <c r="CS52" s="28"/>
      <c r="CT52" s="28"/>
      <c r="CU52" s="28"/>
      <c r="CV52" s="28"/>
      <c r="CW52" s="28"/>
      <c r="CX52" s="28"/>
      <c r="CY52" s="28"/>
      <c r="CZ52" s="28"/>
      <c r="DA52" s="28"/>
      <c r="DB52" s="28"/>
      <c r="DC52" s="28"/>
      <c r="DD52" s="28"/>
      <c r="DE52" s="95"/>
    </row>
    <row r="53" spans="1:109" s="96" customFormat="1" x14ac:dyDescent="0.25">
      <c r="A53" s="83" t="s">
        <v>149</v>
      </c>
      <c r="B53" s="83"/>
      <c r="C53" s="83"/>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95"/>
    </row>
    <row r="54" spans="1:109" s="96" customFormat="1" x14ac:dyDescent="0.25">
      <c r="A54" s="85"/>
      <c r="B54" s="85" t="s">
        <v>150</v>
      </c>
      <c r="C54" s="85" t="s">
        <v>151</v>
      </c>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c r="CH54" s="28"/>
      <c r="CI54" s="28"/>
      <c r="CJ54" s="28"/>
      <c r="CK54" s="28"/>
      <c r="CL54" s="28"/>
      <c r="CM54" s="28"/>
      <c r="CN54" s="28"/>
      <c r="CO54" s="28"/>
      <c r="CP54" s="28"/>
      <c r="CQ54" s="28"/>
      <c r="CR54" s="28"/>
      <c r="CS54" s="28"/>
      <c r="CT54" s="28"/>
      <c r="CU54" s="28"/>
      <c r="CV54" s="28"/>
      <c r="CW54" s="28"/>
      <c r="CX54" s="28"/>
      <c r="CY54" s="28"/>
      <c r="CZ54" s="28"/>
      <c r="DA54" s="28"/>
      <c r="DB54" s="28"/>
      <c r="DC54" s="28"/>
      <c r="DD54" s="28"/>
      <c r="DE54" s="95"/>
    </row>
    <row r="55" spans="1:109" s="96" customFormat="1" x14ac:dyDescent="0.25">
      <c r="A55" s="85" t="s">
        <v>139</v>
      </c>
      <c r="B55" s="85">
        <v>41.971116314345103</v>
      </c>
      <c r="C55" s="85">
        <v>0</v>
      </c>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c r="CH55" s="28"/>
      <c r="CI55" s="28"/>
      <c r="CJ55" s="28"/>
      <c r="CK55" s="28"/>
      <c r="CL55" s="28"/>
      <c r="CM55" s="28"/>
      <c r="CN55" s="28"/>
      <c r="CO55" s="28"/>
      <c r="CP55" s="28"/>
      <c r="CQ55" s="28"/>
      <c r="CR55" s="28"/>
      <c r="CS55" s="28"/>
      <c r="CT55" s="28"/>
      <c r="CU55" s="28"/>
      <c r="CV55" s="28"/>
      <c r="CW55" s="28"/>
      <c r="CX55" s="28"/>
      <c r="CY55" s="28"/>
      <c r="CZ55" s="28"/>
      <c r="DA55" s="28"/>
      <c r="DB55" s="28"/>
      <c r="DC55" s="28"/>
      <c r="DD55" s="28"/>
      <c r="DE55" s="95"/>
    </row>
    <row r="56" spans="1:109" s="96" customFormat="1" x14ac:dyDescent="0.25">
      <c r="A56" s="85" t="s">
        <v>141</v>
      </c>
      <c r="B56" s="85">
        <v>0</v>
      </c>
      <c r="C56" s="85">
        <v>0</v>
      </c>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c r="CH56" s="28"/>
      <c r="CI56" s="28"/>
      <c r="CJ56" s="28"/>
      <c r="CK56" s="28"/>
      <c r="CL56" s="28"/>
      <c r="CM56" s="28"/>
      <c r="CN56" s="28"/>
      <c r="CO56" s="28"/>
      <c r="CP56" s="28"/>
      <c r="CQ56" s="28"/>
      <c r="CR56" s="28"/>
      <c r="CS56" s="28"/>
      <c r="CT56" s="28"/>
      <c r="CU56" s="28"/>
      <c r="CV56" s="28"/>
      <c r="CW56" s="28"/>
      <c r="CX56" s="28"/>
      <c r="CY56" s="28"/>
      <c r="CZ56" s="28"/>
      <c r="DA56" s="28"/>
      <c r="DB56" s="28"/>
      <c r="DC56" s="28"/>
      <c r="DD56" s="28"/>
      <c r="DE56" s="95"/>
    </row>
    <row r="57" spans="1:109" s="96" customFormat="1" x14ac:dyDescent="0.25">
      <c r="A57" s="85" t="s">
        <v>152</v>
      </c>
      <c r="B57" s="85">
        <v>0</v>
      </c>
      <c r="C57" s="85">
        <v>0</v>
      </c>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c r="CH57" s="28"/>
      <c r="CI57" s="28"/>
      <c r="CJ57" s="28"/>
      <c r="CK57" s="28"/>
      <c r="CL57" s="28"/>
      <c r="CM57" s="28"/>
      <c r="CN57" s="28"/>
      <c r="CO57" s="28"/>
      <c r="CP57" s="28"/>
      <c r="CQ57" s="28"/>
      <c r="CR57" s="28"/>
      <c r="CS57" s="28"/>
      <c r="CT57" s="28"/>
      <c r="CU57" s="28"/>
      <c r="CV57" s="28"/>
      <c r="CW57" s="28"/>
      <c r="CX57" s="28"/>
      <c r="CY57" s="28"/>
      <c r="CZ57" s="28"/>
      <c r="DA57" s="28"/>
      <c r="DB57" s="28"/>
      <c r="DC57" s="28"/>
      <c r="DD57" s="28"/>
      <c r="DE57" s="95"/>
    </row>
    <row r="58" spans="1:109" s="96" customFormat="1" x14ac:dyDescent="0.25">
      <c r="A58" s="85" t="s">
        <v>143</v>
      </c>
      <c r="B58" s="85">
        <v>0</v>
      </c>
      <c r="C58" s="85">
        <v>0</v>
      </c>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8"/>
      <c r="CL58" s="28"/>
      <c r="CM58" s="28"/>
      <c r="CN58" s="28"/>
      <c r="CO58" s="28"/>
      <c r="CP58" s="28"/>
      <c r="CQ58" s="28"/>
      <c r="CR58" s="28"/>
      <c r="CS58" s="28"/>
      <c r="CT58" s="28"/>
      <c r="CU58" s="28"/>
      <c r="CV58" s="28"/>
      <c r="CW58" s="28"/>
      <c r="CX58" s="28"/>
      <c r="CY58" s="28"/>
      <c r="CZ58" s="28"/>
      <c r="DA58" s="28"/>
      <c r="DB58" s="28"/>
      <c r="DC58" s="28"/>
      <c r="DD58" s="28"/>
      <c r="DE58" s="95"/>
    </row>
    <row r="59" spans="1:109" s="96" customFormat="1" x14ac:dyDescent="0.25">
      <c r="A59" s="85" t="s">
        <v>112</v>
      </c>
      <c r="B59" s="85">
        <v>3.9625146931614301</v>
      </c>
      <c r="C59" s="85">
        <v>0</v>
      </c>
      <c r="D59" s="28"/>
      <c r="E59" s="28"/>
      <c r="F59" s="28"/>
      <c r="G59" s="28"/>
      <c r="H59" s="28"/>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c r="CH59" s="28"/>
      <c r="CI59" s="28"/>
      <c r="CJ59" s="28"/>
      <c r="CK59" s="28"/>
      <c r="CL59" s="28"/>
      <c r="CM59" s="28"/>
      <c r="CN59" s="28"/>
      <c r="CO59" s="28"/>
      <c r="CP59" s="28"/>
      <c r="CQ59" s="28"/>
      <c r="CR59" s="28"/>
      <c r="CS59" s="28"/>
      <c r="CT59" s="28"/>
      <c r="CU59" s="28"/>
      <c r="CV59" s="28"/>
      <c r="CW59" s="28"/>
      <c r="CX59" s="28"/>
      <c r="CY59" s="28"/>
      <c r="CZ59" s="28"/>
      <c r="DA59" s="28"/>
      <c r="DB59" s="28"/>
      <c r="DC59" s="28"/>
      <c r="DD59" s="28"/>
      <c r="DE59" s="95"/>
    </row>
    <row r="60" spans="1:109" s="96" customFormat="1" x14ac:dyDescent="0.25">
      <c r="A60" s="85" t="s">
        <v>114</v>
      </c>
      <c r="B60" s="85">
        <v>0</v>
      </c>
      <c r="C60" s="85">
        <v>0.34202377956193802</v>
      </c>
      <c r="D60" s="28"/>
      <c r="E60" s="28"/>
      <c r="F60" s="28"/>
      <c r="G60" s="28"/>
      <c r="H60" s="28"/>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c r="CH60" s="28"/>
      <c r="CI60" s="28"/>
      <c r="CJ60" s="28"/>
      <c r="CK60" s="28"/>
      <c r="CL60" s="28"/>
      <c r="CM60" s="28"/>
      <c r="CN60" s="28"/>
      <c r="CO60" s="28"/>
      <c r="CP60" s="28"/>
      <c r="CQ60" s="28"/>
      <c r="CR60" s="28"/>
      <c r="CS60" s="28"/>
      <c r="CT60" s="28"/>
      <c r="CU60" s="28"/>
      <c r="CV60" s="28"/>
      <c r="CW60" s="28"/>
      <c r="CX60" s="28"/>
      <c r="CY60" s="28"/>
      <c r="CZ60" s="28"/>
      <c r="DA60" s="28"/>
      <c r="DB60" s="28"/>
      <c r="DC60" s="28"/>
      <c r="DD60" s="28"/>
      <c r="DE60" s="95"/>
    </row>
    <row r="61" spans="1:109" s="96" customFormat="1" x14ac:dyDescent="0.25">
      <c r="A61" s="83" t="s">
        <v>153</v>
      </c>
      <c r="B61" s="83"/>
      <c r="C61" s="83"/>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c r="CH61" s="28"/>
      <c r="CI61" s="28"/>
      <c r="CJ61" s="28"/>
      <c r="CK61" s="28"/>
      <c r="CL61" s="28"/>
      <c r="CM61" s="28"/>
      <c r="CN61" s="28"/>
      <c r="CO61" s="28"/>
      <c r="CP61" s="28"/>
      <c r="CQ61" s="28"/>
      <c r="CR61" s="28"/>
      <c r="CS61" s="28"/>
      <c r="CT61" s="28"/>
      <c r="CU61" s="28"/>
      <c r="CV61" s="28"/>
      <c r="CW61" s="28"/>
      <c r="CX61" s="28"/>
      <c r="CY61" s="28"/>
      <c r="CZ61" s="28"/>
      <c r="DA61" s="28"/>
      <c r="DB61" s="28"/>
      <c r="DC61" s="28"/>
      <c r="DD61" s="28"/>
      <c r="DE61" s="95"/>
    </row>
    <row r="62" spans="1:109" s="96" customFormat="1" x14ac:dyDescent="0.25">
      <c r="A62" s="85" t="s">
        <v>119</v>
      </c>
      <c r="B62" s="85">
        <v>22.281473546186799</v>
      </c>
      <c r="C62" s="85">
        <v>0</v>
      </c>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c r="CH62" s="28"/>
      <c r="CI62" s="28"/>
      <c r="CJ62" s="28"/>
      <c r="CK62" s="28"/>
      <c r="CL62" s="28"/>
      <c r="CM62" s="28"/>
      <c r="CN62" s="28"/>
      <c r="CO62" s="28"/>
      <c r="CP62" s="28"/>
      <c r="CQ62" s="28"/>
      <c r="CR62" s="28"/>
      <c r="CS62" s="28"/>
      <c r="CT62" s="28"/>
      <c r="CU62" s="28"/>
      <c r="CV62" s="28"/>
      <c r="CW62" s="28"/>
      <c r="CX62" s="28"/>
      <c r="CY62" s="28"/>
      <c r="CZ62" s="28"/>
      <c r="DA62" s="28"/>
      <c r="DB62" s="28"/>
      <c r="DC62" s="28"/>
      <c r="DD62" s="28"/>
      <c r="DE62" s="95"/>
    </row>
    <row r="63" spans="1:109" s="96" customFormat="1" x14ac:dyDescent="0.25">
      <c r="A63" s="85" t="s">
        <v>154</v>
      </c>
      <c r="B63" s="85">
        <v>0</v>
      </c>
      <c r="C63" s="85">
        <v>0</v>
      </c>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c r="CH63" s="28"/>
      <c r="CI63" s="28"/>
      <c r="CJ63" s="28"/>
      <c r="CK63" s="28"/>
      <c r="CL63" s="28"/>
      <c r="CM63" s="28"/>
      <c r="CN63" s="28"/>
      <c r="CO63" s="28"/>
      <c r="CP63" s="28"/>
      <c r="CQ63" s="28"/>
      <c r="CR63" s="28"/>
      <c r="CS63" s="28"/>
      <c r="CT63" s="28"/>
      <c r="CU63" s="28"/>
      <c r="CV63" s="28"/>
      <c r="CW63" s="28"/>
      <c r="CX63" s="28"/>
      <c r="CY63" s="28"/>
      <c r="CZ63" s="28"/>
      <c r="DA63" s="28"/>
      <c r="DB63" s="28"/>
      <c r="DC63" s="28"/>
      <c r="DD63" s="28"/>
      <c r="DE63" s="95"/>
    </row>
    <row r="64" spans="1:109" s="96" customFormat="1" x14ac:dyDescent="0.25">
      <c r="A64" s="85" t="s">
        <v>123</v>
      </c>
      <c r="B64" s="85">
        <v>0</v>
      </c>
      <c r="C64" s="85">
        <v>0</v>
      </c>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c r="CH64" s="28"/>
      <c r="CI64" s="28"/>
      <c r="CJ64" s="28"/>
      <c r="CK64" s="28"/>
      <c r="CL64" s="28"/>
      <c r="CM64" s="28"/>
      <c r="CN64" s="28"/>
      <c r="CO64" s="28"/>
      <c r="CP64" s="28"/>
      <c r="CQ64" s="28"/>
      <c r="CR64" s="28"/>
      <c r="CS64" s="28"/>
      <c r="CT64" s="28"/>
      <c r="CU64" s="28"/>
      <c r="CV64" s="28"/>
      <c r="CW64" s="28"/>
      <c r="CX64" s="28"/>
      <c r="CY64" s="28"/>
      <c r="CZ64" s="28"/>
      <c r="DA64" s="28"/>
      <c r="DB64" s="28"/>
      <c r="DC64" s="28"/>
      <c r="DD64" s="28"/>
      <c r="DE64" s="95"/>
    </row>
    <row r="65" spans="1:109" s="96" customFormat="1" x14ac:dyDescent="0.25">
      <c r="A65" s="85" t="s">
        <v>125</v>
      </c>
      <c r="B65" s="85">
        <v>8.1030587910233205</v>
      </c>
      <c r="C65" s="85">
        <v>0</v>
      </c>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c r="CH65" s="28"/>
      <c r="CI65" s="28"/>
      <c r="CJ65" s="28"/>
      <c r="CK65" s="28"/>
      <c r="CL65" s="28"/>
      <c r="CM65" s="28"/>
      <c r="CN65" s="28"/>
      <c r="CO65" s="28"/>
      <c r="CP65" s="28"/>
      <c r="CQ65" s="28"/>
      <c r="CR65" s="28"/>
      <c r="CS65" s="28"/>
      <c r="CT65" s="28"/>
      <c r="CU65" s="28"/>
      <c r="CV65" s="28"/>
      <c r="CW65" s="28"/>
      <c r="CX65" s="28"/>
      <c r="CY65" s="28"/>
      <c r="CZ65" s="28"/>
      <c r="DA65" s="28"/>
      <c r="DB65" s="28"/>
      <c r="DC65" s="28"/>
      <c r="DD65" s="28"/>
      <c r="DE65" s="95"/>
    </row>
    <row r="66" spans="1:109" s="96" customFormat="1" x14ac:dyDescent="0.25">
      <c r="A66" s="85" t="s">
        <v>126</v>
      </c>
      <c r="B66" s="85">
        <v>0</v>
      </c>
      <c r="C66" s="85">
        <v>0</v>
      </c>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c r="CH66" s="28"/>
      <c r="CI66" s="28"/>
      <c r="CJ66" s="28"/>
      <c r="CK66" s="28"/>
      <c r="CL66" s="28"/>
      <c r="CM66" s="28"/>
      <c r="CN66" s="28"/>
      <c r="CO66" s="28"/>
      <c r="CP66" s="28"/>
      <c r="CQ66" s="28"/>
      <c r="CR66" s="28"/>
      <c r="CS66" s="28"/>
      <c r="CT66" s="28"/>
      <c r="CU66" s="28"/>
      <c r="CV66" s="28"/>
      <c r="CW66" s="28"/>
      <c r="CX66" s="28"/>
      <c r="CY66" s="28"/>
      <c r="CZ66" s="28"/>
      <c r="DA66" s="28"/>
      <c r="DB66" s="28"/>
      <c r="DC66" s="28"/>
      <c r="DD66" s="28"/>
      <c r="DE66" s="95"/>
    </row>
    <row r="67" spans="1:109" s="96" customFormat="1" x14ac:dyDescent="0.25">
      <c r="A67" s="85" t="s">
        <v>128</v>
      </c>
      <c r="B67" s="85">
        <v>0</v>
      </c>
      <c r="C67" s="85">
        <v>0</v>
      </c>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95"/>
    </row>
    <row r="68" spans="1:109" s="53" customFormat="1" x14ac:dyDescent="0.25">
      <c r="A68" s="85" t="s">
        <v>129</v>
      </c>
      <c r="B68" s="85">
        <v>0</v>
      </c>
      <c r="C68" s="85">
        <v>0</v>
      </c>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row>
    <row r="69" spans="1:109" s="53" customFormat="1" x14ac:dyDescent="0.25">
      <c r="A69" s="85" t="s">
        <v>130</v>
      </c>
      <c r="B69" s="85">
        <v>2.66129086007169</v>
      </c>
      <c r="C69" s="85">
        <v>0</v>
      </c>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row>
    <row r="70" spans="1:109" s="53" customFormat="1" x14ac:dyDescent="0.25">
      <c r="A70" s="97" t="s">
        <v>134</v>
      </c>
      <c r="B70" s="97">
        <v>0</v>
      </c>
      <c r="C70" s="97">
        <v>0</v>
      </c>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row>
    <row r="71" spans="1:109" s="96" customFormat="1" x14ac:dyDescent="0.25">
      <c r="A71" s="93" t="s">
        <v>132</v>
      </c>
      <c r="B71" s="93">
        <v>0</v>
      </c>
      <c r="C71" s="93">
        <v>0</v>
      </c>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row>
    <row r="72" spans="1:109" s="96" customFormat="1" x14ac:dyDescent="0.25">
      <c r="A72" s="85" t="s">
        <v>131</v>
      </c>
      <c r="B72" s="85">
        <v>0</v>
      </c>
      <c r="C72" s="85">
        <v>0</v>
      </c>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row>
    <row r="73" spans="1:109" s="96" customFormat="1" x14ac:dyDescent="0.25">
      <c r="A73" s="85" t="s">
        <v>155</v>
      </c>
      <c r="B73" s="85">
        <v>1.6295832173031499</v>
      </c>
      <c r="C73" s="85">
        <v>0</v>
      </c>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row>
    <row r="74" spans="1:109" s="96" customFormat="1" x14ac:dyDescent="0.25">
      <c r="A74" s="93" t="s">
        <v>156</v>
      </c>
      <c r="B74" s="93">
        <f>B73*0.8</f>
        <v>1.3036665738425199</v>
      </c>
      <c r="C74" s="93">
        <v>0</v>
      </c>
      <c r="D74" s="28"/>
      <c r="E74" s="28"/>
      <c r="F74" s="28"/>
      <c r="G74" s="28"/>
      <c r="H74" s="28"/>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row>
    <row r="75" spans="1:109" s="96" customFormat="1" x14ac:dyDescent="0.25">
      <c r="A75" s="93" t="s">
        <v>157</v>
      </c>
      <c r="B75" s="93">
        <v>0</v>
      </c>
      <c r="C75" s="93">
        <f>B73*0.2</f>
        <v>0.32591664346062998</v>
      </c>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c r="CH75" s="28"/>
      <c r="CI75" s="28"/>
      <c r="CJ75" s="28"/>
      <c r="CK75" s="28"/>
      <c r="CL75" s="28"/>
      <c r="CM75" s="28"/>
      <c r="CN75" s="28"/>
      <c r="CO75" s="28"/>
      <c r="CP75" s="28"/>
      <c r="CQ75" s="28"/>
      <c r="CR75" s="28"/>
      <c r="CS75" s="28"/>
      <c r="CT75" s="28"/>
      <c r="CU75" s="28"/>
      <c r="CV75" s="28"/>
      <c r="CW75" s="28"/>
    </row>
    <row r="76" spans="1:109" s="96" customFormat="1" x14ac:dyDescent="0.25">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c r="CH76" s="28"/>
      <c r="CI76" s="28"/>
      <c r="CJ76" s="28"/>
      <c r="CK76" s="28"/>
      <c r="CL76" s="28"/>
      <c r="CM76" s="28"/>
      <c r="CN76" s="28"/>
      <c r="CO76" s="28"/>
      <c r="CP76" s="28"/>
      <c r="CQ76" s="28"/>
      <c r="CR76" s="28"/>
      <c r="CS76" s="28"/>
      <c r="CT76" s="28"/>
      <c r="CU76" s="28"/>
      <c r="CV76" s="28"/>
      <c r="CW76" s="28"/>
    </row>
    <row r="77" spans="1:109" s="96" customFormat="1" x14ac:dyDescent="0.25">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c r="CH77" s="28"/>
      <c r="CI77" s="28"/>
      <c r="CJ77" s="28"/>
      <c r="CK77" s="28"/>
      <c r="CL77" s="28"/>
      <c r="CM77" s="28"/>
      <c r="CN77" s="28"/>
      <c r="CO77" s="28"/>
      <c r="CP77" s="28"/>
      <c r="CQ77" s="28"/>
      <c r="CR77" s="28"/>
      <c r="CS77" s="28"/>
      <c r="CT77" s="28"/>
      <c r="CU77" s="28"/>
      <c r="CV77" s="28"/>
      <c r="CW77" s="28"/>
    </row>
    <row r="78" spans="1:109" s="96" customFormat="1" x14ac:dyDescent="0.25">
      <c r="A78" s="83" t="s">
        <v>158</v>
      </c>
      <c r="B78" s="83"/>
      <c r="C78" s="83"/>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c r="CH78" s="28"/>
      <c r="CI78" s="28"/>
      <c r="CJ78" s="28"/>
      <c r="CK78" s="28"/>
      <c r="CL78" s="28"/>
      <c r="CM78" s="28"/>
      <c r="CN78" s="28"/>
      <c r="CO78" s="28"/>
      <c r="CP78" s="28"/>
      <c r="CQ78" s="28"/>
      <c r="CR78" s="28"/>
      <c r="CS78" s="28"/>
      <c r="CT78" s="28"/>
      <c r="CU78" s="28"/>
      <c r="CV78" s="28"/>
      <c r="CW78" s="28"/>
    </row>
    <row r="79" spans="1:109" s="96" customFormat="1" x14ac:dyDescent="0.25">
      <c r="A79" s="85" t="s">
        <v>159</v>
      </c>
      <c r="B79" s="85">
        <v>2.221228</v>
      </c>
      <c r="C79" s="85" t="s">
        <v>160</v>
      </c>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c r="CH79" s="28"/>
      <c r="CI79" s="28"/>
      <c r="CJ79" s="28"/>
      <c r="CK79" s="28"/>
      <c r="CL79" s="28"/>
      <c r="CM79" s="28"/>
      <c r="CN79" s="28"/>
      <c r="CO79" s="28"/>
      <c r="CP79" s="28"/>
      <c r="CQ79" s="28"/>
      <c r="CR79" s="28"/>
      <c r="CS79" s="28"/>
      <c r="CT79" s="28"/>
      <c r="CU79" s="28"/>
      <c r="CV79" s="28"/>
      <c r="CW79" s="28"/>
    </row>
    <row r="80" spans="1:109" s="96" customFormat="1" x14ac:dyDescent="0.25">
      <c r="A80" s="83" t="s">
        <v>161</v>
      </c>
      <c r="B80" s="83"/>
      <c r="C80" s="83"/>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row>
    <row r="81" spans="1:101" s="96" customFormat="1" x14ac:dyDescent="0.25">
      <c r="A81" s="85" t="s">
        <v>162</v>
      </c>
      <c r="B81" s="85">
        <v>30.3</v>
      </c>
      <c r="C81" s="85" t="s">
        <v>160</v>
      </c>
      <c r="D81" s="28"/>
      <c r="E81" s="28"/>
      <c r="F81" s="28"/>
      <c r="G81" s="28"/>
      <c r="H81" s="28"/>
      <c r="I81" s="28" t="s">
        <v>163</v>
      </c>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c r="CH81" s="28"/>
      <c r="CI81" s="28"/>
      <c r="CJ81" s="28"/>
      <c r="CK81" s="28"/>
      <c r="CL81" s="28"/>
      <c r="CM81" s="28"/>
      <c r="CN81" s="28"/>
      <c r="CO81" s="28"/>
      <c r="CP81" s="28"/>
      <c r="CQ81" s="28"/>
      <c r="CR81" s="28"/>
      <c r="CS81" s="28"/>
      <c r="CT81" s="28"/>
      <c r="CU81" s="28"/>
      <c r="CV81" s="28"/>
      <c r="CW81" s="28"/>
    </row>
    <row r="82" spans="1:101" s="96" customFormat="1" x14ac:dyDescent="0.25">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row>
    <row r="83" spans="1:101" s="96" customFormat="1" x14ac:dyDescent="0.25">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row>
    <row r="84" spans="1:101" s="96" customFormat="1" x14ac:dyDescent="0.25">
      <c r="A84"/>
      <c r="B84"/>
      <c r="C84"/>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row>
    <row r="85" spans="1:101" s="96" customFormat="1" x14ac:dyDescent="0.25">
      <c r="A85" s="98" t="s">
        <v>164</v>
      </c>
      <c r="B85" s="98"/>
      <c r="C85" s="9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c r="CH85" s="28"/>
      <c r="CI85" s="28"/>
      <c r="CJ85" s="28"/>
      <c r="CK85" s="28"/>
      <c r="CL85" s="28"/>
      <c r="CM85" s="28"/>
      <c r="CN85" s="28"/>
      <c r="CO85" s="28"/>
      <c r="CP85" s="28"/>
      <c r="CQ85" s="28"/>
      <c r="CR85" s="28"/>
      <c r="CS85" s="28"/>
      <c r="CT85" s="28"/>
      <c r="CU85" s="28"/>
      <c r="CV85" s="28"/>
      <c r="CW85" s="28"/>
    </row>
    <row r="86" spans="1:101" s="96" customFormat="1" x14ac:dyDescent="0.25">
      <c r="A86" s="83" t="s">
        <v>165</v>
      </c>
      <c r="B86" s="83"/>
      <c r="C86" s="83"/>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c r="CH86" s="28"/>
      <c r="CI86" s="28"/>
      <c r="CJ86" s="28"/>
      <c r="CK86" s="28"/>
      <c r="CL86" s="28"/>
      <c r="CM86" s="28"/>
      <c r="CN86" s="28"/>
      <c r="CO86" s="28"/>
      <c r="CP86" s="28"/>
      <c r="CQ86" s="28"/>
      <c r="CR86" s="28"/>
      <c r="CS86" s="28"/>
      <c r="CT86" s="28"/>
      <c r="CU86" s="28"/>
      <c r="CV86" s="28"/>
      <c r="CW86" s="28"/>
    </row>
    <row r="87" spans="1:101" s="96" customFormat="1" x14ac:dyDescent="0.25">
      <c r="A87" s="85" t="s">
        <v>103</v>
      </c>
      <c r="B87" s="99">
        <v>1</v>
      </c>
      <c r="C87" s="85" t="s">
        <v>140</v>
      </c>
      <c r="D87" s="28"/>
      <c r="E87" s="28"/>
      <c r="F87" s="28"/>
      <c r="G87" s="28"/>
      <c r="H87" s="28"/>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c r="BE87" s="28"/>
      <c r="BF87" s="28"/>
      <c r="BG87" s="28"/>
      <c r="BH87" s="28"/>
      <c r="BI87" s="28"/>
      <c r="BJ87" s="28"/>
      <c r="BK87" s="28"/>
      <c r="BL87" s="28"/>
      <c r="BM87" s="28"/>
      <c r="BN87" s="95"/>
    </row>
    <row r="88" spans="1:101" s="96" customFormat="1" x14ac:dyDescent="0.25">
      <c r="A88" s="85" t="s">
        <v>106</v>
      </c>
      <c r="B88" s="99">
        <v>0.33300000000000002</v>
      </c>
      <c r="C88" s="85" t="s">
        <v>140</v>
      </c>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95"/>
    </row>
    <row r="89" spans="1:101" s="96" customFormat="1" x14ac:dyDescent="0.25">
      <c r="A89" s="85" t="s">
        <v>166</v>
      </c>
      <c r="B89" s="99">
        <v>0.66</v>
      </c>
      <c r="C89" s="85" t="s">
        <v>140</v>
      </c>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95"/>
    </row>
    <row r="90" spans="1:101" s="96" customFormat="1" x14ac:dyDescent="0.25">
      <c r="A90" s="85" t="s">
        <v>110</v>
      </c>
      <c r="B90" s="99">
        <v>1</v>
      </c>
      <c r="C90" s="85" t="s">
        <v>140</v>
      </c>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95"/>
    </row>
    <row r="91" spans="1:101" s="96" customFormat="1" x14ac:dyDescent="0.25">
      <c r="A91" s="85" t="s">
        <v>112</v>
      </c>
      <c r="B91" s="99">
        <v>1</v>
      </c>
      <c r="C91" s="85" t="s">
        <v>140</v>
      </c>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95"/>
    </row>
    <row r="92" spans="1:101" s="96" customFormat="1" x14ac:dyDescent="0.25">
      <c r="A92" s="85" t="s">
        <v>167</v>
      </c>
      <c r="B92" s="99">
        <v>0.17</v>
      </c>
      <c r="C92" s="85" t="s">
        <v>140</v>
      </c>
      <c r="D92" s="28"/>
      <c r="E92" s="28"/>
      <c r="F92" s="28"/>
      <c r="G92" s="28"/>
      <c r="H92" s="28"/>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c r="BE92" s="28"/>
      <c r="BF92" s="28"/>
      <c r="BG92" s="28"/>
      <c r="BH92" s="28"/>
      <c r="BI92" s="28"/>
      <c r="BJ92" s="28"/>
      <c r="BK92" s="28"/>
      <c r="BL92" s="28"/>
      <c r="BM92" s="28"/>
      <c r="BN92" s="95"/>
    </row>
    <row r="93" spans="1:101" s="96" customFormat="1" x14ac:dyDescent="0.25">
      <c r="A93" s="83" t="s">
        <v>168</v>
      </c>
      <c r="B93" s="83"/>
      <c r="C93" s="83"/>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95"/>
    </row>
    <row r="94" spans="1:101" s="96" customFormat="1" x14ac:dyDescent="0.25">
      <c r="A94" s="85" t="s">
        <v>119</v>
      </c>
      <c r="B94" s="85">
        <v>1</v>
      </c>
      <c r="C94" s="85" t="s">
        <v>140</v>
      </c>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95"/>
    </row>
    <row r="95" spans="1:101" s="96" customFormat="1" x14ac:dyDescent="0.25">
      <c r="A95" s="85" t="s">
        <v>121</v>
      </c>
      <c r="B95" s="85">
        <v>0.66</v>
      </c>
      <c r="C95" s="85" t="s">
        <v>140</v>
      </c>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95"/>
    </row>
    <row r="96" spans="1:101" s="96" customFormat="1" x14ac:dyDescent="0.25">
      <c r="A96" s="85" t="s">
        <v>123</v>
      </c>
      <c r="B96" s="85">
        <v>1</v>
      </c>
      <c r="C96" s="85" t="s">
        <v>140</v>
      </c>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95"/>
    </row>
    <row r="97" spans="1:66" s="96" customFormat="1" x14ac:dyDescent="0.25">
      <c r="A97" s="85" t="s">
        <v>125</v>
      </c>
      <c r="B97" s="85">
        <v>1</v>
      </c>
      <c r="C97" s="85" t="s">
        <v>140</v>
      </c>
      <c r="D97" s="28"/>
      <c r="E97" s="28"/>
      <c r="F97" s="28"/>
      <c r="G97" s="28"/>
      <c r="H97" s="28"/>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c r="BE97" s="28"/>
      <c r="BF97" s="28"/>
      <c r="BG97" s="28"/>
      <c r="BH97" s="28"/>
      <c r="BI97" s="28"/>
      <c r="BJ97" s="28"/>
      <c r="BK97" s="28"/>
      <c r="BL97" s="28"/>
      <c r="BM97" s="28"/>
      <c r="BN97" s="95"/>
    </row>
    <row r="98" spans="1:66" s="96" customFormat="1" x14ac:dyDescent="0.25">
      <c r="A98" s="85" t="s">
        <v>169</v>
      </c>
      <c r="B98" s="85">
        <v>0.33</v>
      </c>
      <c r="C98" s="85" t="s">
        <v>140</v>
      </c>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95"/>
    </row>
    <row r="99" spans="1:66" s="96" customFormat="1" x14ac:dyDescent="0.25">
      <c r="A99" s="85" t="s">
        <v>128</v>
      </c>
      <c r="B99" s="85">
        <v>0.66</v>
      </c>
      <c r="C99" s="85" t="s">
        <v>140</v>
      </c>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95"/>
    </row>
    <row r="100" spans="1:66" s="96" customFormat="1" x14ac:dyDescent="0.25">
      <c r="A100" s="85" t="s">
        <v>129</v>
      </c>
      <c r="B100" s="85">
        <v>1</v>
      </c>
      <c r="C100" s="85" t="s">
        <v>140</v>
      </c>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95"/>
    </row>
    <row r="101" spans="1:66" s="96" customFormat="1" x14ac:dyDescent="0.25">
      <c r="A101" s="85" t="s">
        <v>130</v>
      </c>
      <c r="B101" s="85">
        <v>1</v>
      </c>
      <c r="C101" s="85" t="s">
        <v>140</v>
      </c>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c r="BE101" s="28"/>
      <c r="BF101" s="28"/>
      <c r="BG101" s="28"/>
      <c r="BH101" s="28"/>
      <c r="BI101" s="28"/>
      <c r="BJ101" s="28"/>
      <c r="BK101" s="28"/>
      <c r="BL101" s="28"/>
      <c r="BM101" s="28"/>
      <c r="BN101" s="95"/>
    </row>
    <row r="102" spans="1:66" s="96" customFormat="1" x14ac:dyDescent="0.25">
      <c r="A102" s="85" t="s">
        <v>132</v>
      </c>
      <c r="B102" s="85">
        <v>0.5</v>
      </c>
      <c r="C102" s="85" t="s">
        <v>140</v>
      </c>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c r="BE102" s="28"/>
      <c r="BF102" s="28"/>
      <c r="BG102" s="28"/>
      <c r="BH102" s="28"/>
      <c r="BI102" s="28"/>
      <c r="BJ102" s="28"/>
      <c r="BK102" s="28"/>
      <c r="BL102" s="28"/>
      <c r="BM102" s="28"/>
      <c r="BN102" s="95"/>
    </row>
    <row r="103" spans="1:66" s="96" customFormat="1" x14ac:dyDescent="0.25">
      <c r="A103" s="85" t="s">
        <v>134</v>
      </c>
      <c r="B103" s="85">
        <v>1</v>
      </c>
      <c r="C103" s="85" t="s">
        <v>140</v>
      </c>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c r="BE103" s="28"/>
      <c r="BF103" s="28"/>
      <c r="BG103" s="28"/>
      <c r="BH103" s="28"/>
      <c r="BI103" s="28"/>
      <c r="BJ103" s="28"/>
      <c r="BK103" s="28"/>
      <c r="BL103" s="28"/>
      <c r="BM103" s="28"/>
      <c r="BN103" s="95"/>
    </row>
    <row r="104" spans="1:66" s="53" customFormat="1" x14ac:dyDescent="0.25">
      <c r="A104" s="85" t="s">
        <v>131</v>
      </c>
      <c r="B104" s="85">
        <v>1</v>
      </c>
      <c r="C104" s="85" t="s">
        <v>140</v>
      </c>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c r="BE104" s="28"/>
      <c r="BF104" s="28"/>
      <c r="BG104" s="28"/>
      <c r="BH104" s="28"/>
      <c r="BI104" s="28"/>
      <c r="BJ104" s="28"/>
      <c r="BK104" s="28"/>
      <c r="BL104" s="28"/>
      <c r="BM104" s="28"/>
    </row>
    <row r="105" spans="1:66" s="53" customFormat="1" x14ac:dyDescent="0.25">
      <c r="A105" s="85" t="s">
        <v>147</v>
      </c>
      <c r="B105" s="85">
        <v>1</v>
      </c>
      <c r="C105" s="85" t="s">
        <v>140</v>
      </c>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row>
    <row r="106" spans="1:66" s="53" customFormat="1" x14ac:dyDescent="0.25">
      <c r="A106" s="85" t="s">
        <v>157</v>
      </c>
      <c r="B106" s="85">
        <v>0.6</v>
      </c>
      <c r="C106" s="85" t="s">
        <v>140</v>
      </c>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row>
    <row r="107" spans="1:66" s="53" customFormat="1" x14ac:dyDescent="0.25">
      <c r="A107" s="83" t="s">
        <v>170</v>
      </c>
      <c r="B107" s="83"/>
      <c r="C107" s="83"/>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row>
    <row r="108" spans="1:66" s="53" customFormat="1" x14ac:dyDescent="0.25">
      <c r="A108" s="85" t="s">
        <v>171</v>
      </c>
      <c r="B108" s="85">
        <v>1</v>
      </c>
      <c r="C108" s="85" t="s">
        <v>140</v>
      </c>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row>
    <row r="109" spans="1:66" s="53" customFormat="1" x14ac:dyDescent="0.25">
      <c r="A109" s="85" t="s">
        <v>169</v>
      </c>
      <c r="B109" s="85">
        <v>1.5242946708464</v>
      </c>
      <c r="C109" s="85" t="s">
        <v>140</v>
      </c>
    </row>
    <row r="110" spans="1:66" s="53" customFormat="1" x14ac:dyDescent="0.25">
      <c r="A110" s="85" t="s">
        <v>128</v>
      </c>
      <c r="B110" s="85">
        <v>0.102233042980979</v>
      </c>
      <c r="C110" s="85" t="s">
        <v>140</v>
      </c>
    </row>
    <row r="111" spans="1:66" s="53" customFormat="1" x14ac:dyDescent="0.25">
      <c r="A111" s="85" t="s">
        <v>121</v>
      </c>
      <c r="B111" s="85">
        <v>0.83820582849237502</v>
      </c>
      <c r="C111" s="85" t="s">
        <v>140</v>
      </c>
    </row>
    <row r="112" spans="1:66" s="53" customFormat="1" x14ac:dyDescent="0.25">
      <c r="A112" s="85" t="s">
        <v>132</v>
      </c>
      <c r="B112" s="85">
        <v>9.8017241379310303</v>
      </c>
      <c r="C112" s="85" t="s">
        <v>140</v>
      </c>
    </row>
    <row r="113" spans="1:5" s="53" customFormat="1" x14ac:dyDescent="0.25">
      <c r="A113" s="85" t="s">
        <v>172</v>
      </c>
      <c r="B113" s="85">
        <v>0.65739263165198103</v>
      </c>
      <c r="C113" s="85" t="s">
        <v>140</v>
      </c>
    </row>
    <row r="114" spans="1:5" s="53" customFormat="1" x14ac:dyDescent="0.25">
      <c r="A114" s="85" t="s">
        <v>173</v>
      </c>
      <c r="B114" s="85">
        <v>7.8E-2</v>
      </c>
      <c r="C114" s="85" t="s">
        <v>140</v>
      </c>
    </row>
    <row r="115" spans="1:5" s="53" customFormat="1" x14ac:dyDescent="0.25">
      <c r="A115" s="100"/>
      <c r="B115" s="100"/>
      <c r="C115" s="100"/>
    </row>
    <row r="116" spans="1:5" s="53" customFormat="1" x14ac:dyDescent="0.25">
      <c r="A116" s="28"/>
      <c r="B116" s="28"/>
      <c r="C116" s="28"/>
      <c r="D116" s="28"/>
      <c r="E116" s="28"/>
    </row>
    <row r="117" spans="1:5" s="53" customFormat="1" x14ac:dyDescent="0.25">
      <c r="A117" s="28"/>
      <c r="B117" s="28"/>
      <c r="C117" s="28"/>
      <c r="D117" s="28"/>
      <c r="E117" s="28"/>
    </row>
    <row r="118" spans="1:5" s="53" customFormat="1" x14ac:dyDescent="0.25">
      <c r="A118" s="28"/>
      <c r="B118" s="28"/>
      <c r="C118" s="28"/>
      <c r="D118" s="28"/>
      <c r="E118" s="28"/>
    </row>
    <row r="119" spans="1:5" s="53" customFormat="1" x14ac:dyDescent="0.25">
      <c r="A119" s="28"/>
      <c r="B119" s="28"/>
      <c r="C119" s="28"/>
      <c r="D119" s="28"/>
      <c r="E119" s="28"/>
    </row>
    <row r="120" spans="1:5" x14ac:dyDescent="0.25">
      <c r="A120" s="28"/>
      <c r="B120" s="28"/>
      <c r="C120" s="28"/>
      <c r="D120" s="28"/>
      <c r="E120" s="28"/>
    </row>
    <row r="121" spans="1:5" x14ac:dyDescent="0.25">
      <c r="A121" s="28"/>
      <c r="B121" s="28"/>
      <c r="C121" s="28"/>
      <c r="D121" s="28"/>
      <c r="E121" s="28"/>
    </row>
    <row r="122" spans="1:5" x14ac:dyDescent="0.25">
      <c r="A122" s="28"/>
      <c r="B122" s="28"/>
      <c r="C122" s="28"/>
      <c r="D122" s="28"/>
      <c r="E122" s="28"/>
    </row>
    <row r="123" spans="1:5" x14ac:dyDescent="0.25">
      <c r="A123" s="28"/>
      <c r="B123" s="28"/>
      <c r="C123" s="28"/>
      <c r="D123" s="28"/>
      <c r="E123" s="28"/>
    </row>
    <row r="124" spans="1:5" x14ac:dyDescent="0.25">
      <c r="A124" s="28"/>
      <c r="B124" s="28"/>
      <c r="C124" s="28"/>
      <c r="D124" s="28"/>
      <c r="E124" s="28"/>
    </row>
    <row r="125" spans="1:5" x14ac:dyDescent="0.25">
      <c r="A125" s="28"/>
      <c r="B125" s="28"/>
      <c r="C125" s="28"/>
      <c r="D125" s="28"/>
      <c r="E125" s="28"/>
    </row>
    <row r="126" spans="1:5" x14ac:dyDescent="0.25">
      <c r="A126" s="28"/>
      <c r="B126" s="28"/>
      <c r="C126" s="28"/>
      <c r="D126" s="28"/>
      <c r="E126" s="28"/>
    </row>
    <row r="127" spans="1:5" x14ac:dyDescent="0.25">
      <c r="A127" s="28"/>
      <c r="B127" s="28"/>
      <c r="C127" s="28"/>
      <c r="D127" s="28"/>
      <c r="E127" s="28"/>
    </row>
    <row r="128" spans="1:5" x14ac:dyDescent="0.25">
      <c r="A128" s="28"/>
      <c r="B128" s="28"/>
      <c r="C128" s="28"/>
      <c r="D128" s="28"/>
      <c r="E128" s="28"/>
    </row>
    <row r="129" spans="1:5" x14ac:dyDescent="0.25">
      <c r="A129" s="28"/>
      <c r="B129" s="28"/>
      <c r="C129" s="28"/>
      <c r="D129" s="28"/>
      <c r="E129" s="28"/>
    </row>
    <row r="130" spans="1:5" x14ac:dyDescent="0.25">
      <c r="A130" s="28"/>
      <c r="B130" s="28"/>
      <c r="C130" s="28"/>
      <c r="D130" s="28"/>
      <c r="E130" s="28"/>
    </row>
    <row r="131" spans="1:5" x14ac:dyDescent="0.25">
      <c r="A131" s="28"/>
      <c r="B131" s="28"/>
      <c r="C131" s="28"/>
      <c r="D131" s="28"/>
      <c r="E131" s="28"/>
    </row>
    <row r="132" spans="1:5" x14ac:dyDescent="0.25">
      <c r="A132" s="28"/>
      <c r="B132" s="28"/>
      <c r="C132" s="28"/>
      <c r="D132" s="28"/>
      <c r="E132" s="28"/>
    </row>
    <row r="133" spans="1:5" x14ac:dyDescent="0.25">
      <c r="A133" s="28"/>
      <c r="B133" s="28"/>
      <c r="C133" s="28"/>
      <c r="D133" s="28"/>
      <c r="E133" s="28"/>
    </row>
    <row r="134" spans="1:5" x14ac:dyDescent="0.25">
      <c r="A134" s="28"/>
      <c r="B134" s="28"/>
      <c r="C134" s="28"/>
      <c r="D134" s="28"/>
      <c r="E134" s="28"/>
    </row>
    <row r="135" spans="1:5" x14ac:dyDescent="0.25">
      <c r="A135" s="28"/>
      <c r="B135" s="28"/>
      <c r="C135" s="28"/>
      <c r="D135" s="28"/>
      <c r="E135" s="28"/>
    </row>
    <row r="136" spans="1:5" x14ac:dyDescent="0.25">
      <c r="A136" s="28"/>
      <c r="B136" s="28"/>
      <c r="C136" s="28"/>
      <c r="D136" s="28"/>
      <c r="E136" s="28"/>
    </row>
    <row r="137" spans="1:5" x14ac:dyDescent="0.25">
      <c r="A137" s="28"/>
      <c r="B137" s="28"/>
      <c r="C137" s="28"/>
      <c r="D137" s="28"/>
      <c r="E137" s="28"/>
    </row>
    <row r="138" spans="1:5" x14ac:dyDescent="0.25">
      <c r="A138" s="28"/>
      <c r="B138" s="28"/>
      <c r="C138" s="28"/>
      <c r="D138" s="28"/>
      <c r="E138" s="28"/>
    </row>
    <row r="139" spans="1:5" x14ac:dyDescent="0.25">
      <c r="A139" s="28"/>
      <c r="B139" s="28"/>
      <c r="C139" s="28"/>
      <c r="D139" s="28"/>
      <c r="E139" s="28"/>
    </row>
    <row r="140" spans="1:5" x14ac:dyDescent="0.25">
      <c r="A140" s="28"/>
      <c r="B140" s="28"/>
      <c r="C140" s="28"/>
      <c r="D140" s="28"/>
      <c r="E140" s="28"/>
    </row>
    <row r="141" spans="1:5" x14ac:dyDescent="0.25">
      <c r="A141" s="28"/>
      <c r="B141" s="28"/>
      <c r="C141" s="28"/>
      <c r="D141" s="28"/>
      <c r="E141" s="28"/>
    </row>
    <row r="142" spans="1:5" x14ac:dyDescent="0.25">
      <c r="A142" s="28"/>
      <c r="B142" s="28"/>
      <c r="C142" s="28"/>
      <c r="D142" s="28"/>
      <c r="E142" s="28"/>
    </row>
    <row r="143" spans="1:5" x14ac:dyDescent="0.25">
      <c r="A143" s="28"/>
      <c r="B143" s="28"/>
      <c r="C143" s="28"/>
      <c r="D143" s="28"/>
      <c r="E143" s="28"/>
    </row>
    <row r="144" spans="1:5" x14ac:dyDescent="0.25">
      <c r="A144" s="28"/>
      <c r="B144" s="28"/>
      <c r="C144" s="28"/>
      <c r="D144" s="28"/>
      <c r="E144" s="28"/>
    </row>
    <row r="145" spans="1:5" x14ac:dyDescent="0.25">
      <c r="A145" s="28"/>
      <c r="B145" s="28"/>
      <c r="C145" s="28"/>
      <c r="D145" s="28"/>
      <c r="E145" s="28"/>
    </row>
    <row r="146" spans="1:5" x14ac:dyDescent="0.25">
      <c r="A146" s="28"/>
      <c r="B146" s="28"/>
      <c r="C146" s="28"/>
      <c r="D146" s="28"/>
      <c r="E146" s="28"/>
    </row>
    <row r="147" spans="1:5" x14ac:dyDescent="0.25">
      <c r="A147" s="28"/>
      <c r="B147" s="28"/>
      <c r="C147" s="28"/>
      <c r="D147" s="28"/>
      <c r="E147" s="28"/>
    </row>
  </sheetData>
  <pageMargins left="0.7" right="0.7" top="0.75" bottom="0.75" header="0.51180555555555496" footer="0.51180555555555496"/>
  <pageSetup paperSize="9" firstPageNumber="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AMJ126"/>
  <sheetViews>
    <sheetView zoomScaleNormal="100" workbookViewId="0">
      <pane xSplit="1" ySplit="3" topLeftCell="AR4" activePane="bottomRight" state="frozen"/>
      <selection pane="topRight" activeCell="AR1" sqref="AR1"/>
      <selection pane="bottomLeft" activeCell="A4" sqref="A4"/>
      <selection pane="bottomRight" activeCell="BB5" sqref="BB5"/>
    </sheetView>
  </sheetViews>
  <sheetFormatPr defaultColWidth="11.5703125" defaultRowHeight="15" x14ac:dyDescent="0.25"/>
  <cols>
    <col min="1" max="1" width="45.7109375" style="101" customWidth="1"/>
    <col min="2" max="5" width="15.5703125" style="101" customWidth="1"/>
    <col min="6" max="6" width="10.5703125" style="101" customWidth="1"/>
    <col min="7" max="7" width="18.28515625" style="101" customWidth="1"/>
    <col min="8" max="8" width="18.5703125" style="101" customWidth="1"/>
    <col min="9" max="9" width="7.42578125" style="101" customWidth="1"/>
    <col min="10" max="24" width="7.42578125" style="101" hidden="1" customWidth="1"/>
    <col min="25" max="25" width="31.85546875" style="102" customWidth="1"/>
    <col min="26" max="26" width="32.5703125" style="101" customWidth="1"/>
    <col min="27" max="27" width="16" style="101" customWidth="1"/>
    <col min="28" max="29" width="16" style="101" hidden="1" customWidth="1"/>
    <col min="30" max="30" width="12.5703125" style="101" hidden="1" customWidth="1"/>
    <col min="31" max="41" width="11.5703125" style="101" hidden="1"/>
    <col min="42" max="42" width="17.7109375" style="101" customWidth="1"/>
    <col min="43" max="43" width="16.28515625" style="101" customWidth="1"/>
    <col min="44" max="44" width="18" style="101" customWidth="1"/>
    <col min="45" max="45" width="11.5703125" style="101"/>
    <col min="46" max="46" width="16.42578125" style="101" customWidth="1"/>
    <col min="47" max="47" width="11.5703125" style="101"/>
    <col min="48" max="48" width="12" style="101" customWidth="1"/>
    <col min="49" max="49" width="3.28515625" style="101" customWidth="1"/>
    <col min="50" max="50" width="3.42578125" style="101" customWidth="1"/>
    <col min="51" max="51" width="12" style="101" customWidth="1"/>
    <col min="52" max="52" width="11.5703125" style="101"/>
    <col min="53" max="53" width="12" style="103" customWidth="1"/>
    <col min="54" max="54" width="11.7109375" style="103" customWidth="1"/>
    <col min="55" max="263" width="11.5703125" style="101"/>
    <col min="264" max="264" width="39.140625" style="101" customWidth="1"/>
    <col min="265" max="265" width="13.42578125" style="101" customWidth="1"/>
    <col min="266" max="266" width="13.7109375" style="101" customWidth="1"/>
    <col min="267" max="267" width="12.85546875" style="101" customWidth="1"/>
    <col min="268" max="268" width="13.85546875" style="101" customWidth="1"/>
    <col min="269" max="269" width="7.42578125" style="101" customWidth="1"/>
    <col min="270" max="278" width="1.7109375" style="101" customWidth="1"/>
    <col min="279" max="279" width="12.42578125" style="101" customWidth="1"/>
    <col min="280" max="280" width="12.5703125" style="101" customWidth="1"/>
    <col min="281" max="281" width="13" style="101" customWidth="1"/>
    <col min="282" max="283" width="13.7109375" style="101" customWidth="1"/>
    <col min="284" max="519" width="11.5703125" style="101"/>
    <col min="520" max="520" width="39.140625" style="101" customWidth="1"/>
    <col min="521" max="521" width="13.42578125" style="101" customWidth="1"/>
    <col min="522" max="522" width="13.7109375" style="101" customWidth="1"/>
    <col min="523" max="523" width="12.85546875" style="101" customWidth="1"/>
    <col min="524" max="524" width="13.85546875" style="101" customWidth="1"/>
    <col min="525" max="525" width="7.42578125" style="101" customWidth="1"/>
    <col min="526" max="534" width="1.7109375" style="101" customWidth="1"/>
    <col min="535" max="535" width="12.42578125" style="101" customWidth="1"/>
    <col min="536" max="536" width="12.5703125" style="101" customWidth="1"/>
    <col min="537" max="537" width="13" style="101" customWidth="1"/>
    <col min="538" max="539" width="13.7109375" style="101" customWidth="1"/>
    <col min="540" max="775" width="11.5703125" style="101"/>
    <col min="776" max="776" width="39.140625" style="101" customWidth="1"/>
    <col min="777" max="777" width="13.42578125" style="101" customWidth="1"/>
    <col min="778" max="778" width="13.7109375" style="101" customWidth="1"/>
    <col min="779" max="779" width="12.85546875" style="101" customWidth="1"/>
    <col min="780" max="780" width="13.85546875" style="101" customWidth="1"/>
    <col min="781" max="781" width="7.42578125" style="101" customWidth="1"/>
    <col min="782" max="790" width="1.7109375" style="101" customWidth="1"/>
    <col min="791" max="791" width="12.42578125" style="101" customWidth="1"/>
    <col min="792" max="792" width="12.5703125" style="101" customWidth="1"/>
    <col min="793" max="793" width="13" style="101" customWidth="1"/>
    <col min="794" max="795" width="13.7109375" style="101" customWidth="1"/>
    <col min="796" max="1024" width="11.5703125" style="101"/>
  </cols>
  <sheetData>
    <row r="1" spans="1:78" x14ac:dyDescent="0.25">
      <c r="A1" s="104"/>
      <c r="B1" s="7" t="s">
        <v>174</v>
      </c>
      <c r="C1" s="7"/>
      <c r="D1" s="7"/>
      <c r="E1" s="7"/>
      <c r="F1" s="7"/>
      <c r="G1" s="105"/>
      <c r="H1" s="105"/>
      <c r="I1" s="105"/>
      <c r="J1" s="105"/>
      <c r="K1" s="105"/>
      <c r="L1" s="105"/>
      <c r="M1" s="105"/>
      <c r="N1" s="105"/>
      <c r="O1" s="105"/>
      <c r="P1" s="105"/>
      <c r="Q1" s="105"/>
      <c r="R1" s="105"/>
      <c r="S1" s="105"/>
      <c r="T1" s="105"/>
      <c r="U1" s="105"/>
      <c r="V1" s="105"/>
      <c r="W1" s="105"/>
      <c r="X1" s="105"/>
      <c r="Y1" s="105"/>
      <c r="Z1" s="106"/>
      <c r="AA1" s="106"/>
      <c r="AB1" s="106"/>
      <c r="AC1" s="106"/>
      <c r="AD1" s="104"/>
      <c r="AE1" s="104"/>
      <c r="AF1" s="104"/>
      <c r="AG1" s="104"/>
      <c r="AH1" s="104"/>
      <c r="AI1" s="104"/>
      <c r="AJ1" s="104"/>
      <c r="AK1" s="104"/>
      <c r="AL1" s="104"/>
      <c r="AM1" s="104"/>
      <c r="AN1" s="104"/>
      <c r="AO1" s="104"/>
      <c r="AP1" s="104"/>
      <c r="AQ1" s="104"/>
      <c r="AR1" s="104"/>
      <c r="AS1" s="104"/>
      <c r="AT1" s="104"/>
      <c r="AU1" s="104"/>
      <c r="AV1" s="104"/>
      <c r="AW1" s="104"/>
      <c r="AX1" s="104"/>
      <c r="AY1" s="104"/>
      <c r="AZ1" s="104"/>
      <c r="BA1" s="107" t="s">
        <v>175</v>
      </c>
      <c r="BB1" s="108"/>
      <c r="BC1" s="104"/>
      <c r="BD1" s="104"/>
      <c r="BE1" s="104"/>
      <c r="BF1" s="104"/>
      <c r="BG1" s="104"/>
      <c r="BH1" s="104"/>
      <c r="BI1" s="104"/>
      <c r="BJ1" s="104"/>
      <c r="BK1" s="104"/>
      <c r="BL1" s="104"/>
      <c r="BM1" s="104"/>
      <c r="BN1" s="104"/>
      <c r="BO1" s="104"/>
      <c r="BP1" s="104"/>
      <c r="BQ1" s="104"/>
      <c r="BR1" s="104"/>
      <c r="BS1" s="104"/>
      <c r="BT1" s="104"/>
      <c r="BU1" s="104"/>
      <c r="BV1" s="104"/>
      <c r="BW1" s="104"/>
      <c r="BX1" s="104"/>
      <c r="BY1" s="104"/>
      <c r="BZ1" s="104"/>
    </row>
    <row r="2" spans="1:78" ht="45" x14ac:dyDescent="0.25">
      <c r="A2" s="108"/>
      <c r="B2" s="109" t="s">
        <v>176</v>
      </c>
      <c r="C2" s="109" t="str">
        <f>+B2</f>
        <v>kg/new MW</v>
      </c>
      <c r="D2" s="109" t="str">
        <f>+C2</f>
        <v>kg/new MW</v>
      </c>
      <c r="E2" s="109" t="str">
        <f>+D2</f>
        <v>kg/new MW</v>
      </c>
      <c r="F2" s="109" t="str">
        <f>+E2</f>
        <v>kg/new MW</v>
      </c>
      <c r="G2" s="110" t="s">
        <v>177</v>
      </c>
      <c r="H2" s="110" t="str">
        <f>+G2</f>
        <v>kg/new MW of each RES var elec techn</v>
      </c>
      <c r="I2" s="109"/>
      <c r="J2" s="109"/>
      <c r="K2" s="109"/>
      <c r="L2" s="109"/>
      <c r="M2" s="109"/>
      <c r="N2" s="109"/>
      <c r="O2" s="109"/>
      <c r="P2" s="108"/>
      <c r="Q2" s="108"/>
      <c r="R2" s="108"/>
      <c r="S2" s="108"/>
      <c r="T2" s="108"/>
      <c r="U2" s="108"/>
      <c r="V2" s="108"/>
      <c r="W2" s="108"/>
      <c r="X2" s="108"/>
      <c r="Y2" s="111" t="s">
        <v>178</v>
      </c>
      <c r="Z2" s="111" t="s">
        <v>179</v>
      </c>
      <c r="AA2" s="109"/>
      <c r="AB2" s="109"/>
      <c r="AC2" s="109"/>
      <c r="AD2" s="104"/>
      <c r="AE2" s="104"/>
      <c r="AF2" s="104"/>
      <c r="AG2" s="104"/>
      <c r="AH2" s="104"/>
      <c r="AI2" s="104"/>
      <c r="AJ2" s="104"/>
      <c r="AK2" s="104"/>
      <c r="AL2" s="104"/>
      <c r="AM2" s="104"/>
      <c r="AN2" s="104"/>
      <c r="AO2" s="104"/>
      <c r="AP2" s="111" t="s">
        <v>180</v>
      </c>
      <c r="AQ2" s="111" t="s">
        <v>181</v>
      </c>
      <c r="AR2" s="111" t="s">
        <v>182</v>
      </c>
      <c r="AS2" s="104"/>
      <c r="AT2" s="111" t="s">
        <v>183</v>
      </c>
      <c r="AU2" s="104"/>
      <c r="AV2" s="112" t="s">
        <v>184</v>
      </c>
      <c r="AW2" s="112"/>
      <c r="AX2" s="104"/>
      <c r="AY2" s="112" t="s">
        <v>185</v>
      </c>
      <c r="AZ2" s="104"/>
      <c r="BA2" s="108" t="s">
        <v>186</v>
      </c>
      <c r="BB2" s="108"/>
      <c r="BC2" s="104"/>
      <c r="BD2" s="113" t="s">
        <v>187</v>
      </c>
      <c r="BE2" s="104"/>
      <c r="BF2" s="104"/>
      <c r="BG2" s="104"/>
      <c r="BH2" s="104"/>
      <c r="BI2" s="104"/>
      <c r="BJ2" s="104"/>
      <c r="BK2" s="104"/>
      <c r="BL2" s="104"/>
      <c r="BM2" s="104"/>
      <c r="BN2" s="104"/>
      <c r="BO2" s="104"/>
      <c r="BP2" s="104"/>
      <c r="BQ2" s="104"/>
      <c r="BR2" s="104"/>
      <c r="BS2" s="104"/>
      <c r="BT2" s="104"/>
      <c r="BU2" s="104"/>
      <c r="BV2" s="104"/>
      <c r="BW2" s="104"/>
      <c r="BX2" s="104"/>
      <c r="BY2" s="104"/>
      <c r="BZ2" s="104"/>
    </row>
    <row r="3" spans="1:78" ht="30" x14ac:dyDescent="0.25">
      <c r="A3" s="104"/>
      <c r="B3" s="112" t="s">
        <v>188</v>
      </c>
      <c r="C3" s="112" t="s">
        <v>189</v>
      </c>
      <c r="D3" s="112" t="s">
        <v>190</v>
      </c>
      <c r="E3" s="112" t="s">
        <v>191</v>
      </c>
      <c r="F3" s="112" t="s">
        <v>192</v>
      </c>
      <c r="G3" s="111" t="s">
        <v>193</v>
      </c>
      <c r="H3" s="111" t="s">
        <v>194</v>
      </c>
      <c r="I3" s="104"/>
      <c r="J3" s="104"/>
      <c r="K3" s="104"/>
      <c r="L3" s="104"/>
      <c r="M3" s="104"/>
      <c r="N3" s="104"/>
      <c r="O3" s="104"/>
      <c r="P3" s="104"/>
      <c r="Q3" s="104"/>
      <c r="R3" s="104"/>
      <c r="S3" s="104"/>
      <c r="T3" s="104"/>
      <c r="U3" s="104"/>
      <c r="V3" s="104"/>
      <c r="W3" s="104"/>
      <c r="X3" s="104"/>
      <c r="Y3" s="109" t="s">
        <v>195</v>
      </c>
      <c r="Z3" s="105" t="s">
        <v>196</v>
      </c>
      <c r="AA3" s="112"/>
      <c r="AB3" s="112"/>
      <c r="AC3" s="112"/>
      <c r="AD3" s="112"/>
      <c r="AE3" s="104"/>
      <c r="AF3" s="104"/>
      <c r="AG3" s="104"/>
      <c r="AH3" s="104"/>
      <c r="AI3" s="104"/>
      <c r="AJ3" s="104"/>
      <c r="AK3" s="104"/>
      <c r="AL3" s="104"/>
      <c r="AM3" s="104"/>
      <c r="AN3" s="104"/>
      <c r="AO3" s="104"/>
      <c r="AP3" s="105" t="s">
        <v>197</v>
      </c>
      <c r="AQ3" s="105" t="s">
        <v>197</v>
      </c>
      <c r="AR3" s="105" t="s">
        <v>197</v>
      </c>
      <c r="AS3" s="104"/>
      <c r="AT3" s="105" t="s">
        <v>198</v>
      </c>
      <c r="AU3" s="104"/>
      <c r="AV3" s="105" t="s">
        <v>199</v>
      </c>
      <c r="AW3" s="105"/>
      <c r="AX3" s="104"/>
      <c r="AY3" s="105" t="s">
        <v>199</v>
      </c>
      <c r="AZ3" s="104"/>
      <c r="BA3" s="108" t="s">
        <v>200</v>
      </c>
      <c r="BB3" s="108" t="s">
        <v>201</v>
      </c>
      <c r="BC3" s="104"/>
      <c r="BD3" s="104">
        <v>1994</v>
      </c>
      <c r="BE3" s="104">
        <v>1995</v>
      </c>
      <c r="BF3" s="104">
        <v>1996</v>
      </c>
      <c r="BG3" s="104">
        <v>1997</v>
      </c>
      <c r="BH3" s="104">
        <v>1998</v>
      </c>
      <c r="BI3" s="104">
        <v>1999</v>
      </c>
      <c r="BJ3" s="104">
        <v>2000</v>
      </c>
      <c r="BK3" s="104">
        <v>2001</v>
      </c>
      <c r="BL3" s="104">
        <v>2002</v>
      </c>
      <c r="BM3" s="104">
        <v>2003</v>
      </c>
      <c r="BN3" s="104">
        <v>2004</v>
      </c>
      <c r="BO3" s="104">
        <v>2005</v>
      </c>
      <c r="BP3" s="104">
        <v>2006</v>
      </c>
      <c r="BQ3" s="104">
        <v>2007</v>
      </c>
      <c r="BR3" s="104">
        <v>2008</v>
      </c>
      <c r="BS3" s="104">
        <v>2009</v>
      </c>
      <c r="BT3" s="104">
        <v>2010</v>
      </c>
      <c r="BU3" s="104">
        <v>2011</v>
      </c>
      <c r="BV3" s="104">
        <v>2012</v>
      </c>
      <c r="BW3" s="104">
        <v>2013</v>
      </c>
      <c r="BX3" s="104">
        <v>2014</v>
      </c>
      <c r="BY3" s="104">
        <v>2015</v>
      </c>
      <c r="BZ3" s="104">
        <v>2016</v>
      </c>
    </row>
    <row r="4" spans="1:78" s="115" customFormat="1" x14ac:dyDescent="0.25">
      <c r="A4" s="114" t="s">
        <v>202</v>
      </c>
      <c r="Y4" s="116"/>
      <c r="Z4" s="116"/>
      <c r="BA4" s="117"/>
      <c r="BB4" s="117"/>
    </row>
    <row r="5" spans="1:78" s="119" customFormat="1" x14ac:dyDescent="0.25">
      <c r="A5" s="118" t="s">
        <v>203</v>
      </c>
      <c r="B5" s="119">
        <v>0</v>
      </c>
      <c r="C5" s="120">
        <v>0</v>
      </c>
      <c r="D5" s="119">
        <v>0.74</v>
      </c>
      <c r="E5" s="119">
        <v>0.74</v>
      </c>
      <c r="F5" s="119">
        <v>0</v>
      </c>
      <c r="G5" s="119">
        <v>0</v>
      </c>
      <c r="H5" s="119">
        <v>0</v>
      </c>
      <c r="Y5" s="121">
        <v>100</v>
      </c>
      <c r="Z5" s="121">
        <v>0</v>
      </c>
      <c r="AR5" s="119">
        <v>0</v>
      </c>
      <c r="AT5" s="119">
        <v>0</v>
      </c>
      <c r="AV5" s="119">
        <v>0</v>
      </c>
      <c r="AY5" s="119">
        <v>0</v>
      </c>
      <c r="BA5" s="122">
        <v>0</v>
      </c>
      <c r="BB5" s="122">
        <v>0</v>
      </c>
      <c r="BD5" s="119">
        <v>0</v>
      </c>
      <c r="BE5" s="119">
        <v>0</v>
      </c>
      <c r="BF5" s="119">
        <v>0</v>
      </c>
      <c r="BG5" s="119">
        <v>0</v>
      </c>
      <c r="BH5" s="119">
        <v>0</v>
      </c>
      <c r="BI5" s="119">
        <v>0</v>
      </c>
      <c r="BJ5" s="119">
        <v>0</v>
      </c>
      <c r="BK5" s="119">
        <v>0</v>
      </c>
      <c r="BL5" s="119">
        <v>0</v>
      </c>
      <c r="BM5" s="119">
        <v>0</v>
      </c>
      <c r="BN5" s="119">
        <v>0</v>
      </c>
      <c r="BO5" s="119">
        <v>0</v>
      </c>
      <c r="BP5" s="119">
        <v>0</v>
      </c>
      <c r="BQ5" s="119">
        <v>0</v>
      </c>
      <c r="BR5" s="119">
        <v>0</v>
      </c>
      <c r="BS5" s="119">
        <v>0</v>
      </c>
      <c r="BT5" s="119">
        <v>0</v>
      </c>
      <c r="BU5" s="119">
        <v>0</v>
      </c>
      <c r="BV5" s="119">
        <v>0</v>
      </c>
      <c r="BW5" s="119">
        <v>0</v>
      </c>
      <c r="BX5" s="119">
        <v>0</v>
      </c>
      <c r="BY5" s="119">
        <v>0</v>
      </c>
      <c r="BZ5" s="119">
        <v>0</v>
      </c>
    </row>
    <row r="6" spans="1:78" s="119" customFormat="1" x14ac:dyDescent="0.25">
      <c r="A6" s="118" t="s">
        <v>204</v>
      </c>
      <c r="B6" s="121">
        <v>740</v>
      </c>
      <c r="C6" s="120">
        <v>16000</v>
      </c>
      <c r="D6" s="119">
        <v>2030</v>
      </c>
      <c r="E6" s="119">
        <v>9400</v>
      </c>
      <c r="F6" s="119">
        <v>500</v>
      </c>
      <c r="G6" s="119">
        <v>7362</v>
      </c>
      <c r="H6" s="119">
        <v>100</v>
      </c>
      <c r="Y6" s="121">
        <v>218</v>
      </c>
      <c r="Z6" s="121">
        <v>29</v>
      </c>
      <c r="AP6" s="119">
        <v>0.42</v>
      </c>
      <c r="AQ6" s="119">
        <v>0.7</v>
      </c>
      <c r="AR6" s="119">
        <f>(AP6+AQ6)/2</f>
        <v>0.55999999999999994</v>
      </c>
      <c r="AT6" s="119">
        <v>0</v>
      </c>
      <c r="AV6" s="119">
        <v>28000</v>
      </c>
      <c r="AY6" s="119">
        <v>75000</v>
      </c>
      <c r="BA6" s="122">
        <v>1006851.44431989</v>
      </c>
      <c r="BB6" s="122">
        <v>-24747508.840468701</v>
      </c>
      <c r="BD6" s="119">
        <v>19100000</v>
      </c>
      <c r="BE6" s="119">
        <v>19393200</v>
      </c>
      <c r="BF6" s="119">
        <v>20694690</v>
      </c>
      <c r="BG6" s="119">
        <v>21392970</v>
      </c>
      <c r="BH6" s="119">
        <v>22089700</v>
      </c>
      <c r="BI6" s="119">
        <v>23084960</v>
      </c>
      <c r="BJ6" s="119">
        <v>23982470</v>
      </c>
      <c r="BK6" s="119">
        <v>24378590</v>
      </c>
      <c r="BL6" s="119">
        <v>25872770</v>
      </c>
      <c r="BM6" s="119">
        <v>27662610</v>
      </c>
      <c r="BN6" s="119">
        <v>29751750</v>
      </c>
      <c r="BO6" s="119">
        <v>31838150</v>
      </c>
      <c r="BP6" s="119">
        <v>33607000</v>
      </c>
      <c r="BQ6" s="119">
        <v>37851990</v>
      </c>
      <c r="BR6" s="119">
        <v>38789070</v>
      </c>
      <c r="BS6" s="119">
        <v>36941740</v>
      </c>
      <c r="BT6" s="119">
        <v>40260150</v>
      </c>
      <c r="BU6" s="119">
        <v>43814260</v>
      </c>
      <c r="BV6" s="119">
        <v>45233790</v>
      </c>
      <c r="BW6" s="119">
        <v>46864630</v>
      </c>
      <c r="BX6" s="119">
        <v>49355110</v>
      </c>
      <c r="BY6" s="119">
        <v>55928650</v>
      </c>
      <c r="BZ6" s="119">
        <v>55520790</v>
      </c>
    </row>
    <row r="7" spans="1:78" s="119" customFormat="1" x14ac:dyDescent="0.25">
      <c r="A7" s="118" t="s">
        <v>205</v>
      </c>
      <c r="B7" s="121">
        <v>3280</v>
      </c>
      <c r="C7" s="120">
        <v>0</v>
      </c>
      <c r="D7" s="119">
        <v>0</v>
      </c>
      <c r="E7" s="119">
        <v>0</v>
      </c>
      <c r="F7" s="119">
        <v>0</v>
      </c>
      <c r="G7" s="119">
        <v>0</v>
      </c>
      <c r="H7" s="119">
        <v>0</v>
      </c>
      <c r="Y7" s="121">
        <v>0</v>
      </c>
      <c r="Z7" s="121">
        <v>0</v>
      </c>
      <c r="AR7" s="119">
        <v>0</v>
      </c>
      <c r="AT7" s="119">
        <v>0</v>
      </c>
      <c r="AV7" s="119">
        <v>0</v>
      </c>
      <c r="AY7" s="119">
        <v>0</v>
      </c>
      <c r="BA7" s="122">
        <v>0</v>
      </c>
      <c r="BB7" s="122">
        <v>0</v>
      </c>
      <c r="BD7" s="119">
        <v>0</v>
      </c>
      <c r="BE7" s="119">
        <v>0</v>
      </c>
      <c r="BF7" s="119">
        <v>0</v>
      </c>
      <c r="BG7" s="119">
        <v>0</v>
      </c>
      <c r="BH7" s="119">
        <v>0</v>
      </c>
      <c r="BI7" s="119">
        <v>0</v>
      </c>
      <c r="BJ7" s="119">
        <v>0</v>
      </c>
      <c r="BK7" s="119">
        <v>0</v>
      </c>
      <c r="BL7" s="119">
        <v>0</v>
      </c>
      <c r="BM7" s="119">
        <v>0</v>
      </c>
      <c r="BN7" s="119">
        <v>0</v>
      </c>
      <c r="BO7" s="119">
        <v>0</v>
      </c>
      <c r="BP7" s="119">
        <v>0</v>
      </c>
      <c r="BQ7" s="119">
        <v>0</v>
      </c>
      <c r="BR7" s="119">
        <v>0</v>
      </c>
      <c r="BS7" s="119">
        <v>0</v>
      </c>
      <c r="BT7" s="119">
        <v>0</v>
      </c>
      <c r="BU7" s="119">
        <v>0</v>
      </c>
      <c r="BV7" s="119">
        <v>0</v>
      </c>
      <c r="BW7" s="119">
        <v>0</v>
      </c>
      <c r="BX7" s="119">
        <v>0</v>
      </c>
      <c r="BY7" s="119">
        <v>0</v>
      </c>
      <c r="BZ7" s="119">
        <v>0</v>
      </c>
    </row>
    <row r="8" spans="1:78" s="119" customFormat="1" x14ac:dyDescent="0.25">
      <c r="A8" s="118" t="s">
        <v>206</v>
      </c>
      <c r="B8" s="121">
        <v>0</v>
      </c>
      <c r="C8" s="120">
        <v>6.1</v>
      </c>
      <c r="D8" s="119">
        <v>0</v>
      </c>
      <c r="E8" s="119">
        <v>0</v>
      </c>
      <c r="F8" s="119">
        <v>0</v>
      </c>
      <c r="G8" s="119">
        <v>0</v>
      </c>
      <c r="H8" s="119">
        <v>0</v>
      </c>
      <c r="Y8" s="121">
        <v>264</v>
      </c>
      <c r="Z8" s="121">
        <v>0</v>
      </c>
      <c r="AR8" s="119">
        <v>0.15</v>
      </c>
      <c r="AT8" s="119">
        <v>0</v>
      </c>
      <c r="AV8" s="119">
        <v>0.5</v>
      </c>
      <c r="AY8" s="119">
        <v>6</v>
      </c>
      <c r="BA8" s="122">
        <v>119.692871936237</v>
      </c>
      <c r="BB8" s="122">
        <v>12862.9927690069</v>
      </c>
      <c r="BD8" s="119">
        <v>18100</v>
      </c>
      <c r="BE8" s="119">
        <v>18500</v>
      </c>
      <c r="BF8" s="119">
        <v>18900</v>
      </c>
      <c r="BG8" s="119">
        <v>20000</v>
      </c>
      <c r="BH8" s="119">
        <v>19600</v>
      </c>
      <c r="BI8" s="119">
        <v>19100</v>
      </c>
      <c r="BJ8" s="119">
        <v>19700</v>
      </c>
      <c r="BK8" s="119">
        <v>18200</v>
      </c>
      <c r="BL8" s="119">
        <v>15800</v>
      </c>
      <c r="BM8" s="119">
        <v>16890</v>
      </c>
      <c r="BN8" s="119">
        <v>18790</v>
      </c>
      <c r="BO8" s="119">
        <v>19390</v>
      </c>
      <c r="BP8" s="119">
        <v>19280</v>
      </c>
      <c r="BQ8" s="119">
        <v>20370</v>
      </c>
      <c r="BR8" s="119">
        <v>19550</v>
      </c>
      <c r="BS8" s="119">
        <v>18690</v>
      </c>
      <c r="BT8" s="119">
        <v>20930</v>
      </c>
      <c r="BU8" s="119">
        <v>22010</v>
      </c>
      <c r="BV8" s="119">
        <v>22780</v>
      </c>
      <c r="BW8" s="119">
        <v>21770</v>
      </c>
      <c r="BX8" s="119">
        <v>22020</v>
      </c>
      <c r="BY8" s="119">
        <v>22680</v>
      </c>
      <c r="BZ8" s="119">
        <v>22320</v>
      </c>
    </row>
    <row r="9" spans="1:78" s="119" customFormat="1" x14ac:dyDescent="0.25">
      <c r="A9" s="118" t="s">
        <v>207</v>
      </c>
      <c r="B9" s="121">
        <v>0</v>
      </c>
      <c r="C9" s="120">
        <v>0</v>
      </c>
      <c r="D9" s="119">
        <v>1500</v>
      </c>
      <c r="E9" s="119">
        <v>3800</v>
      </c>
      <c r="F9" s="119">
        <v>0</v>
      </c>
      <c r="G9" s="119">
        <v>0</v>
      </c>
      <c r="H9" s="119">
        <v>0</v>
      </c>
      <c r="Y9" s="121">
        <v>200</v>
      </c>
      <c r="Z9" s="121">
        <v>0</v>
      </c>
      <c r="AR9" s="119">
        <v>0</v>
      </c>
      <c r="AT9" s="119">
        <v>0</v>
      </c>
      <c r="AV9" s="119">
        <v>0</v>
      </c>
      <c r="AY9" s="119">
        <v>0</v>
      </c>
      <c r="BA9" s="122">
        <v>0</v>
      </c>
      <c r="BB9" s="122">
        <v>0</v>
      </c>
      <c r="BD9" s="119">
        <v>0</v>
      </c>
      <c r="BE9" s="119">
        <v>0</v>
      </c>
      <c r="BF9" s="119">
        <v>0</v>
      </c>
      <c r="BG9" s="119">
        <v>0</v>
      </c>
      <c r="BH9" s="119">
        <v>0</v>
      </c>
      <c r="BI9" s="119">
        <v>0</v>
      </c>
      <c r="BJ9" s="119">
        <v>0</v>
      </c>
      <c r="BK9" s="119">
        <v>0</v>
      </c>
      <c r="BL9" s="119">
        <v>0</v>
      </c>
      <c r="BM9" s="119">
        <v>0</v>
      </c>
      <c r="BN9" s="119">
        <v>0</v>
      </c>
      <c r="BO9" s="119">
        <v>0</v>
      </c>
      <c r="BP9" s="119">
        <v>0</v>
      </c>
      <c r="BQ9" s="119">
        <v>0</v>
      </c>
      <c r="BR9" s="119">
        <v>0</v>
      </c>
      <c r="BS9" s="119">
        <v>0</v>
      </c>
      <c r="BT9" s="119">
        <v>0</v>
      </c>
      <c r="BU9" s="119">
        <v>0</v>
      </c>
      <c r="BV9" s="119">
        <v>0</v>
      </c>
      <c r="BW9" s="119">
        <v>0</v>
      </c>
      <c r="BX9" s="119">
        <v>0</v>
      </c>
      <c r="BY9" s="119">
        <v>0</v>
      </c>
      <c r="BZ9" s="119">
        <v>0</v>
      </c>
    </row>
    <row r="10" spans="1:78" s="119" customFormat="1" x14ac:dyDescent="0.25">
      <c r="A10" s="118" t="s">
        <v>208</v>
      </c>
      <c r="B10" s="121">
        <v>250000</v>
      </c>
      <c r="C10" s="120">
        <v>75000</v>
      </c>
      <c r="D10" s="119">
        <v>561600</v>
      </c>
      <c r="E10" s="119">
        <v>24000</v>
      </c>
      <c r="F10" s="119">
        <v>0</v>
      </c>
      <c r="G10" s="119">
        <v>48</v>
      </c>
      <c r="H10" s="119">
        <v>0</v>
      </c>
      <c r="Y10" s="121">
        <v>4.5</v>
      </c>
      <c r="Z10" s="121">
        <v>0</v>
      </c>
      <c r="AR10" s="119">
        <v>0</v>
      </c>
      <c r="AT10" s="119">
        <v>0</v>
      </c>
      <c r="AV10" s="119">
        <v>0</v>
      </c>
      <c r="AY10" s="119">
        <v>0</v>
      </c>
      <c r="BA10" s="122">
        <v>0</v>
      </c>
      <c r="BB10" s="122">
        <v>0</v>
      </c>
      <c r="BD10" s="119">
        <v>0</v>
      </c>
      <c r="BE10" s="119">
        <v>0</v>
      </c>
      <c r="BF10" s="119">
        <v>0</v>
      </c>
      <c r="BG10" s="119">
        <v>0</v>
      </c>
      <c r="BH10" s="119">
        <v>0</v>
      </c>
      <c r="BI10" s="119">
        <v>0</v>
      </c>
      <c r="BJ10" s="119">
        <v>0</v>
      </c>
      <c r="BK10" s="119">
        <v>0</v>
      </c>
      <c r="BL10" s="119">
        <v>0</v>
      </c>
      <c r="BM10" s="119">
        <v>0</v>
      </c>
      <c r="BN10" s="119">
        <v>0</v>
      </c>
      <c r="BO10" s="119">
        <v>0</v>
      </c>
      <c r="BP10" s="119">
        <v>0</v>
      </c>
      <c r="BQ10" s="119">
        <v>0</v>
      </c>
      <c r="BR10" s="119">
        <v>0</v>
      </c>
      <c r="BS10" s="119">
        <v>0</v>
      </c>
      <c r="BT10" s="119">
        <v>0</v>
      </c>
      <c r="BU10" s="119">
        <v>0</v>
      </c>
      <c r="BV10" s="119">
        <v>0</v>
      </c>
      <c r="BW10" s="119">
        <v>0</v>
      </c>
      <c r="BX10" s="119">
        <v>0</v>
      </c>
      <c r="BY10" s="119">
        <v>0</v>
      </c>
      <c r="BZ10" s="119">
        <v>0</v>
      </c>
    </row>
    <row r="11" spans="1:78" s="119" customFormat="1" x14ac:dyDescent="0.25">
      <c r="A11" s="118" t="s">
        <v>209</v>
      </c>
      <c r="B11" s="121">
        <v>2200</v>
      </c>
      <c r="C11" s="120">
        <f>B11/4</f>
        <v>550</v>
      </c>
      <c r="D11" s="119">
        <v>0</v>
      </c>
      <c r="E11" s="119">
        <v>0</v>
      </c>
      <c r="F11" s="119">
        <v>0</v>
      </c>
      <c r="G11" s="119">
        <v>0</v>
      </c>
      <c r="H11" s="119">
        <v>0</v>
      </c>
      <c r="Y11" s="121">
        <v>83</v>
      </c>
      <c r="Z11" s="121">
        <v>0</v>
      </c>
      <c r="AP11" s="119">
        <v>0.87</v>
      </c>
      <c r="AQ11" s="119">
        <v>0.93</v>
      </c>
      <c r="AR11" s="119">
        <f>(AP11+AQ11)/2</f>
        <v>0.9</v>
      </c>
      <c r="AT11" s="119">
        <v>0</v>
      </c>
      <c r="AV11" s="119">
        <v>480</v>
      </c>
      <c r="AY11" s="119">
        <v>12000</v>
      </c>
      <c r="BA11" s="122">
        <v>561172.97577377898</v>
      </c>
      <c r="BB11" s="122">
        <v>-13481662.071520699</v>
      </c>
      <c r="BD11" s="119">
        <v>9570000</v>
      </c>
      <c r="BE11" s="119">
        <v>11999960</v>
      </c>
      <c r="BF11" s="119">
        <v>12189960</v>
      </c>
      <c r="BG11" s="119">
        <v>12499930</v>
      </c>
      <c r="BH11" s="119">
        <v>12699880</v>
      </c>
      <c r="BI11" s="119">
        <v>13499820</v>
      </c>
      <c r="BJ11" s="119">
        <v>14399830</v>
      </c>
      <c r="BK11" s="119">
        <v>12099800</v>
      </c>
      <c r="BL11" s="119">
        <v>13499670</v>
      </c>
      <c r="BM11" s="119">
        <v>15499420</v>
      </c>
      <c r="BN11" s="119">
        <v>17499230</v>
      </c>
      <c r="BO11" s="119">
        <v>19298990</v>
      </c>
      <c r="BP11" s="119">
        <v>19598220</v>
      </c>
      <c r="BQ11" s="119">
        <v>21496500</v>
      </c>
      <c r="BR11" s="119">
        <v>23794450</v>
      </c>
      <c r="BS11" s="119">
        <v>19289490</v>
      </c>
      <c r="BT11" s="119">
        <v>23683310</v>
      </c>
      <c r="BU11" s="119">
        <v>23281570</v>
      </c>
      <c r="BV11" s="119">
        <v>25578710</v>
      </c>
      <c r="BW11" s="119">
        <v>28777200</v>
      </c>
      <c r="BX11" s="119">
        <v>26364160</v>
      </c>
      <c r="BY11" s="119">
        <v>30350300</v>
      </c>
      <c r="BZ11" s="119">
        <v>30335910</v>
      </c>
    </row>
    <row r="12" spans="1:78" s="119" customFormat="1" x14ac:dyDescent="0.25">
      <c r="A12" s="118" t="s">
        <v>210</v>
      </c>
      <c r="B12" s="121">
        <v>3200</v>
      </c>
      <c r="C12" s="120">
        <v>2200</v>
      </c>
      <c r="D12" s="119">
        <v>2700</v>
      </c>
      <c r="E12" s="119">
        <v>22200</v>
      </c>
      <c r="F12" s="119">
        <v>289</v>
      </c>
      <c r="G12" s="119">
        <v>2044</v>
      </c>
      <c r="H12" s="119">
        <v>125</v>
      </c>
      <c r="Y12" s="121">
        <v>57</v>
      </c>
      <c r="Z12" s="121">
        <v>16.5</v>
      </c>
      <c r="AP12" s="119">
        <v>0.43</v>
      </c>
      <c r="AQ12" s="119">
        <v>0.53</v>
      </c>
      <c r="AR12" s="119">
        <f>(AP12+AQ12)/2</f>
        <v>0.48</v>
      </c>
      <c r="AT12" s="119">
        <v>0</v>
      </c>
      <c r="AV12" s="119">
        <v>720</v>
      </c>
      <c r="AY12" s="119">
        <v>2100</v>
      </c>
      <c r="BA12" s="122">
        <v>230741.487187447</v>
      </c>
      <c r="BB12" s="122">
        <v>1147112.83580538</v>
      </c>
      <c r="BD12" s="119">
        <v>9430000</v>
      </c>
      <c r="BE12" s="119">
        <v>9992170</v>
      </c>
      <c r="BF12" s="119">
        <v>10994390</v>
      </c>
      <c r="BG12" s="119">
        <v>11392880</v>
      </c>
      <c r="BH12" s="119">
        <v>12190320</v>
      </c>
      <c r="BI12" s="119">
        <v>12586080</v>
      </c>
      <c r="BJ12" s="119">
        <v>13182150</v>
      </c>
      <c r="BK12" s="119">
        <v>13677330</v>
      </c>
      <c r="BL12" s="119">
        <v>13573660</v>
      </c>
      <c r="BM12" s="119">
        <v>13569730</v>
      </c>
      <c r="BN12" s="119">
        <v>14561920</v>
      </c>
      <c r="BO12" s="119">
        <v>14949450</v>
      </c>
      <c r="BP12" s="119">
        <v>15032000</v>
      </c>
      <c r="BQ12" s="119">
        <v>15309050</v>
      </c>
      <c r="BR12" s="119">
        <v>15285180</v>
      </c>
      <c r="BS12" s="119">
        <v>15750700</v>
      </c>
      <c r="BT12" s="119">
        <v>15707320</v>
      </c>
      <c r="BU12" s="119">
        <v>15891470</v>
      </c>
      <c r="BV12" s="119">
        <v>16672810</v>
      </c>
      <c r="BW12" s="119">
        <v>18037090</v>
      </c>
      <c r="BX12" s="119">
        <v>18126070</v>
      </c>
      <c r="BY12" s="119">
        <v>18615350</v>
      </c>
      <c r="BZ12" s="119">
        <v>18700270</v>
      </c>
    </row>
    <row r="13" spans="1:78" s="119" customFormat="1" x14ac:dyDescent="0.25">
      <c r="A13" s="118" t="s">
        <v>211</v>
      </c>
      <c r="B13" s="121">
        <v>15600</v>
      </c>
      <c r="C13" s="120">
        <v>15600</v>
      </c>
      <c r="D13" s="119">
        <v>5700</v>
      </c>
      <c r="E13" s="119">
        <f>D13*E55/D55</f>
        <v>18080.888183980969</v>
      </c>
      <c r="F13" s="119">
        <v>0</v>
      </c>
      <c r="G13" s="119">
        <v>6200</v>
      </c>
      <c r="H13" s="119">
        <v>0</v>
      </c>
      <c r="Y13" s="121">
        <v>38.5</v>
      </c>
      <c r="Z13" s="121">
        <v>0</v>
      </c>
      <c r="AR13" s="119">
        <v>0</v>
      </c>
      <c r="AT13" s="119">
        <v>0</v>
      </c>
      <c r="AV13" s="119">
        <v>0</v>
      </c>
      <c r="AY13" s="119">
        <v>0</v>
      </c>
      <c r="BA13" s="122">
        <v>0</v>
      </c>
      <c r="BB13" s="122">
        <v>0</v>
      </c>
      <c r="BD13" s="119">
        <v>0</v>
      </c>
      <c r="BE13" s="119">
        <v>0</v>
      </c>
      <c r="BF13" s="119">
        <v>0</v>
      </c>
      <c r="BG13" s="119">
        <v>0</v>
      </c>
      <c r="BH13" s="119">
        <v>0</v>
      </c>
      <c r="BI13" s="119">
        <v>0</v>
      </c>
      <c r="BJ13" s="119">
        <v>0</v>
      </c>
      <c r="BK13" s="119">
        <v>0</v>
      </c>
      <c r="BL13" s="119">
        <v>0</v>
      </c>
      <c r="BM13" s="119">
        <v>0</v>
      </c>
      <c r="BN13" s="119">
        <v>0</v>
      </c>
      <c r="BO13" s="119">
        <v>0</v>
      </c>
      <c r="BP13" s="119">
        <v>0</v>
      </c>
      <c r="BQ13" s="119">
        <v>0</v>
      </c>
      <c r="BR13" s="119">
        <v>0</v>
      </c>
      <c r="BS13" s="119">
        <v>0</v>
      </c>
      <c r="BT13" s="119">
        <v>0</v>
      </c>
      <c r="BU13" s="119">
        <v>0</v>
      </c>
      <c r="BV13" s="119">
        <v>0</v>
      </c>
      <c r="BW13" s="119">
        <v>0</v>
      </c>
      <c r="BX13" s="119">
        <v>0</v>
      </c>
      <c r="BY13" s="119">
        <v>0</v>
      </c>
      <c r="BZ13" s="119">
        <v>0</v>
      </c>
    </row>
    <row r="14" spans="1:78" s="119" customFormat="1" x14ac:dyDescent="0.25">
      <c r="A14" s="118" t="s">
        <v>212</v>
      </c>
      <c r="B14" s="121">
        <v>0</v>
      </c>
      <c r="C14" s="120">
        <v>0</v>
      </c>
      <c r="D14" s="119">
        <v>4.8600000000000003</v>
      </c>
      <c r="E14" s="119">
        <v>14.58</v>
      </c>
      <c r="F14" s="119">
        <v>0</v>
      </c>
      <c r="G14" s="119">
        <v>0</v>
      </c>
      <c r="H14" s="119">
        <v>0</v>
      </c>
      <c r="Y14" s="121">
        <v>384.2</v>
      </c>
      <c r="Z14" s="121">
        <v>0</v>
      </c>
      <c r="AR14" s="119">
        <v>0</v>
      </c>
      <c r="AT14" s="119">
        <v>0</v>
      </c>
      <c r="AV14" s="119">
        <v>0</v>
      </c>
      <c r="AY14" s="119">
        <v>0</v>
      </c>
      <c r="BA14" s="122">
        <v>0</v>
      </c>
      <c r="BB14" s="122">
        <v>0</v>
      </c>
      <c r="BD14" s="119">
        <v>0</v>
      </c>
      <c r="BE14" s="119">
        <v>0</v>
      </c>
      <c r="BF14" s="119">
        <v>0</v>
      </c>
      <c r="BG14" s="119">
        <v>0</v>
      </c>
      <c r="BH14" s="119">
        <v>0</v>
      </c>
      <c r="BI14" s="119">
        <v>0</v>
      </c>
      <c r="BJ14" s="119">
        <v>0</v>
      </c>
      <c r="BK14" s="119">
        <v>0</v>
      </c>
      <c r="BL14" s="119">
        <v>0</v>
      </c>
      <c r="BM14" s="119">
        <v>0</v>
      </c>
      <c r="BN14" s="119">
        <v>0</v>
      </c>
      <c r="BO14" s="119">
        <v>0</v>
      </c>
      <c r="BP14" s="119">
        <v>0</v>
      </c>
      <c r="BQ14" s="119">
        <v>0</v>
      </c>
      <c r="BR14" s="119">
        <v>0</v>
      </c>
      <c r="BS14" s="119">
        <v>0</v>
      </c>
      <c r="BT14" s="119">
        <v>0</v>
      </c>
      <c r="BU14" s="119">
        <v>0</v>
      </c>
      <c r="BV14" s="119">
        <v>0</v>
      </c>
      <c r="BW14" s="119">
        <v>0</v>
      </c>
      <c r="BX14" s="119">
        <v>0</v>
      </c>
      <c r="BY14" s="119">
        <v>0</v>
      </c>
      <c r="BZ14" s="119">
        <v>0</v>
      </c>
    </row>
    <row r="15" spans="1:78" s="119" customFormat="1" x14ac:dyDescent="0.25">
      <c r="A15" s="118" t="s">
        <v>213</v>
      </c>
      <c r="B15" s="121">
        <v>0</v>
      </c>
      <c r="C15" s="120">
        <v>0</v>
      </c>
      <c r="D15" s="119">
        <v>450</v>
      </c>
      <c r="E15" s="119">
        <v>450</v>
      </c>
      <c r="F15" s="119">
        <v>0</v>
      </c>
      <c r="G15" s="119">
        <v>0</v>
      </c>
      <c r="H15" s="119">
        <v>0</v>
      </c>
      <c r="Y15" s="121">
        <v>2000</v>
      </c>
      <c r="Z15" s="121">
        <v>0</v>
      </c>
      <c r="AR15" s="119">
        <v>0</v>
      </c>
      <c r="AT15" s="119">
        <v>0</v>
      </c>
      <c r="AV15" s="119">
        <v>0</v>
      </c>
      <c r="AY15" s="119">
        <v>0</v>
      </c>
      <c r="BA15" s="122">
        <v>0</v>
      </c>
      <c r="BB15" s="122">
        <v>0</v>
      </c>
      <c r="BD15" s="119">
        <v>0</v>
      </c>
      <c r="BE15" s="119">
        <v>0</v>
      </c>
      <c r="BF15" s="119">
        <v>0</v>
      </c>
      <c r="BG15" s="119">
        <v>0</v>
      </c>
      <c r="BH15" s="119">
        <v>0</v>
      </c>
      <c r="BI15" s="119">
        <v>0</v>
      </c>
      <c r="BJ15" s="119">
        <v>0</v>
      </c>
      <c r="BK15" s="119">
        <v>0</v>
      </c>
      <c r="BL15" s="119">
        <v>0</v>
      </c>
      <c r="BM15" s="119">
        <v>0</v>
      </c>
      <c r="BN15" s="119">
        <v>0</v>
      </c>
      <c r="BO15" s="119">
        <v>0</v>
      </c>
      <c r="BP15" s="119">
        <v>0</v>
      </c>
      <c r="BQ15" s="119">
        <v>0</v>
      </c>
      <c r="BR15" s="119">
        <v>0</v>
      </c>
      <c r="BS15" s="119">
        <v>0</v>
      </c>
      <c r="BT15" s="119">
        <v>0</v>
      </c>
      <c r="BU15" s="119">
        <v>0</v>
      </c>
      <c r="BV15" s="119">
        <v>0</v>
      </c>
      <c r="BW15" s="119">
        <v>0</v>
      </c>
      <c r="BX15" s="119">
        <v>0</v>
      </c>
      <c r="BY15" s="119">
        <v>0</v>
      </c>
      <c r="BZ15" s="119">
        <v>0</v>
      </c>
    </row>
    <row r="16" spans="1:78" s="119" customFormat="1" x14ac:dyDescent="0.25">
      <c r="A16" s="118" t="s">
        <v>214</v>
      </c>
      <c r="B16" s="119">
        <v>150</v>
      </c>
      <c r="C16" s="120">
        <v>150</v>
      </c>
      <c r="D16" s="119">
        <v>0</v>
      </c>
      <c r="E16" s="119">
        <v>0</v>
      </c>
      <c r="F16" s="119">
        <v>0</v>
      </c>
      <c r="G16" s="119">
        <v>0</v>
      </c>
      <c r="H16" s="119">
        <v>0</v>
      </c>
      <c r="Y16" s="121">
        <v>120</v>
      </c>
      <c r="Z16" s="121">
        <v>0</v>
      </c>
      <c r="AR16" s="119">
        <v>0</v>
      </c>
      <c r="AT16" s="119">
        <v>0</v>
      </c>
      <c r="AV16" s="119">
        <v>0</v>
      </c>
      <c r="AY16" s="119">
        <v>0</v>
      </c>
      <c r="BA16" s="122">
        <v>0</v>
      </c>
      <c r="BB16" s="122">
        <v>0</v>
      </c>
      <c r="BD16" s="119">
        <v>0</v>
      </c>
      <c r="BE16" s="119">
        <v>0</v>
      </c>
      <c r="BF16" s="119">
        <v>0</v>
      </c>
      <c r="BG16" s="119">
        <v>0</v>
      </c>
      <c r="BH16" s="119">
        <v>0</v>
      </c>
      <c r="BI16" s="119">
        <v>0</v>
      </c>
      <c r="BJ16" s="119">
        <v>0</v>
      </c>
      <c r="BK16" s="119">
        <v>0</v>
      </c>
      <c r="BL16" s="119">
        <v>0</v>
      </c>
      <c r="BM16" s="119">
        <v>0</v>
      </c>
      <c r="BN16" s="119">
        <v>0</v>
      </c>
      <c r="BO16" s="119">
        <v>0</v>
      </c>
      <c r="BP16" s="119">
        <v>0</v>
      </c>
      <c r="BQ16" s="119">
        <v>0</v>
      </c>
      <c r="BR16" s="119">
        <v>0</v>
      </c>
      <c r="BS16" s="119">
        <v>0</v>
      </c>
      <c r="BT16" s="119">
        <v>0</v>
      </c>
      <c r="BU16" s="119">
        <v>0</v>
      </c>
      <c r="BV16" s="119">
        <v>0</v>
      </c>
      <c r="BW16" s="119">
        <v>0</v>
      </c>
      <c r="BX16" s="119">
        <v>0</v>
      </c>
      <c r="BY16" s="119">
        <v>0</v>
      </c>
      <c r="BZ16" s="119">
        <v>0</v>
      </c>
    </row>
    <row r="17" spans="1:78" s="119" customFormat="1" x14ac:dyDescent="0.25">
      <c r="A17" s="118" t="s">
        <v>215</v>
      </c>
      <c r="B17" s="121">
        <v>310</v>
      </c>
      <c r="C17" s="120">
        <v>0</v>
      </c>
      <c r="D17" s="119">
        <v>6090</v>
      </c>
      <c r="E17" s="119">
        <v>3800</v>
      </c>
      <c r="F17" s="119">
        <v>0</v>
      </c>
      <c r="G17" s="119">
        <v>1140</v>
      </c>
      <c r="H17" s="119">
        <v>0</v>
      </c>
      <c r="Y17" s="121">
        <v>28</v>
      </c>
      <c r="Z17" s="121">
        <v>0</v>
      </c>
      <c r="AR17" s="119">
        <v>0</v>
      </c>
      <c r="AT17" s="119">
        <v>0</v>
      </c>
      <c r="AV17" s="119">
        <v>0</v>
      </c>
      <c r="AY17" s="119">
        <v>0</v>
      </c>
      <c r="BA17" s="122">
        <v>0</v>
      </c>
      <c r="BB17" s="122">
        <v>0</v>
      </c>
      <c r="BD17" s="119">
        <v>0</v>
      </c>
      <c r="BE17" s="119">
        <v>0</v>
      </c>
      <c r="BF17" s="119">
        <v>0</v>
      </c>
      <c r="BG17" s="119">
        <v>0</v>
      </c>
      <c r="BH17" s="119">
        <v>0</v>
      </c>
      <c r="BI17" s="119">
        <v>0</v>
      </c>
      <c r="BJ17" s="119">
        <v>0</v>
      </c>
      <c r="BK17" s="119">
        <v>0</v>
      </c>
      <c r="BL17" s="119">
        <v>0</v>
      </c>
      <c r="BM17" s="119">
        <v>0</v>
      </c>
      <c r="BN17" s="119">
        <v>0</v>
      </c>
      <c r="BO17" s="119">
        <v>0</v>
      </c>
      <c r="BP17" s="119">
        <v>0</v>
      </c>
      <c r="BQ17" s="119">
        <v>0</v>
      </c>
      <c r="BR17" s="119">
        <v>0</v>
      </c>
      <c r="BS17" s="119">
        <v>0</v>
      </c>
      <c r="BT17" s="119">
        <v>0</v>
      </c>
      <c r="BU17" s="119">
        <v>0</v>
      </c>
      <c r="BV17" s="119">
        <v>0</v>
      </c>
      <c r="BW17" s="119">
        <v>0</v>
      </c>
      <c r="BX17" s="119">
        <v>0</v>
      </c>
      <c r="BY17" s="119">
        <v>0</v>
      </c>
      <c r="BZ17" s="119">
        <v>0</v>
      </c>
    </row>
    <row r="18" spans="1:78" s="119" customFormat="1" x14ac:dyDescent="0.25">
      <c r="A18" s="118" t="s">
        <v>216</v>
      </c>
      <c r="B18" s="121">
        <v>2500</v>
      </c>
      <c r="C18" s="120">
        <v>0</v>
      </c>
      <c r="D18" s="119">
        <v>0</v>
      </c>
      <c r="E18" s="119">
        <v>0</v>
      </c>
      <c r="F18" s="119">
        <v>0</v>
      </c>
      <c r="G18" s="119">
        <v>0</v>
      </c>
      <c r="H18" s="119">
        <v>0</v>
      </c>
      <c r="Y18" s="121">
        <v>28</v>
      </c>
      <c r="Z18" s="121">
        <v>0</v>
      </c>
      <c r="AR18" s="119">
        <v>0</v>
      </c>
      <c r="AT18" s="119">
        <v>0</v>
      </c>
      <c r="AV18" s="119">
        <v>0</v>
      </c>
      <c r="AY18" s="119">
        <v>0</v>
      </c>
      <c r="BA18" s="122">
        <v>0</v>
      </c>
      <c r="BB18" s="122">
        <v>0</v>
      </c>
      <c r="BD18" s="119">
        <v>0</v>
      </c>
      <c r="BE18" s="119">
        <v>0</v>
      </c>
      <c r="BF18" s="119">
        <v>0</v>
      </c>
      <c r="BG18" s="119">
        <v>0</v>
      </c>
      <c r="BH18" s="119">
        <v>0</v>
      </c>
      <c r="BI18" s="119">
        <v>0</v>
      </c>
      <c r="BJ18" s="119">
        <v>0</v>
      </c>
      <c r="BK18" s="119">
        <v>0</v>
      </c>
      <c r="BL18" s="119">
        <v>0</v>
      </c>
      <c r="BM18" s="119">
        <v>0</v>
      </c>
      <c r="BN18" s="119">
        <v>0</v>
      </c>
      <c r="BO18" s="119">
        <v>0</v>
      </c>
      <c r="BP18" s="119">
        <v>0</v>
      </c>
      <c r="BQ18" s="119">
        <v>0</v>
      </c>
      <c r="BR18" s="119">
        <v>0</v>
      </c>
      <c r="BS18" s="119">
        <v>0</v>
      </c>
      <c r="BT18" s="119">
        <v>0</v>
      </c>
      <c r="BU18" s="119">
        <v>0</v>
      </c>
      <c r="BV18" s="119">
        <v>0</v>
      </c>
      <c r="BW18" s="119">
        <v>0</v>
      </c>
      <c r="BX18" s="119">
        <v>0</v>
      </c>
      <c r="BY18" s="119">
        <v>0</v>
      </c>
      <c r="BZ18" s="119">
        <v>0</v>
      </c>
    </row>
    <row r="19" spans="1:78" s="119" customFormat="1" x14ac:dyDescent="0.25">
      <c r="A19" s="118" t="s">
        <v>217</v>
      </c>
      <c r="B19" s="121">
        <v>0</v>
      </c>
      <c r="C19" s="120">
        <v>0.3</v>
      </c>
      <c r="D19" s="119">
        <v>0</v>
      </c>
      <c r="E19" s="119">
        <v>0</v>
      </c>
      <c r="F19" s="119">
        <v>0</v>
      </c>
      <c r="G19" s="119">
        <v>0</v>
      </c>
      <c r="H19" s="119">
        <v>0</v>
      </c>
      <c r="Y19" s="121">
        <v>218</v>
      </c>
      <c r="Z19" s="121">
        <v>0</v>
      </c>
      <c r="AR19" s="119">
        <v>5.0000000000000001E-3</v>
      </c>
      <c r="AT19" s="119">
        <v>0</v>
      </c>
      <c r="AV19" s="119">
        <v>5.1999999999999998E-3</v>
      </c>
      <c r="AY19" s="119">
        <v>1</v>
      </c>
      <c r="BA19" s="122">
        <v>10.1109898130647</v>
      </c>
      <c r="BB19" s="122">
        <v>-434.34489379048</v>
      </c>
      <c r="BD19" s="119">
        <v>35</v>
      </c>
      <c r="BE19" s="119">
        <v>35</v>
      </c>
      <c r="BF19" s="119">
        <v>63</v>
      </c>
      <c r="BG19" s="119">
        <v>54</v>
      </c>
      <c r="BH19" s="119">
        <v>60</v>
      </c>
      <c r="BI19" s="119">
        <v>75</v>
      </c>
      <c r="BJ19" s="119">
        <v>100</v>
      </c>
      <c r="BK19" s="119">
        <v>75</v>
      </c>
      <c r="BL19" s="119">
        <v>64</v>
      </c>
      <c r="BM19" s="119">
        <v>69</v>
      </c>
      <c r="BN19" s="119">
        <v>60</v>
      </c>
      <c r="BO19" s="119">
        <v>69</v>
      </c>
      <c r="BP19" s="119">
        <v>80</v>
      </c>
      <c r="BQ19" s="119">
        <v>80</v>
      </c>
      <c r="BR19" s="119">
        <v>111</v>
      </c>
      <c r="BS19" s="119">
        <v>69</v>
      </c>
      <c r="BT19" s="119">
        <v>172</v>
      </c>
      <c r="BU19" s="119">
        <v>282</v>
      </c>
      <c r="BV19" s="119">
        <v>373</v>
      </c>
      <c r="BW19" s="119">
        <v>340</v>
      </c>
      <c r="BX19" s="119">
        <v>415</v>
      </c>
      <c r="BY19" s="119">
        <v>440</v>
      </c>
      <c r="BZ19" s="119">
        <v>345</v>
      </c>
    </row>
    <row r="20" spans="1:78" s="119" customFormat="1" x14ac:dyDescent="0.25">
      <c r="A20" s="118" t="s">
        <v>218</v>
      </c>
      <c r="B20" s="121">
        <v>130000</v>
      </c>
      <c r="C20" s="120">
        <v>66075</v>
      </c>
      <c r="D20" s="119">
        <v>0</v>
      </c>
      <c r="E20" s="119">
        <v>0</v>
      </c>
      <c r="F20" s="119">
        <v>0</v>
      </c>
      <c r="G20" s="119">
        <v>562</v>
      </c>
      <c r="H20" s="119">
        <v>0</v>
      </c>
      <c r="Y20" s="121">
        <v>23.5</v>
      </c>
      <c r="Z20" s="121">
        <v>0</v>
      </c>
      <c r="AR20" s="119">
        <v>0</v>
      </c>
      <c r="AT20" s="119">
        <v>0</v>
      </c>
      <c r="AV20" s="119">
        <v>0</v>
      </c>
      <c r="AY20" s="119">
        <v>0</v>
      </c>
      <c r="BA20" s="122">
        <v>0</v>
      </c>
      <c r="BB20" s="122">
        <v>0</v>
      </c>
      <c r="BD20" s="119">
        <v>0</v>
      </c>
      <c r="BE20" s="119">
        <v>0</v>
      </c>
      <c r="BF20" s="119">
        <v>0</v>
      </c>
      <c r="BG20" s="119">
        <v>0</v>
      </c>
      <c r="BH20" s="119">
        <v>0</v>
      </c>
      <c r="BI20" s="119">
        <v>0</v>
      </c>
      <c r="BJ20" s="119">
        <v>0</v>
      </c>
      <c r="BK20" s="119">
        <v>0</v>
      </c>
      <c r="BL20" s="119">
        <v>0</v>
      </c>
      <c r="BM20" s="119">
        <v>0</v>
      </c>
      <c r="BN20" s="119">
        <v>0</v>
      </c>
      <c r="BO20" s="119">
        <v>0</v>
      </c>
      <c r="BP20" s="119">
        <v>0</v>
      </c>
      <c r="BQ20" s="119">
        <v>0</v>
      </c>
      <c r="BR20" s="119">
        <v>0</v>
      </c>
      <c r="BS20" s="119">
        <v>0</v>
      </c>
      <c r="BT20" s="119">
        <v>0</v>
      </c>
      <c r="BU20" s="119">
        <v>0</v>
      </c>
      <c r="BV20" s="119">
        <v>0</v>
      </c>
      <c r="BW20" s="119">
        <v>0</v>
      </c>
      <c r="BX20" s="119">
        <v>0</v>
      </c>
      <c r="BY20" s="119">
        <v>0</v>
      </c>
      <c r="BZ20" s="119">
        <v>0</v>
      </c>
    </row>
    <row r="21" spans="1:78" s="119" customFormat="1" x14ac:dyDescent="0.25">
      <c r="A21" s="118" t="s">
        <v>219</v>
      </c>
      <c r="B21" s="121">
        <v>0</v>
      </c>
      <c r="C21" s="120">
        <v>0</v>
      </c>
      <c r="D21" s="119">
        <v>950</v>
      </c>
      <c r="E21" s="119">
        <v>950</v>
      </c>
      <c r="F21" s="119">
        <v>0</v>
      </c>
      <c r="G21" s="119">
        <v>0</v>
      </c>
      <c r="H21" s="119">
        <v>0</v>
      </c>
      <c r="Y21" s="121">
        <v>100</v>
      </c>
      <c r="Z21" s="121">
        <v>0</v>
      </c>
      <c r="AR21" s="119">
        <v>0</v>
      </c>
      <c r="AT21" s="119">
        <v>0</v>
      </c>
      <c r="AV21" s="119">
        <v>0</v>
      </c>
      <c r="AY21" s="119">
        <v>0</v>
      </c>
      <c r="BA21" s="122">
        <v>0</v>
      </c>
      <c r="BB21" s="122">
        <v>0</v>
      </c>
      <c r="BD21" s="119">
        <v>0</v>
      </c>
      <c r="BE21" s="119">
        <v>0</v>
      </c>
      <c r="BF21" s="119">
        <v>0</v>
      </c>
      <c r="BG21" s="119">
        <v>0</v>
      </c>
      <c r="BH21" s="119">
        <v>0</v>
      </c>
      <c r="BI21" s="119">
        <v>0</v>
      </c>
      <c r="BJ21" s="119">
        <v>0</v>
      </c>
      <c r="BK21" s="119">
        <v>0</v>
      </c>
      <c r="BL21" s="119">
        <v>0</v>
      </c>
      <c r="BM21" s="119">
        <v>0</v>
      </c>
      <c r="BN21" s="119">
        <v>0</v>
      </c>
      <c r="BO21" s="119">
        <v>0</v>
      </c>
      <c r="BP21" s="119">
        <v>0</v>
      </c>
      <c r="BQ21" s="119">
        <v>0</v>
      </c>
      <c r="BR21" s="119">
        <v>0</v>
      </c>
      <c r="BS21" s="119">
        <v>0</v>
      </c>
      <c r="BT21" s="119">
        <v>0</v>
      </c>
      <c r="BU21" s="119">
        <v>0</v>
      </c>
      <c r="BV21" s="119">
        <v>0</v>
      </c>
      <c r="BW21" s="119">
        <v>0</v>
      </c>
      <c r="BX21" s="119">
        <v>0</v>
      </c>
      <c r="BY21" s="119">
        <v>0</v>
      </c>
      <c r="BZ21" s="119">
        <v>0</v>
      </c>
    </row>
    <row r="22" spans="1:78" s="119" customFormat="1" x14ac:dyDescent="0.25">
      <c r="A22" s="118" t="s">
        <v>220</v>
      </c>
      <c r="B22" s="121">
        <v>500000</v>
      </c>
      <c r="C22" s="120">
        <v>500000</v>
      </c>
      <c r="D22" s="119">
        <v>11900</v>
      </c>
      <c r="E22" s="119">
        <v>900000</v>
      </c>
      <c r="F22" s="119">
        <v>0</v>
      </c>
      <c r="G22" s="119">
        <v>0</v>
      </c>
      <c r="H22" s="119">
        <v>0</v>
      </c>
      <c r="Y22" s="121">
        <v>8.3000000000000004E-2</v>
      </c>
      <c r="Z22" s="121">
        <v>0</v>
      </c>
      <c r="AR22" s="119">
        <v>0</v>
      </c>
      <c r="AT22" s="119">
        <v>0</v>
      </c>
      <c r="AV22" s="119">
        <v>0</v>
      </c>
      <c r="AY22" s="119">
        <v>0</v>
      </c>
      <c r="BA22" s="122">
        <v>0</v>
      </c>
      <c r="BB22" s="122">
        <v>0</v>
      </c>
      <c r="BD22" s="119">
        <v>0</v>
      </c>
      <c r="BE22" s="119">
        <v>0</v>
      </c>
      <c r="BF22" s="119">
        <v>0</v>
      </c>
      <c r="BG22" s="119">
        <v>0</v>
      </c>
      <c r="BH22" s="119">
        <v>0</v>
      </c>
      <c r="BI22" s="119">
        <v>0</v>
      </c>
      <c r="BJ22" s="119">
        <v>0</v>
      </c>
      <c r="BK22" s="119">
        <v>0</v>
      </c>
      <c r="BL22" s="119">
        <v>0</v>
      </c>
      <c r="BM22" s="119">
        <v>0</v>
      </c>
      <c r="BN22" s="119">
        <v>0</v>
      </c>
      <c r="BO22" s="119">
        <v>0</v>
      </c>
      <c r="BP22" s="119">
        <v>0</v>
      </c>
      <c r="BQ22" s="119">
        <v>0</v>
      </c>
      <c r="BR22" s="119">
        <v>0</v>
      </c>
      <c r="BS22" s="119">
        <v>0</v>
      </c>
      <c r="BT22" s="119">
        <v>0</v>
      </c>
      <c r="BU22" s="119">
        <v>0</v>
      </c>
      <c r="BV22" s="119">
        <v>0</v>
      </c>
      <c r="BW22" s="119">
        <v>0</v>
      </c>
      <c r="BX22" s="119">
        <v>0</v>
      </c>
      <c r="BY22" s="119">
        <v>0</v>
      </c>
      <c r="BZ22" s="119">
        <v>0</v>
      </c>
    </row>
    <row r="23" spans="1:78" s="119" customFormat="1" x14ac:dyDescent="0.25">
      <c r="A23" s="118" t="s">
        <v>221</v>
      </c>
      <c r="B23" s="121">
        <v>0</v>
      </c>
      <c r="C23" s="120">
        <v>4.5</v>
      </c>
      <c r="D23" s="119">
        <v>0</v>
      </c>
      <c r="E23" s="119">
        <v>0</v>
      </c>
      <c r="F23" s="119">
        <v>0</v>
      </c>
      <c r="G23" s="119">
        <v>0</v>
      </c>
      <c r="H23" s="119">
        <v>0</v>
      </c>
      <c r="Y23" s="121">
        <v>3320</v>
      </c>
      <c r="Z23" s="121">
        <v>0</v>
      </c>
      <c r="AR23" s="119">
        <v>5.0000000000000001E-3</v>
      </c>
      <c r="AT23" s="119">
        <v>0</v>
      </c>
      <c r="AV23" s="119">
        <v>1.0999999999999999E-2</v>
      </c>
      <c r="AY23" s="119">
        <v>4.7100000000000003E-2</v>
      </c>
      <c r="BA23" s="122">
        <v>12.0529021132057</v>
      </c>
      <c r="BB23" s="122">
        <v>-286.28398042464499</v>
      </c>
      <c r="BD23" s="119">
        <v>145</v>
      </c>
      <c r="BE23" s="119">
        <v>239</v>
      </c>
      <c r="BF23" s="119">
        <v>200</v>
      </c>
      <c r="BG23" s="119">
        <v>230</v>
      </c>
      <c r="BH23" s="119">
        <v>230</v>
      </c>
      <c r="BI23" s="119">
        <v>215</v>
      </c>
      <c r="BJ23" s="119">
        <v>335</v>
      </c>
      <c r="BK23" s="119">
        <v>345</v>
      </c>
      <c r="BL23" s="119">
        <v>335</v>
      </c>
      <c r="BM23" s="119">
        <v>370</v>
      </c>
      <c r="BN23" s="119">
        <v>395</v>
      </c>
      <c r="BO23" s="119">
        <v>490</v>
      </c>
      <c r="BP23" s="119">
        <v>570</v>
      </c>
      <c r="BQ23" s="119">
        <v>533</v>
      </c>
      <c r="BR23" s="119">
        <v>530</v>
      </c>
      <c r="BS23" s="119">
        <v>466</v>
      </c>
      <c r="BT23" s="119">
        <v>479</v>
      </c>
      <c r="BU23" s="119">
        <v>522</v>
      </c>
      <c r="BV23" s="119">
        <v>622</v>
      </c>
      <c r="BW23" s="119">
        <v>629</v>
      </c>
      <c r="BX23" s="119">
        <v>564</v>
      </c>
      <c r="BY23" s="119">
        <v>369</v>
      </c>
      <c r="BZ23" s="119">
        <v>155</v>
      </c>
    </row>
    <row r="24" spans="1:78" s="119" customFormat="1" x14ac:dyDescent="0.25">
      <c r="A24" s="118" t="s">
        <v>222</v>
      </c>
      <c r="B24" s="121">
        <v>650000</v>
      </c>
      <c r="C24" s="120">
        <f>B24/4</f>
        <v>162500</v>
      </c>
      <c r="D24" s="119">
        <v>22000</v>
      </c>
      <c r="E24" s="119">
        <v>0</v>
      </c>
      <c r="F24" s="119">
        <v>0</v>
      </c>
      <c r="G24" s="119">
        <v>29683</v>
      </c>
      <c r="H24" s="119">
        <v>435</v>
      </c>
      <c r="Y24" s="121">
        <v>25</v>
      </c>
      <c r="Z24" s="121">
        <v>9.4</v>
      </c>
      <c r="AP24" s="119">
        <v>0.52</v>
      </c>
      <c r="AQ24" s="119">
        <v>0.9</v>
      </c>
      <c r="AR24" s="119">
        <f>(AP24+AQ24)/2</f>
        <v>0.71</v>
      </c>
      <c r="AT24" s="119">
        <v>0</v>
      </c>
      <c r="AV24" s="119">
        <v>160000</v>
      </c>
      <c r="AY24" s="119">
        <v>800000</v>
      </c>
      <c r="BA24" s="122">
        <v>80787194.164979905</v>
      </c>
      <c r="BB24" s="122">
        <v>-2777690174.63939</v>
      </c>
      <c r="BD24" s="119">
        <v>1000000000</v>
      </c>
      <c r="BE24" s="119">
        <v>999928230</v>
      </c>
      <c r="BF24" s="119">
        <v>1019944840</v>
      </c>
      <c r="BG24" s="119">
        <v>1039927180</v>
      </c>
      <c r="BH24" s="119">
        <v>1019893920</v>
      </c>
      <c r="BI24" s="119">
        <v>993844440</v>
      </c>
      <c r="BJ24" s="119">
        <v>1059821110</v>
      </c>
      <c r="BK24" s="119">
        <v>1059791350</v>
      </c>
      <c r="BL24" s="119">
        <v>1079735210</v>
      </c>
      <c r="BM24" s="119">
        <v>1159623830</v>
      </c>
      <c r="BN24" s="119">
        <v>1339511300</v>
      </c>
      <c r="BO24" s="119">
        <v>1539358150</v>
      </c>
      <c r="BP24" s="119">
        <v>1799023770</v>
      </c>
      <c r="BQ24" s="119">
        <v>1998410780</v>
      </c>
      <c r="BR24" s="119">
        <v>2217726110</v>
      </c>
      <c r="BS24" s="119">
        <v>2236160950</v>
      </c>
      <c r="BT24" s="119">
        <v>2584196110</v>
      </c>
      <c r="BU24" s="119">
        <v>2933714900</v>
      </c>
      <c r="BV24" s="119">
        <v>2922833710</v>
      </c>
      <c r="BW24" s="119">
        <v>3102160850</v>
      </c>
      <c r="BX24" s="119">
        <v>3408008320</v>
      </c>
      <c r="BY24" s="119">
        <v>3663619920</v>
      </c>
      <c r="BZ24" s="119">
        <v>3568372660</v>
      </c>
    </row>
    <row r="25" spans="1:78" s="119" customFormat="1" x14ac:dyDescent="0.25">
      <c r="A25" s="118" t="s">
        <v>223</v>
      </c>
      <c r="B25" s="121">
        <v>220000</v>
      </c>
      <c r="C25" s="120">
        <v>0</v>
      </c>
      <c r="D25" s="119">
        <v>0</v>
      </c>
      <c r="E25" s="119">
        <v>0</v>
      </c>
      <c r="F25" s="119">
        <v>0</v>
      </c>
      <c r="G25" s="119">
        <v>0</v>
      </c>
      <c r="H25" s="119">
        <v>0</v>
      </c>
      <c r="Y25" s="121">
        <v>21.5</v>
      </c>
      <c r="Z25" s="121">
        <v>0</v>
      </c>
      <c r="AR25" s="119">
        <v>0</v>
      </c>
      <c r="AT25" s="119">
        <v>0</v>
      </c>
      <c r="AV25" s="119">
        <v>0</v>
      </c>
      <c r="AY25" s="119">
        <v>0</v>
      </c>
      <c r="BA25" s="122">
        <v>0</v>
      </c>
      <c r="BB25" s="122">
        <v>0</v>
      </c>
      <c r="BD25" s="119">
        <v>0</v>
      </c>
      <c r="BE25" s="119">
        <v>0</v>
      </c>
      <c r="BF25" s="119">
        <v>0</v>
      </c>
      <c r="BG25" s="119">
        <v>0</v>
      </c>
      <c r="BH25" s="119">
        <v>0</v>
      </c>
      <c r="BI25" s="119">
        <v>0</v>
      </c>
      <c r="BJ25" s="119">
        <v>0</v>
      </c>
      <c r="BK25" s="119">
        <v>0</v>
      </c>
      <c r="BL25" s="119">
        <v>0</v>
      </c>
      <c r="BM25" s="119">
        <v>0</v>
      </c>
      <c r="BN25" s="119">
        <v>0</v>
      </c>
      <c r="BO25" s="119">
        <v>0</v>
      </c>
      <c r="BP25" s="119">
        <v>0</v>
      </c>
      <c r="BQ25" s="119">
        <v>0</v>
      </c>
      <c r="BR25" s="119">
        <v>0</v>
      </c>
      <c r="BS25" s="119">
        <v>0</v>
      </c>
      <c r="BT25" s="119">
        <v>0</v>
      </c>
      <c r="BU25" s="119">
        <v>0</v>
      </c>
      <c r="BV25" s="119">
        <v>0</v>
      </c>
      <c r="BW25" s="119">
        <v>0</v>
      </c>
      <c r="BX25" s="119">
        <v>0</v>
      </c>
      <c r="BY25" s="119">
        <v>0</v>
      </c>
      <c r="BZ25" s="119">
        <v>0</v>
      </c>
    </row>
    <row r="26" spans="1:78" s="119" customFormat="1" x14ac:dyDescent="0.25">
      <c r="A26" s="118" t="s">
        <v>224</v>
      </c>
      <c r="B26" s="121">
        <v>0</v>
      </c>
      <c r="C26" s="120">
        <v>0</v>
      </c>
      <c r="D26" s="119">
        <v>0</v>
      </c>
      <c r="E26" s="119">
        <v>0</v>
      </c>
      <c r="F26" s="119">
        <v>0</v>
      </c>
      <c r="G26" s="119">
        <v>7500</v>
      </c>
      <c r="H26" s="119">
        <v>0</v>
      </c>
      <c r="Y26" s="121">
        <v>3</v>
      </c>
      <c r="Z26" s="121">
        <v>0</v>
      </c>
      <c r="AR26" s="119">
        <v>0</v>
      </c>
      <c r="AT26" s="119">
        <v>0</v>
      </c>
      <c r="AV26" s="119">
        <v>0</v>
      </c>
      <c r="AY26" s="119">
        <v>0</v>
      </c>
      <c r="BA26" s="122">
        <v>0</v>
      </c>
      <c r="BB26" s="122">
        <v>0</v>
      </c>
      <c r="BD26" s="119">
        <v>0</v>
      </c>
      <c r="BE26" s="119">
        <v>0</v>
      </c>
      <c r="BF26" s="119">
        <v>0</v>
      </c>
      <c r="BG26" s="119">
        <v>0</v>
      </c>
      <c r="BH26" s="119">
        <v>0</v>
      </c>
      <c r="BI26" s="119">
        <v>0</v>
      </c>
      <c r="BJ26" s="119">
        <v>0</v>
      </c>
      <c r="BK26" s="119">
        <v>0</v>
      </c>
      <c r="BL26" s="119">
        <v>0</v>
      </c>
      <c r="BM26" s="119">
        <v>0</v>
      </c>
      <c r="BN26" s="119">
        <v>0</v>
      </c>
      <c r="BO26" s="119">
        <v>0</v>
      </c>
      <c r="BP26" s="119">
        <v>0</v>
      </c>
      <c r="BQ26" s="119">
        <v>0</v>
      </c>
      <c r="BR26" s="119">
        <v>0</v>
      </c>
      <c r="BS26" s="119">
        <v>0</v>
      </c>
      <c r="BT26" s="119">
        <v>0</v>
      </c>
      <c r="BU26" s="119">
        <v>0</v>
      </c>
      <c r="BV26" s="119">
        <v>0</v>
      </c>
      <c r="BW26" s="119">
        <v>0</v>
      </c>
      <c r="BX26" s="119">
        <v>0</v>
      </c>
      <c r="BY26" s="119">
        <v>0</v>
      </c>
      <c r="BZ26" s="119">
        <v>0</v>
      </c>
    </row>
    <row r="27" spans="1:78" s="119" customFormat="1" x14ac:dyDescent="0.25">
      <c r="A27" s="118" t="s">
        <v>225</v>
      </c>
      <c r="B27" s="121">
        <v>11000</v>
      </c>
      <c r="C27" s="120">
        <v>0</v>
      </c>
      <c r="D27" s="119">
        <v>0</v>
      </c>
      <c r="E27" s="119">
        <v>0</v>
      </c>
      <c r="F27" s="119">
        <v>0</v>
      </c>
      <c r="G27" s="119">
        <v>0</v>
      </c>
      <c r="H27" s="119">
        <v>0</v>
      </c>
      <c r="Y27" s="121">
        <v>5.3</v>
      </c>
      <c r="Z27" s="121">
        <v>0</v>
      </c>
      <c r="AR27" s="119">
        <v>0</v>
      </c>
      <c r="AT27" s="119">
        <v>0</v>
      </c>
      <c r="AV27" s="119">
        <v>0</v>
      </c>
      <c r="AY27" s="119">
        <v>0</v>
      </c>
      <c r="BA27" s="122">
        <v>0</v>
      </c>
      <c r="BB27" s="122">
        <v>0</v>
      </c>
      <c r="BD27" s="119">
        <v>0</v>
      </c>
      <c r="BE27" s="119">
        <v>0</v>
      </c>
      <c r="BF27" s="119">
        <v>0</v>
      </c>
      <c r="BG27" s="119">
        <v>0</v>
      </c>
      <c r="BH27" s="119">
        <v>0</v>
      </c>
      <c r="BI27" s="119">
        <v>0</v>
      </c>
      <c r="BJ27" s="119">
        <v>0</v>
      </c>
      <c r="BK27" s="119">
        <v>0</v>
      </c>
      <c r="BL27" s="119">
        <v>0</v>
      </c>
      <c r="BM27" s="119">
        <v>0</v>
      </c>
      <c r="BN27" s="119">
        <v>0</v>
      </c>
      <c r="BO27" s="119">
        <v>0</v>
      </c>
      <c r="BP27" s="119">
        <v>0</v>
      </c>
      <c r="BQ27" s="119">
        <v>0</v>
      </c>
      <c r="BR27" s="119">
        <v>0</v>
      </c>
      <c r="BS27" s="119">
        <v>0</v>
      </c>
      <c r="BT27" s="119">
        <v>0</v>
      </c>
      <c r="BU27" s="119">
        <v>0</v>
      </c>
      <c r="BV27" s="119">
        <v>0</v>
      </c>
      <c r="BW27" s="119">
        <v>0</v>
      </c>
      <c r="BX27" s="119">
        <v>0</v>
      </c>
      <c r="BY27" s="119">
        <v>0</v>
      </c>
      <c r="BZ27" s="119">
        <v>0</v>
      </c>
    </row>
    <row r="28" spans="1:78" s="119" customFormat="1" x14ac:dyDescent="0.25">
      <c r="A28" s="118" t="s">
        <v>226</v>
      </c>
      <c r="B28" s="121">
        <v>170000</v>
      </c>
      <c r="C28" s="120">
        <v>0</v>
      </c>
      <c r="D28" s="119">
        <v>0</v>
      </c>
      <c r="E28" s="119">
        <v>0</v>
      </c>
      <c r="F28" s="119">
        <v>0</v>
      </c>
      <c r="G28" s="119">
        <v>0</v>
      </c>
      <c r="H28" s="119">
        <v>0</v>
      </c>
      <c r="Y28" s="121">
        <v>0.85</v>
      </c>
      <c r="Z28" s="121">
        <v>0</v>
      </c>
      <c r="AR28" s="119">
        <v>0</v>
      </c>
      <c r="AT28" s="119">
        <v>0</v>
      </c>
      <c r="AV28" s="119">
        <v>0</v>
      </c>
      <c r="AY28" s="119">
        <v>0</v>
      </c>
      <c r="BA28" s="122">
        <v>0</v>
      </c>
      <c r="BB28" s="122">
        <v>0</v>
      </c>
      <c r="BD28" s="119">
        <v>0</v>
      </c>
      <c r="BE28" s="119">
        <v>0</v>
      </c>
      <c r="BF28" s="119">
        <v>0</v>
      </c>
      <c r="BG28" s="119">
        <v>0</v>
      </c>
      <c r="BH28" s="119">
        <v>0</v>
      </c>
      <c r="BI28" s="119">
        <v>0</v>
      </c>
      <c r="BJ28" s="119">
        <v>0</v>
      </c>
      <c r="BK28" s="119">
        <v>0</v>
      </c>
      <c r="BL28" s="119">
        <v>0</v>
      </c>
      <c r="BM28" s="119">
        <v>0</v>
      </c>
      <c r="BN28" s="119">
        <v>0</v>
      </c>
      <c r="BO28" s="119">
        <v>0</v>
      </c>
      <c r="BP28" s="119">
        <v>0</v>
      </c>
      <c r="BQ28" s="119">
        <v>0</v>
      </c>
      <c r="BR28" s="119">
        <v>0</v>
      </c>
      <c r="BS28" s="119">
        <v>0</v>
      </c>
      <c r="BT28" s="119">
        <v>0</v>
      </c>
      <c r="BU28" s="119">
        <v>0</v>
      </c>
      <c r="BV28" s="119">
        <v>0</v>
      </c>
      <c r="BW28" s="119">
        <v>0</v>
      </c>
      <c r="BX28" s="119">
        <v>0</v>
      </c>
      <c r="BY28" s="119">
        <v>0</v>
      </c>
      <c r="BZ28" s="119">
        <v>0</v>
      </c>
    </row>
    <row r="29" spans="1:78" s="119" customFormat="1" x14ac:dyDescent="0.25">
      <c r="A29" s="118" t="s">
        <v>227</v>
      </c>
      <c r="B29" s="121">
        <v>0</v>
      </c>
      <c r="C29" s="120">
        <v>0</v>
      </c>
      <c r="D29" s="119">
        <v>0</v>
      </c>
      <c r="E29" s="119">
        <v>0</v>
      </c>
      <c r="F29" s="119">
        <v>34.4</v>
      </c>
      <c r="G29" s="119">
        <v>0</v>
      </c>
      <c r="H29" s="119">
        <v>0</v>
      </c>
      <c r="Y29" s="121">
        <v>853</v>
      </c>
      <c r="Z29" s="121">
        <v>0</v>
      </c>
      <c r="AR29" s="119">
        <v>5.0000000000000001E-3</v>
      </c>
      <c r="AT29" s="119">
        <v>0</v>
      </c>
      <c r="AV29" s="119">
        <v>13.5</v>
      </c>
      <c r="AY29" s="119">
        <v>39.5</v>
      </c>
      <c r="BA29" s="122">
        <v>804.07748378876397</v>
      </c>
      <c r="BB29" s="122">
        <v>-25209.405062563001</v>
      </c>
      <c r="BD29" s="119">
        <v>6100</v>
      </c>
      <c r="BE29" s="119">
        <v>6300</v>
      </c>
      <c r="BF29" s="119">
        <v>11000</v>
      </c>
      <c r="BG29" s="119">
        <v>14000</v>
      </c>
      <c r="BH29" s="119">
        <v>15000</v>
      </c>
      <c r="BI29" s="119">
        <v>14000</v>
      </c>
      <c r="BJ29" s="119">
        <v>14000</v>
      </c>
      <c r="BK29" s="119">
        <v>15100</v>
      </c>
      <c r="BL29" s="119">
        <v>14200</v>
      </c>
      <c r="BM29" s="119">
        <v>15100</v>
      </c>
      <c r="BN29" s="119">
        <v>20200</v>
      </c>
      <c r="BO29" s="119">
        <v>20600</v>
      </c>
      <c r="BP29" s="119">
        <v>23500</v>
      </c>
      <c r="BQ29" s="119">
        <v>25800</v>
      </c>
      <c r="BR29" s="119">
        <v>25400</v>
      </c>
      <c r="BS29" s="119">
        <v>18800</v>
      </c>
      <c r="BT29" s="119">
        <v>28100</v>
      </c>
      <c r="BU29" s="119">
        <v>34100</v>
      </c>
      <c r="BV29" s="119">
        <v>35000</v>
      </c>
      <c r="BW29" s="119">
        <v>34000</v>
      </c>
      <c r="BX29" s="119">
        <v>31700</v>
      </c>
      <c r="BY29" s="119">
        <v>31500</v>
      </c>
      <c r="BZ29" s="119">
        <v>35000</v>
      </c>
    </row>
    <row r="30" spans="1:78" s="119" customFormat="1" x14ac:dyDescent="0.25">
      <c r="A30" s="118" t="s">
        <v>228</v>
      </c>
      <c r="B30" s="121">
        <v>0</v>
      </c>
      <c r="C30" s="120">
        <v>0</v>
      </c>
      <c r="D30" s="119">
        <v>640</v>
      </c>
      <c r="E30" s="119">
        <v>640</v>
      </c>
      <c r="F30" s="119">
        <v>0</v>
      </c>
      <c r="G30" s="119">
        <v>0</v>
      </c>
      <c r="H30" s="119">
        <v>0</v>
      </c>
      <c r="Y30" s="121">
        <v>100</v>
      </c>
      <c r="Z30" s="121">
        <v>0</v>
      </c>
      <c r="AR30" s="119">
        <v>0</v>
      </c>
      <c r="AT30" s="119">
        <v>0</v>
      </c>
      <c r="AV30" s="119">
        <v>0</v>
      </c>
      <c r="AY30" s="119">
        <v>0</v>
      </c>
      <c r="BA30" s="122">
        <v>0</v>
      </c>
      <c r="BB30" s="122">
        <v>0</v>
      </c>
      <c r="BD30" s="119">
        <v>0</v>
      </c>
      <c r="BE30" s="119">
        <v>0</v>
      </c>
      <c r="BF30" s="119">
        <v>0</v>
      </c>
      <c r="BG30" s="119">
        <v>0</v>
      </c>
      <c r="BH30" s="119">
        <v>0</v>
      </c>
      <c r="BI30" s="119">
        <v>0</v>
      </c>
      <c r="BJ30" s="119">
        <v>0</v>
      </c>
      <c r="BK30" s="119">
        <v>0</v>
      </c>
      <c r="BL30" s="119">
        <v>0</v>
      </c>
      <c r="BM30" s="119">
        <v>0</v>
      </c>
      <c r="BN30" s="119">
        <v>0</v>
      </c>
      <c r="BO30" s="119">
        <v>0</v>
      </c>
      <c r="BP30" s="119">
        <v>0</v>
      </c>
      <c r="BQ30" s="119">
        <v>0</v>
      </c>
      <c r="BR30" s="119">
        <v>0</v>
      </c>
      <c r="BS30" s="119">
        <v>0</v>
      </c>
      <c r="BT30" s="119">
        <v>0</v>
      </c>
      <c r="BU30" s="119">
        <v>0</v>
      </c>
      <c r="BV30" s="119">
        <v>0</v>
      </c>
      <c r="BW30" s="119">
        <v>0</v>
      </c>
      <c r="BX30" s="119">
        <v>0</v>
      </c>
      <c r="BY30" s="119">
        <v>0</v>
      </c>
      <c r="BZ30" s="119">
        <v>0</v>
      </c>
    </row>
    <row r="31" spans="1:78" s="119" customFormat="1" x14ac:dyDescent="0.25">
      <c r="A31" s="118" t="s">
        <v>229</v>
      </c>
      <c r="B31" s="121">
        <v>3000</v>
      </c>
      <c r="C31" s="120">
        <v>53.5</v>
      </c>
      <c r="D31" s="119">
        <v>0</v>
      </c>
      <c r="E31" s="119">
        <v>0</v>
      </c>
      <c r="F31" s="119">
        <v>0</v>
      </c>
      <c r="G31" s="119">
        <v>0</v>
      </c>
      <c r="H31" s="119">
        <v>0</v>
      </c>
      <c r="Y31" s="121">
        <v>220</v>
      </c>
      <c r="Z31" s="121">
        <v>0</v>
      </c>
      <c r="AR31" s="119">
        <v>0.39</v>
      </c>
      <c r="AT31" s="119">
        <v>0</v>
      </c>
      <c r="AV31" s="119">
        <v>2400</v>
      </c>
      <c r="AY31" s="119">
        <v>12000</v>
      </c>
      <c r="BA31" s="122">
        <v>302664.460642363</v>
      </c>
      <c r="BB31" s="122">
        <v>-11844018.973561</v>
      </c>
      <c r="BD31" s="119">
        <v>2460000</v>
      </c>
      <c r="BE31" s="119">
        <v>2640000</v>
      </c>
      <c r="BF31" s="119">
        <v>2639990</v>
      </c>
      <c r="BG31" s="119">
        <v>3029990</v>
      </c>
      <c r="BH31" s="119">
        <v>3089990</v>
      </c>
      <c r="BI31" s="119">
        <v>3089980</v>
      </c>
      <c r="BJ31" s="119">
        <v>3089980</v>
      </c>
      <c r="BK31" s="119">
        <v>3169980</v>
      </c>
      <c r="BL31" s="119">
        <v>3319970</v>
      </c>
      <c r="BM31" s="119">
        <v>3459940</v>
      </c>
      <c r="BN31" s="119">
        <v>4269920</v>
      </c>
      <c r="BO31" s="119">
        <v>4209830</v>
      </c>
      <c r="BP31" s="119">
        <v>4059670</v>
      </c>
      <c r="BQ31" s="119">
        <v>4389210</v>
      </c>
      <c r="BR31" s="119">
        <v>5428700</v>
      </c>
      <c r="BS31" s="119">
        <v>5507890</v>
      </c>
      <c r="BT31" s="119">
        <v>5756730</v>
      </c>
      <c r="BU31" s="119">
        <v>5926210</v>
      </c>
      <c r="BV31" s="119">
        <v>6345590</v>
      </c>
      <c r="BW31" s="119">
        <v>6905580</v>
      </c>
      <c r="BX31" s="119">
        <v>8413980</v>
      </c>
      <c r="BY31" s="119">
        <v>27692050</v>
      </c>
      <c r="BZ31" s="119">
        <v>27689810</v>
      </c>
    </row>
    <row r="32" spans="1:78" s="119" customFormat="1" x14ac:dyDescent="0.25">
      <c r="A32" s="118" t="s">
        <v>230</v>
      </c>
      <c r="B32" s="121">
        <v>2000</v>
      </c>
      <c r="C32" s="120">
        <f>B32/4</f>
        <v>500</v>
      </c>
      <c r="D32" s="119">
        <v>0</v>
      </c>
      <c r="E32" s="119">
        <v>0</v>
      </c>
      <c r="F32" s="119">
        <v>1631</v>
      </c>
      <c r="G32" s="119">
        <v>0</v>
      </c>
      <c r="H32" s="119">
        <v>0</v>
      </c>
      <c r="Y32" s="121">
        <v>57.6</v>
      </c>
      <c r="Z32" s="121">
        <v>0</v>
      </c>
      <c r="AR32" s="119">
        <v>0.53</v>
      </c>
      <c r="AT32" s="119">
        <v>0</v>
      </c>
      <c r="AV32" s="119">
        <v>570</v>
      </c>
      <c r="AY32" s="119">
        <v>1030</v>
      </c>
      <c r="BA32" s="122">
        <v>343350.03530150698</v>
      </c>
      <c r="BB32" s="122">
        <v>-8586601.9007070903</v>
      </c>
      <c r="BD32" s="119">
        <v>7190000</v>
      </c>
      <c r="BE32" s="119">
        <v>7579970</v>
      </c>
      <c r="BF32" s="119">
        <v>7729960</v>
      </c>
      <c r="BG32" s="119">
        <v>7679940</v>
      </c>
      <c r="BH32" s="119">
        <v>7039890</v>
      </c>
      <c r="BI32" s="119">
        <v>6989840</v>
      </c>
      <c r="BJ32" s="119">
        <v>7279850</v>
      </c>
      <c r="BK32" s="119">
        <v>7599810</v>
      </c>
      <c r="BL32" s="119">
        <v>8099700</v>
      </c>
      <c r="BM32" s="119">
        <v>8199470</v>
      </c>
      <c r="BN32" s="119">
        <v>9349300</v>
      </c>
      <c r="BO32" s="119">
        <v>10499090</v>
      </c>
      <c r="BP32" s="119">
        <v>11898380</v>
      </c>
      <c r="BQ32" s="119">
        <v>12596810</v>
      </c>
      <c r="BR32" s="119">
        <v>13294950</v>
      </c>
      <c r="BS32" s="119">
        <v>10790450</v>
      </c>
      <c r="BT32" s="119">
        <v>13884820</v>
      </c>
      <c r="BU32" s="119">
        <v>15983240</v>
      </c>
      <c r="BV32" s="119">
        <v>15780650</v>
      </c>
      <c r="BW32" s="119">
        <v>16879270</v>
      </c>
      <c r="BX32" s="119">
        <v>17767420</v>
      </c>
      <c r="BY32" s="119">
        <v>17454820</v>
      </c>
      <c r="BZ32" s="119">
        <v>15941730</v>
      </c>
    </row>
    <row r="33" spans="1:78" s="119" customFormat="1" x14ac:dyDescent="0.25">
      <c r="A33" s="118" t="s">
        <v>231</v>
      </c>
      <c r="B33" s="119">
        <v>100</v>
      </c>
      <c r="C33" s="120">
        <v>100</v>
      </c>
      <c r="D33" s="123">
        <f>C33*D13/C13</f>
        <v>36.53846153846154</v>
      </c>
      <c r="E33" s="123">
        <f>D33*E13/D13</f>
        <v>115.90312938449341</v>
      </c>
      <c r="F33" s="119">
        <v>0</v>
      </c>
      <c r="G33" s="119">
        <v>40</v>
      </c>
      <c r="H33" s="119">
        <v>0</v>
      </c>
      <c r="Y33" s="121">
        <v>2000</v>
      </c>
      <c r="Z33" s="121">
        <v>0</v>
      </c>
      <c r="AR33" s="119">
        <v>0</v>
      </c>
      <c r="AT33" s="119">
        <v>0</v>
      </c>
      <c r="AV33" s="119">
        <v>0</v>
      </c>
      <c r="AY33" s="119">
        <v>0</v>
      </c>
      <c r="BA33" s="122">
        <v>0</v>
      </c>
      <c r="BB33" s="122">
        <v>0</v>
      </c>
      <c r="BD33" s="119">
        <v>0</v>
      </c>
      <c r="BE33" s="119">
        <v>0</v>
      </c>
      <c r="BF33" s="119">
        <v>0</v>
      </c>
      <c r="BG33" s="119">
        <v>0</v>
      </c>
      <c r="BH33" s="119">
        <v>0</v>
      </c>
      <c r="BI33" s="119">
        <v>0</v>
      </c>
      <c r="BJ33" s="119">
        <v>0</v>
      </c>
      <c r="BK33" s="119">
        <v>0</v>
      </c>
      <c r="BL33" s="119">
        <v>0</v>
      </c>
      <c r="BM33" s="119">
        <v>0</v>
      </c>
      <c r="BN33" s="119">
        <v>0</v>
      </c>
      <c r="BO33" s="119">
        <v>0</v>
      </c>
      <c r="BP33" s="119">
        <v>0</v>
      </c>
      <c r="BQ33" s="119">
        <v>0</v>
      </c>
      <c r="BR33" s="119">
        <v>0</v>
      </c>
      <c r="BS33" s="119">
        <v>0</v>
      </c>
      <c r="BT33" s="119">
        <v>0</v>
      </c>
      <c r="BU33" s="119">
        <v>0</v>
      </c>
      <c r="BV33" s="119">
        <v>0</v>
      </c>
      <c r="BW33" s="119">
        <v>0</v>
      </c>
      <c r="BX33" s="119">
        <v>0</v>
      </c>
      <c r="BY33" s="119">
        <v>0</v>
      </c>
      <c r="BZ33" s="119">
        <v>0</v>
      </c>
    </row>
    <row r="34" spans="1:78" s="119" customFormat="1" x14ac:dyDescent="0.25">
      <c r="A34" s="118" t="s">
        <v>232</v>
      </c>
      <c r="B34" s="121">
        <v>0</v>
      </c>
      <c r="C34" s="120">
        <v>0</v>
      </c>
      <c r="D34" s="119">
        <v>0</v>
      </c>
      <c r="E34" s="119">
        <v>0</v>
      </c>
      <c r="F34" s="119">
        <v>0</v>
      </c>
      <c r="G34" s="119">
        <v>130000</v>
      </c>
      <c r="H34" s="119">
        <v>1160</v>
      </c>
      <c r="Y34" s="121">
        <v>0.95</v>
      </c>
      <c r="Z34" s="121">
        <v>0</v>
      </c>
      <c r="AR34" s="119">
        <v>0</v>
      </c>
      <c r="AT34" s="119">
        <v>0</v>
      </c>
      <c r="AV34" s="119">
        <v>0</v>
      </c>
      <c r="AY34" s="119">
        <v>0</v>
      </c>
      <c r="BA34" s="122">
        <v>0</v>
      </c>
      <c r="BB34" s="122">
        <v>0</v>
      </c>
      <c r="BD34" s="119">
        <v>0</v>
      </c>
      <c r="BE34" s="119">
        <v>0</v>
      </c>
      <c r="BF34" s="119">
        <v>0</v>
      </c>
      <c r="BG34" s="119">
        <v>0</v>
      </c>
      <c r="BH34" s="119">
        <v>0</v>
      </c>
      <c r="BI34" s="119">
        <v>0</v>
      </c>
      <c r="BJ34" s="119">
        <v>0</v>
      </c>
      <c r="BK34" s="119">
        <v>0</v>
      </c>
      <c r="BL34" s="119">
        <v>0</v>
      </c>
      <c r="BM34" s="119">
        <v>0</v>
      </c>
      <c r="BN34" s="119">
        <v>0</v>
      </c>
      <c r="BO34" s="119">
        <v>0</v>
      </c>
      <c r="BP34" s="119">
        <v>0</v>
      </c>
      <c r="BQ34" s="119">
        <v>0</v>
      </c>
      <c r="BR34" s="119">
        <v>0</v>
      </c>
      <c r="BS34" s="119">
        <v>0</v>
      </c>
      <c r="BT34" s="119">
        <v>0</v>
      </c>
      <c r="BU34" s="119">
        <v>0</v>
      </c>
      <c r="BV34" s="119">
        <v>0</v>
      </c>
      <c r="BW34" s="119">
        <v>0</v>
      </c>
      <c r="BX34" s="119">
        <v>0</v>
      </c>
      <c r="BY34" s="119">
        <v>0</v>
      </c>
      <c r="BZ34" s="119">
        <v>0</v>
      </c>
    </row>
    <row r="35" spans="1:78" s="119" customFormat="1" x14ac:dyDescent="0.25">
      <c r="A35" s="118" t="s">
        <v>233</v>
      </c>
      <c r="B35" s="121">
        <v>200</v>
      </c>
      <c r="C35" s="120">
        <f>B35/4</f>
        <v>50</v>
      </c>
      <c r="D35" s="119">
        <v>0</v>
      </c>
      <c r="E35" s="119">
        <v>0</v>
      </c>
      <c r="F35" s="119">
        <v>0</v>
      </c>
      <c r="G35" s="119">
        <v>0</v>
      </c>
      <c r="H35" s="119">
        <v>0</v>
      </c>
      <c r="Y35" s="121">
        <v>378</v>
      </c>
      <c r="Z35" s="121">
        <v>0</v>
      </c>
      <c r="AR35" s="119">
        <v>0.3</v>
      </c>
      <c r="AT35" s="119">
        <v>0</v>
      </c>
      <c r="AV35" s="119">
        <v>11</v>
      </c>
      <c r="AY35" s="119">
        <v>14</v>
      </c>
      <c r="BA35" s="122">
        <v>5023.5108697014803</v>
      </c>
      <c r="BB35" s="122">
        <v>-107292.911532271</v>
      </c>
      <c r="BD35" s="119">
        <v>104000</v>
      </c>
      <c r="BE35" s="119">
        <v>126000</v>
      </c>
      <c r="BF35" s="119">
        <v>128000</v>
      </c>
      <c r="BG35" s="119">
        <v>139990</v>
      </c>
      <c r="BH35" s="119">
        <v>134990</v>
      </c>
      <c r="BI35" s="119">
        <v>121980</v>
      </c>
      <c r="BJ35" s="119">
        <v>128980</v>
      </c>
      <c r="BK35" s="119">
        <v>129980</v>
      </c>
      <c r="BL35" s="119">
        <v>122970</v>
      </c>
      <c r="BM35" s="119">
        <v>124950</v>
      </c>
      <c r="BN35" s="119">
        <v>140930</v>
      </c>
      <c r="BO35" s="119">
        <v>184910</v>
      </c>
      <c r="BP35" s="119">
        <v>183840</v>
      </c>
      <c r="BQ35" s="119">
        <v>204680</v>
      </c>
      <c r="BR35" s="119">
        <v>217500</v>
      </c>
      <c r="BS35" s="119">
        <v>220040</v>
      </c>
      <c r="BT35" s="119">
        <v>240480</v>
      </c>
      <c r="BU35" s="119">
        <v>262320</v>
      </c>
      <c r="BV35" s="119">
        <v>257060</v>
      </c>
      <c r="BW35" s="119">
        <v>255930</v>
      </c>
      <c r="BX35" s="119">
        <v>277740</v>
      </c>
      <c r="BY35" s="119">
        <v>230480</v>
      </c>
      <c r="BZ35" s="119">
        <v>221170</v>
      </c>
    </row>
    <row r="36" spans="1:78" s="119" customFormat="1" x14ac:dyDescent="0.25">
      <c r="A36" s="118" t="s">
        <v>234</v>
      </c>
      <c r="B36" s="121">
        <v>340000</v>
      </c>
      <c r="C36" s="120">
        <v>0</v>
      </c>
      <c r="D36" s="119">
        <v>0</v>
      </c>
      <c r="E36" s="119">
        <v>0</v>
      </c>
      <c r="F36" s="119">
        <v>0</v>
      </c>
      <c r="G36" s="119">
        <v>0</v>
      </c>
      <c r="H36" s="119">
        <v>0</v>
      </c>
      <c r="Y36" s="121">
        <v>21.5</v>
      </c>
      <c r="Z36" s="121">
        <v>0</v>
      </c>
      <c r="AR36" s="119">
        <v>0</v>
      </c>
      <c r="AT36" s="119">
        <v>0</v>
      </c>
      <c r="AV36" s="119">
        <v>0</v>
      </c>
      <c r="AY36" s="119">
        <v>0</v>
      </c>
      <c r="BA36" s="122">
        <v>0</v>
      </c>
      <c r="BB36" s="122">
        <v>0</v>
      </c>
      <c r="BD36" s="119">
        <v>0</v>
      </c>
      <c r="BE36" s="119">
        <v>0</v>
      </c>
      <c r="BF36" s="119">
        <v>0</v>
      </c>
      <c r="BG36" s="119">
        <v>0</v>
      </c>
      <c r="BH36" s="119">
        <v>0</v>
      </c>
      <c r="BI36" s="119">
        <v>0</v>
      </c>
      <c r="BJ36" s="119">
        <v>0</v>
      </c>
      <c r="BK36" s="119">
        <v>0</v>
      </c>
      <c r="BL36" s="119">
        <v>0</v>
      </c>
      <c r="BM36" s="119">
        <v>0</v>
      </c>
      <c r="BN36" s="119">
        <v>0</v>
      </c>
      <c r="BO36" s="119">
        <v>0</v>
      </c>
      <c r="BP36" s="119">
        <v>0</v>
      </c>
      <c r="BQ36" s="119">
        <v>0</v>
      </c>
      <c r="BR36" s="119">
        <v>0</v>
      </c>
      <c r="BS36" s="119">
        <v>0</v>
      </c>
      <c r="BT36" s="119">
        <v>0</v>
      </c>
      <c r="BU36" s="119">
        <v>0</v>
      </c>
      <c r="BV36" s="119">
        <v>0</v>
      </c>
      <c r="BW36" s="119">
        <v>0</v>
      </c>
      <c r="BX36" s="119">
        <v>0</v>
      </c>
      <c r="BY36" s="119">
        <v>0</v>
      </c>
      <c r="BZ36" s="119">
        <v>0</v>
      </c>
    </row>
    <row r="37" spans="1:78" s="119" customFormat="1" x14ac:dyDescent="0.25">
      <c r="A37" s="118" t="s">
        <v>235</v>
      </c>
      <c r="B37" s="121">
        <v>340000</v>
      </c>
      <c r="C37" s="120">
        <v>0</v>
      </c>
      <c r="D37" s="119">
        <v>0</v>
      </c>
      <c r="E37" s="119">
        <v>0</v>
      </c>
      <c r="F37" s="119">
        <v>0</v>
      </c>
      <c r="G37" s="119">
        <v>0</v>
      </c>
      <c r="H37" s="119">
        <v>0</v>
      </c>
      <c r="Y37" s="121">
        <v>0</v>
      </c>
      <c r="Z37" s="121">
        <v>0</v>
      </c>
      <c r="AR37" s="119">
        <v>0</v>
      </c>
      <c r="AT37" s="119">
        <v>0</v>
      </c>
      <c r="AV37" s="119">
        <v>0</v>
      </c>
      <c r="AY37" s="119">
        <v>0</v>
      </c>
      <c r="BA37" s="122">
        <v>0</v>
      </c>
      <c r="BB37" s="122">
        <v>0</v>
      </c>
      <c r="BD37" s="119">
        <v>0</v>
      </c>
      <c r="BE37" s="119">
        <v>0</v>
      </c>
      <c r="BF37" s="119">
        <v>0</v>
      </c>
      <c r="BG37" s="119">
        <v>0</v>
      </c>
      <c r="BH37" s="119">
        <v>0</v>
      </c>
      <c r="BI37" s="119">
        <v>0</v>
      </c>
      <c r="BJ37" s="119">
        <v>0</v>
      </c>
      <c r="BK37" s="119">
        <v>0</v>
      </c>
      <c r="BL37" s="119">
        <v>0</v>
      </c>
      <c r="BM37" s="119">
        <v>0</v>
      </c>
      <c r="BN37" s="119">
        <v>0</v>
      </c>
      <c r="BO37" s="119">
        <v>0</v>
      </c>
      <c r="BP37" s="119">
        <v>0</v>
      </c>
      <c r="BQ37" s="119">
        <v>0</v>
      </c>
      <c r="BR37" s="119">
        <v>0</v>
      </c>
      <c r="BS37" s="119">
        <v>0</v>
      </c>
      <c r="BT37" s="119">
        <v>0</v>
      </c>
      <c r="BU37" s="119">
        <v>0</v>
      </c>
      <c r="BV37" s="119">
        <v>0</v>
      </c>
      <c r="BW37" s="119">
        <v>0</v>
      </c>
      <c r="BX37" s="119">
        <v>0</v>
      </c>
      <c r="BY37" s="119">
        <v>0</v>
      </c>
      <c r="BZ37" s="119">
        <v>0</v>
      </c>
    </row>
    <row r="38" spans="1:78" s="119" customFormat="1" x14ac:dyDescent="0.25">
      <c r="A38" s="118" t="s">
        <v>236</v>
      </c>
      <c r="B38" s="121">
        <v>0</v>
      </c>
      <c r="C38" s="120">
        <v>0</v>
      </c>
      <c r="D38" s="119">
        <v>61</v>
      </c>
      <c r="E38" s="119">
        <v>183</v>
      </c>
      <c r="F38" s="119">
        <v>0</v>
      </c>
      <c r="G38" s="119">
        <v>0</v>
      </c>
      <c r="H38" s="119">
        <v>0</v>
      </c>
      <c r="Y38" s="121">
        <v>384.2</v>
      </c>
      <c r="Z38" s="121">
        <v>0</v>
      </c>
      <c r="AR38" s="119">
        <v>0</v>
      </c>
      <c r="AT38" s="119">
        <v>0</v>
      </c>
      <c r="AV38" s="124">
        <v>0</v>
      </c>
      <c r="AW38" s="124"/>
      <c r="AX38" s="124"/>
      <c r="AY38" s="124">
        <v>0</v>
      </c>
      <c r="BA38" s="122">
        <v>0</v>
      </c>
      <c r="BB38" s="122">
        <v>0</v>
      </c>
      <c r="BD38" s="119">
        <v>0</v>
      </c>
      <c r="BE38" s="119">
        <v>0</v>
      </c>
      <c r="BF38" s="119">
        <v>0</v>
      </c>
      <c r="BG38" s="119">
        <v>0</v>
      </c>
      <c r="BH38" s="119">
        <v>0</v>
      </c>
      <c r="BI38" s="119">
        <v>0</v>
      </c>
      <c r="BJ38" s="119">
        <v>0</v>
      </c>
      <c r="BK38" s="119">
        <v>0</v>
      </c>
      <c r="BL38" s="119">
        <v>0</v>
      </c>
      <c r="BM38" s="119">
        <v>0</v>
      </c>
      <c r="BN38" s="119">
        <v>0</v>
      </c>
      <c r="BO38" s="119">
        <v>0</v>
      </c>
      <c r="BP38" s="119">
        <v>0</v>
      </c>
      <c r="BQ38" s="119">
        <v>0</v>
      </c>
      <c r="BR38" s="119">
        <v>0</v>
      </c>
      <c r="BS38" s="119">
        <v>0</v>
      </c>
      <c r="BT38" s="119">
        <v>0</v>
      </c>
      <c r="BU38" s="119">
        <v>0</v>
      </c>
      <c r="BV38" s="119">
        <v>0</v>
      </c>
      <c r="BW38" s="119">
        <v>0</v>
      </c>
      <c r="BX38" s="119">
        <v>0</v>
      </c>
      <c r="BY38" s="119">
        <v>0</v>
      </c>
      <c r="BZ38" s="119">
        <v>0</v>
      </c>
    </row>
    <row r="39" spans="1:78" s="119" customFormat="1" x14ac:dyDescent="0.25">
      <c r="A39" s="118" t="s">
        <v>237</v>
      </c>
      <c r="B39" s="121">
        <v>940</v>
      </c>
      <c r="C39" s="120">
        <f>B39/4</f>
        <v>235</v>
      </c>
      <c r="D39" s="119">
        <v>111</v>
      </c>
      <c r="E39" s="119">
        <v>111</v>
      </c>
      <c r="F39" s="119">
        <v>0</v>
      </c>
      <c r="G39" s="119">
        <v>0</v>
      </c>
      <c r="H39" s="119">
        <v>0</v>
      </c>
      <c r="Y39" s="121">
        <v>164</v>
      </c>
      <c r="Z39" s="121">
        <v>0</v>
      </c>
      <c r="AP39" s="119">
        <v>0.56999999999999995</v>
      </c>
      <c r="AQ39" s="119">
        <v>0.63</v>
      </c>
      <c r="AR39" s="119">
        <f>(AP39+AQ39)/2</f>
        <v>0.6</v>
      </c>
      <c r="AT39" s="119">
        <v>0</v>
      </c>
      <c r="AV39" s="119">
        <v>81</v>
      </c>
      <c r="AY39" s="119">
        <v>130</v>
      </c>
      <c r="BA39" s="122">
        <v>40510.958042173501</v>
      </c>
      <c r="BB39" s="122">
        <v>-772331.36137760605</v>
      </c>
      <c r="BD39" s="119">
        <v>906000</v>
      </c>
      <c r="BE39" s="119">
        <v>1039680</v>
      </c>
      <c r="BF39" s="119">
        <v>1079770</v>
      </c>
      <c r="BG39" s="119">
        <v>1119700</v>
      </c>
      <c r="BH39" s="119">
        <v>1139590</v>
      </c>
      <c r="BI39" s="119">
        <v>1119400</v>
      </c>
      <c r="BJ39" s="119">
        <v>1249270</v>
      </c>
      <c r="BK39" s="119">
        <v>1329150</v>
      </c>
      <c r="BL39" s="119">
        <v>1338990</v>
      </c>
      <c r="BM39" s="119">
        <v>1398710</v>
      </c>
      <c r="BN39" s="119">
        <v>1398340</v>
      </c>
      <c r="BO39" s="119">
        <v>1487810</v>
      </c>
      <c r="BP39" s="119">
        <v>1576940</v>
      </c>
      <c r="BQ39" s="119">
        <v>1655660</v>
      </c>
      <c r="BR39" s="119">
        <v>1564350</v>
      </c>
      <c r="BS39" s="119">
        <v>1391710</v>
      </c>
      <c r="BT39" s="119">
        <v>1578370</v>
      </c>
      <c r="BU39" s="119">
        <v>1927720</v>
      </c>
      <c r="BV39" s="119">
        <v>2206300</v>
      </c>
      <c r="BW39" s="119">
        <v>2614500</v>
      </c>
      <c r="BX39" s="119">
        <v>2427300</v>
      </c>
      <c r="BY39" s="119">
        <v>2249800</v>
      </c>
      <c r="BZ39" s="119">
        <v>2208450</v>
      </c>
    </row>
    <row r="40" spans="1:78" s="119" customFormat="1" x14ac:dyDescent="0.25">
      <c r="A40" s="118" t="s">
        <v>238</v>
      </c>
      <c r="B40" s="121">
        <v>0</v>
      </c>
      <c r="C40" s="120">
        <v>0</v>
      </c>
      <c r="D40" s="119">
        <v>0</v>
      </c>
      <c r="E40" s="119">
        <v>0</v>
      </c>
      <c r="F40" s="119">
        <v>0</v>
      </c>
      <c r="G40" s="119">
        <v>0</v>
      </c>
      <c r="H40" s="119">
        <v>0</v>
      </c>
      <c r="Y40" s="121">
        <v>0</v>
      </c>
      <c r="Z40" s="121">
        <v>0</v>
      </c>
      <c r="AR40" s="119">
        <v>0</v>
      </c>
      <c r="AT40" s="119">
        <v>0</v>
      </c>
      <c r="AV40" s="119">
        <v>0</v>
      </c>
      <c r="AY40" s="119">
        <v>0</v>
      </c>
      <c r="BA40" s="122">
        <v>0</v>
      </c>
      <c r="BB40" s="122">
        <v>0</v>
      </c>
      <c r="BD40" s="119">
        <v>0</v>
      </c>
      <c r="BE40" s="119">
        <v>0</v>
      </c>
      <c r="BF40" s="119">
        <v>0</v>
      </c>
      <c r="BG40" s="119">
        <v>0</v>
      </c>
      <c r="BH40" s="119">
        <v>0</v>
      </c>
      <c r="BI40" s="119">
        <v>0</v>
      </c>
      <c r="BJ40" s="119">
        <v>0</v>
      </c>
      <c r="BK40" s="119">
        <v>0</v>
      </c>
      <c r="BL40" s="119">
        <v>0</v>
      </c>
      <c r="BM40" s="119">
        <v>0</v>
      </c>
      <c r="BN40" s="119">
        <v>0</v>
      </c>
      <c r="BO40" s="119">
        <v>0</v>
      </c>
      <c r="BP40" s="119">
        <v>0</v>
      </c>
      <c r="BQ40" s="119">
        <v>0</v>
      </c>
      <c r="BR40" s="119">
        <v>0</v>
      </c>
      <c r="BS40" s="119">
        <v>0</v>
      </c>
      <c r="BT40" s="119">
        <v>0</v>
      </c>
      <c r="BU40" s="119">
        <v>0</v>
      </c>
      <c r="BV40" s="119">
        <v>0</v>
      </c>
      <c r="BW40" s="119">
        <v>0</v>
      </c>
      <c r="BX40" s="119">
        <v>0</v>
      </c>
      <c r="BY40" s="119">
        <v>0</v>
      </c>
      <c r="BZ40" s="119">
        <v>0</v>
      </c>
    </row>
    <row r="41" spans="1:78" s="119" customFormat="1" x14ac:dyDescent="0.25">
      <c r="A41" s="118" t="s">
        <v>239</v>
      </c>
      <c r="B41" s="121">
        <v>0</v>
      </c>
      <c r="C41" s="120">
        <v>0</v>
      </c>
      <c r="D41" s="119">
        <v>0</v>
      </c>
      <c r="E41" s="119">
        <v>0</v>
      </c>
      <c r="F41" s="119">
        <v>0</v>
      </c>
      <c r="G41" s="119">
        <v>0</v>
      </c>
      <c r="H41" s="119">
        <v>0</v>
      </c>
      <c r="Y41" s="121">
        <v>0</v>
      </c>
      <c r="Z41" s="121">
        <v>0</v>
      </c>
      <c r="AR41" s="119">
        <v>0</v>
      </c>
      <c r="AT41" s="119">
        <v>0</v>
      </c>
      <c r="AV41" s="119">
        <v>0</v>
      </c>
      <c r="AY41" s="119">
        <v>0</v>
      </c>
      <c r="BA41" s="122">
        <v>0</v>
      </c>
      <c r="BB41" s="122">
        <v>0</v>
      </c>
      <c r="BD41" s="119">
        <v>0</v>
      </c>
      <c r="BE41" s="119">
        <v>0</v>
      </c>
      <c r="BF41" s="119">
        <v>0</v>
      </c>
      <c r="BG41" s="119">
        <v>0</v>
      </c>
      <c r="BH41" s="119">
        <v>0</v>
      </c>
      <c r="BI41" s="119">
        <v>0</v>
      </c>
      <c r="BJ41" s="119">
        <v>0</v>
      </c>
      <c r="BK41" s="119">
        <v>0</v>
      </c>
      <c r="BL41" s="119">
        <v>0</v>
      </c>
      <c r="BM41" s="119">
        <v>0</v>
      </c>
      <c r="BN41" s="119">
        <v>0</v>
      </c>
      <c r="BO41" s="119">
        <v>0</v>
      </c>
      <c r="BP41" s="119">
        <v>0</v>
      </c>
      <c r="BQ41" s="119">
        <v>0</v>
      </c>
      <c r="BR41" s="119">
        <v>0</v>
      </c>
      <c r="BS41" s="119">
        <v>0</v>
      </c>
      <c r="BT41" s="119">
        <v>0</v>
      </c>
      <c r="BU41" s="119">
        <v>0</v>
      </c>
      <c r="BV41" s="119">
        <v>0</v>
      </c>
      <c r="BW41" s="119">
        <v>0</v>
      </c>
      <c r="BX41" s="119">
        <v>0</v>
      </c>
      <c r="BY41" s="119">
        <v>0</v>
      </c>
      <c r="BZ41" s="119">
        <v>0</v>
      </c>
    </row>
    <row r="42" spans="1:78" s="119" customFormat="1" x14ac:dyDescent="0.25">
      <c r="A42" s="118" t="s">
        <v>240</v>
      </c>
      <c r="B42" s="121">
        <v>0</v>
      </c>
      <c r="C42" s="120">
        <v>0</v>
      </c>
      <c r="D42" s="119">
        <v>670</v>
      </c>
      <c r="E42" s="119">
        <v>670</v>
      </c>
      <c r="F42" s="119">
        <v>0</v>
      </c>
      <c r="G42" s="119">
        <v>11</v>
      </c>
      <c r="H42" s="119">
        <v>0</v>
      </c>
      <c r="Y42" s="121">
        <v>70</v>
      </c>
      <c r="Z42" s="121">
        <v>0</v>
      </c>
      <c r="AR42" s="119">
        <v>0</v>
      </c>
      <c r="AT42" s="119">
        <v>0</v>
      </c>
      <c r="AV42" s="119">
        <v>0</v>
      </c>
      <c r="AY42" s="119">
        <v>0</v>
      </c>
      <c r="BA42" s="122">
        <v>0</v>
      </c>
      <c r="BB42" s="122">
        <v>0</v>
      </c>
      <c r="BD42" s="119">
        <v>0</v>
      </c>
      <c r="BE42" s="119">
        <v>0</v>
      </c>
      <c r="BF42" s="119">
        <v>0</v>
      </c>
      <c r="BG42" s="119">
        <v>0</v>
      </c>
      <c r="BH42" s="119">
        <v>0</v>
      </c>
      <c r="BI42" s="119">
        <v>0</v>
      </c>
      <c r="BJ42" s="119">
        <v>0</v>
      </c>
      <c r="BK42" s="119">
        <v>0</v>
      </c>
      <c r="BL42" s="119">
        <v>0</v>
      </c>
      <c r="BM42" s="119">
        <v>0</v>
      </c>
      <c r="BN42" s="119">
        <v>0</v>
      </c>
      <c r="BO42" s="119">
        <v>0</v>
      </c>
      <c r="BP42" s="119">
        <v>0</v>
      </c>
      <c r="BQ42" s="119">
        <v>0</v>
      </c>
      <c r="BR42" s="119">
        <v>0</v>
      </c>
      <c r="BS42" s="119">
        <v>0</v>
      </c>
      <c r="BT42" s="119">
        <v>0</v>
      </c>
      <c r="BU42" s="119">
        <v>0</v>
      </c>
      <c r="BV42" s="119">
        <v>0</v>
      </c>
      <c r="BW42" s="119">
        <v>0</v>
      </c>
      <c r="BX42" s="119">
        <v>0</v>
      </c>
      <c r="BY42" s="119">
        <v>0</v>
      </c>
      <c r="BZ42" s="119">
        <v>0</v>
      </c>
    </row>
    <row r="43" spans="1:78" s="119" customFormat="1" x14ac:dyDescent="0.25">
      <c r="A43" s="118" t="s">
        <v>241</v>
      </c>
      <c r="B43" s="121">
        <v>0</v>
      </c>
      <c r="C43" s="120">
        <v>21.2</v>
      </c>
      <c r="D43" s="119">
        <v>0</v>
      </c>
      <c r="E43" s="119">
        <v>0</v>
      </c>
      <c r="F43" s="119">
        <v>0</v>
      </c>
      <c r="G43" s="119">
        <v>1390</v>
      </c>
      <c r="H43" s="119">
        <v>112</v>
      </c>
      <c r="Y43" s="121">
        <v>49</v>
      </c>
      <c r="Z43" s="121">
        <v>10</v>
      </c>
      <c r="AP43" s="119">
        <v>0.52</v>
      </c>
      <c r="AQ43" s="119">
        <v>0.95</v>
      </c>
      <c r="AR43" s="119">
        <f>(AP43+AQ43)/2</f>
        <v>0.73499999999999999</v>
      </c>
      <c r="AT43" s="119">
        <v>0</v>
      </c>
      <c r="AV43" s="119">
        <v>87</v>
      </c>
      <c r="AY43" s="119">
        <v>2000</v>
      </c>
      <c r="BA43" s="122">
        <v>73765.766632248604</v>
      </c>
      <c r="BB43" s="122">
        <v>-554097.261680839</v>
      </c>
      <c r="BD43" s="119">
        <v>2800000</v>
      </c>
      <c r="BE43" s="119">
        <v>2710000</v>
      </c>
      <c r="BF43" s="119">
        <v>2920000</v>
      </c>
      <c r="BG43" s="119">
        <v>3010000</v>
      </c>
      <c r="BH43" s="119">
        <v>3100000</v>
      </c>
      <c r="BI43" s="119">
        <v>3019990</v>
      </c>
      <c r="BJ43" s="119">
        <v>3099990</v>
      </c>
      <c r="BK43" s="119">
        <v>3099990</v>
      </c>
      <c r="BL43" s="119">
        <v>2909990</v>
      </c>
      <c r="BM43" s="119">
        <v>2949980</v>
      </c>
      <c r="BN43" s="119">
        <v>3149970</v>
      </c>
      <c r="BO43" s="119">
        <v>3269960</v>
      </c>
      <c r="BP43" s="119">
        <v>3469940</v>
      </c>
      <c r="BQ43" s="119">
        <v>3769880</v>
      </c>
      <c r="BR43" s="119">
        <v>3839810</v>
      </c>
      <c r="BS43" s="119">
        <v>3859630</v>
      </c>
      <c r="BT43" s="119">
        <v>4139410</v>
      </c>
      <c r="BU43" s="119">
        <v>4699350</v>
      </c>
      <c r="BV43" s="119">
        <v>5169250</v>
      </c>
      <c r="BW43" s="119">
        <v>5489190</v>
      </c>
      <c r="BX43" s="119">
        <v>4868700</v>
      </c>
      <c r="BY43" s="119">
        <v>4948180</v>
      </c>
      <c r="BZ43" s="119">
        <v>4817650</v>
      </c>
    </row>
    <row r="44" spans="1:78" s="119" customFormat="1" x14ac:dyDescent="0.25">
      <c r="A44" s="118" t="s">
        <v>242</v>
      </c>
      <c r="B44" s="121">
        <v>0</v>
      </c>
      <c r="C44" s="120">
        <v>5760</v>
      </c>
      <c r="D44" s="119">
        <v>1940</v>
      </c>
      <c r="E44" s="119">
        <v>9200</v>
      </c>
      <c r="F44" s="119">
        <v>125</v>
      </c>
      <c r="G44" s="119">
        <v>970</v>
      </c>
      <c r="H44" s="119">
        <v>0</v>
      </c>
      <c r="Y44" s="121">
        <v>80.5</v>
      </c>
      <c r="Z44" s="121">
        <v>0</v>
      </c>
      <c r="AR44" s="119">
        <v>0</v>
      </c>
      <c r="AT44" s="119">
        <v>0</v>
      </c>
      <c r="AV44" s="119">
        <v>0</v>
      </c>
      <c r="AY44" s="119">
        <v>0</v>
      </c>
      <c r="BA44" s="122">
        <v>0</v>
      </c>
      <c r="BB44" s="122">
        <v>0</v>
      </c>
      <c r="BD44" s="119">
        <v>0</v>
      </c>
      <c r="BE44" s="119">
        <v>0</v>
      </c>
      <c r="BF44" s="119">
        <v>0</v>
      </c>
      <c r="BG44" s="119">
        <v>0</v>
      </c>
      <c r="BH44" s="119">
        <v>0</v>
      </c>
      <c r="BI44" s="119">
        <v>0</v>
      </c>
      <c r="BJ44" s="119">
        <v>0</v>
      </c>
      <c r="BK44" s="119">
        <v>0</v>
      </c>
      <c r="BL44" s="119">
        <v>0</v>
      </c>
      <c r="BM44" s="119">
        <v>0</v>
      </c>
      <c r="BN44" s="119">
        <v>0</v>
      </c>
      <c r="BO44" s="119">
        <v>0</v>
      </c>
      <c r="BP44" s="119">
        <v>0</v>
      </c>
      <c r="BQ44" s="119">
        <v>0</v>
      </c>
      <c r="BR44" s="119">
        <v>0</v>
      </c>
      <c r="BS44" s="119">
        <v>0</v>
      </c>
      <c r="BT44" s="119">
        <v>0</v>
      </c>
      <c r="BU44" s="119">
        <v>0</v>
      </c>
      <c r="BV44" s="119">
        <v>0</v>
      </c>
      <c r="BW44" s="119">
        <v>0</v>
      </c>
      <c r="BX44" s="119">
        <v>0</v>
      </c>
      <c r="BY44" s="119">
        <v>0</v>
      </c>
      <c r="BZ44" s="119">
        <v>0</v>
      </c>
    </row>
    <row r="45" spans="1:78" s="119" customFormat="1" x14ac:dyDescent="0.25">
      <c r="A45" s="125" t="s">
        <v>243</v>
      </c>
      <c r="B45" s="121">
        <v>500</v>
      </c>
      <c r="C45" s="120">
        <v>0</v>
      </c>
      <c r="D45" s="119">
        <v>0</v>
      </c>
      <c r="E45" s="119">
        <v>0</v>
      </c>
      <c r="F45" s="119">
        <v>0</v>
      </c>
      <c r="G45" s="119">
        <v>190</v>
      </c>
      <c r="H45" s="119">
        <v>15</v>
      </c>
      <c r="Y45" s="121">
        <v>95.4</v>
      </c>
      <c r="Z45" s="121">
        <v>0</v>
      </c>
      <c r="AR45" s="119">
        <v>0</v>
      </c>
      <c r="AT45" s="119">
        <v>0</v>
      </c>
      <c r="AV45" s="119">
        <v>0</v>
      </c>
      <c r="AY45" s="119">
        <v>0</v>
      </c>
      <c r="BA45" s="122">
        <v>0</v>
      </c>
      <c r="BB45" s="122">
        <v>0</v>
      </c>
      <c r="BD45" s="119">
        <v>0</v>
      </c>
      <c r="BE45" s="119">
        <v>0</v>
      </c>
      <c r="BF45" s="119">
        <v>0</v>
      </c>
      <c r="BG45" s="119">
        <v>0</v>
      </c>
      <c r="BH45" s="119">
        <v>0</v>
      </c>
      <c r="BI45" s="119">
        <v>0</v>
      </c>
      <c r="BJ45" s="119">
        <v>0</v>
      </c>
      <c r="BK45" s="119">
        <v>0</v>
      </c>
      <c r="BL45" s="119">
        <v>0</v>
      </c>
      <c r="BM45" s="119">
        <v>0</v>
      </c>
      <c r="BN45" s="119">
        <v>0</v>
      </c>
      <c r="BO45" s="119">
        <v>0</v>
      </c>
      <c r="BP45" s="119">
        <v>0</v>
      </c>
      <c r="BQ45" s="119">
        <v>0</v>
      </c>
      <c r="BR45" s="119">
        <v>0</v>
      </c>
      <c r="BS45" s="119">
        <v>0</v>
      </c>
      <c r="BT45" s="119">
        <v>0</v>
      </c>
      <c r="BU45" s="119">
        <v>0</v>
      </c>
      <c r="BV45" s="119">
        <v>0</v>
      </c>
      <c r="BW45" s="119">
        <v>0</v>
      </c>
      <c r="BX45" s="119">
        <v>0</v>
      </c>
      <c r="BY45" s="119">
        <v>0</v>
      </c>
      <c r="BZ45" s="119">
        <v>0</v>
      </c>
    </row>
    <row r="46" spans="1:78" s="119" customFormat="1" x14ac:dyDescent="0.25">
      <c r="A46" s="125" t="s">
        <v>244</v>
      </c>
      <c r="B46" s="126">
        <v>1300000</v>
      </c>
      <c r="C46" s="120">
        <v>0</v>
      </c>
      <c r="D46" s="119">
        <v>0</v>
      </c>
      <c r="E46" s="119">
        <v>0</v>
      </c>
      <c r="F46" s="119">
        <v>0</v>
      </c>
      <c r="G46" s="119">
        <v>0</v>
      </c>
      <c r="H46" s="119">
        <v>0</v>
      </c>
      <c r="Y46" s="121">
        <v>1</v>
      </c>
      <c r="Z46" s="121">
        <v>0</v>
      </c>
      <c r="AR46" s="119">
        <v>0</v>
      </c>
      <c r="AT46" s="119">
        <v>0</v>
      </c>
      <c r="AV46" s="119">
        <v>0</v>
      </c>
      <c r="AY46" s="119">
        <v>0</v>
      </c>
      <c r="BA46" s="122">
        <v>0</v>
      </c>
      <c r="BB46" s="122">
        <v>0</v>
      </c>
      <c r="BD46" s="119">
        <v>0</v>
      </c>
      <c r="BE46" s="119">
        <v>0</v>
      </c>
      <c r="BF46" s="119">
        <v>0</v>
      </c>
      <c r="BG46" s="119">
        <v>0</v>
      </c>
      <c r="BH46" s="119">
        <v>0</v>
      </c>
      <c r="BI46" s="119">
        <v>0</v>
      </c>
      <c r="BJ46" s="119">
        <v>0</v>
      </c>
      <c r="BK46" s="119">
        <v>0</v>
      </c>
      <c r="BL46" s="119">
        <v>0</v>
      </c>
      <c r="BM46" s="119">
        <v>0</v>
      </c>
      <c r="BN46" s="119">
        <v>0</v>
      </c>
      <c r="BO46" s="119">
        <v>0</v>
      </c>
      <c r="BP46" s="119">
        <v>0</v>
      </c>
      <c r="BQ46" s="119">
        <v>0</v>
      </c>
      <c r="BR46" s="119">
        <v>0</v>
      </c>
      <c r="BS46" s="119">
        <v>0</v>
      </c>
      <c r="BT46" s="119">
        <v>0</v>
      </c>
      <c r="BU46" s="119">
        <v>0</v>
      </c>
      <c r="BV46" s="119">
        <v>0</v>
      </c>
      <c r="BW46" s="119">
        <v>0</v>
      </c>
      <c r="BX46" s="119">
        <v>0</v>
      </c>
      <c r="BY46" s="119">
        <v>0</v>
      </c>
      <c r="BZ46" s="119">
        <v>0</v>
      </c>
    </row>
    <row r="47" spans="1:78" s="119" customFormat="1" x14ac:dyDescent="0.25">
      <c r="A47" s="125" t="s">
        <v>245</v>
      </c>
      <c r="B47" s="121">
        <v>4700</v>
      </c>
      <c r="C47" s="120">
        <v>0</v>
      </c>
      <c r="D47" s="119">
        <v>0</v>
      </c>
      <c r="E47" s="119">
        <v>0</v>
      </c>
      <c r="F47" s="119">
        <v>0</v>
      </c>
      <c r="G47" s="119">
        <v>0</v>
      </c>
      <c r="H47" s="119">
        <v>0</v>
      </c>
      <c r="Y47" s="121">
        <v>16.600000000000001</v>
      </c>
      <c r="Z47" s="121">
        <v>0</v>
      </c>
      <c r="AR47" s="119">
        <v>0</v>
      </c>
      <c r="AT47" s="119">
        <v>0</v>
      </c>
      <c r="AV47" s="119">
        <v>0</v>
      </c>
      <c r="AY47" s="119">
        <v>0</v>
      </c>
      <c r="BA47" s="122">
        <v>0</v>
      </c>
      <c r="BB47" s="122">
        <v>0</v>
      </c>
      <c r="BD47" s="119">
        <v>0</v>
      </c>
      <c r="BE47" s="119">
        <v>0</v>
      </c>
      <c r="BF47" s="119">
        <v>0</v>
      </c>
      <c r="BG47" s="119">
        <v>0</v>
      </c>
      <c r="BH47" s="119">
        <v>0</v>
      </c>
      <c r="BI47" s="119">
        <v>0</v>
      </c>
      <c r="BJ47" s="119">
        <v>0</v>
      </c>
      <c r="BK47" s="119">
        <v>0</v>
      </c>
      <c r="BL47" s="119">
        <v>0</v>
      </c>
      <c r="BM47" s="119">
        <v>0</v>
      </c>
      <c r="BN47" s="119">
        <v>0</v>
      </c>
      <c r="BO47" s="119">
        <v>0</v>
      </c>
      <c r="BP47" s="119">
        <v>0</v>
      </c>
      <c r="BQ47" s="119">
        <v>0</v>
      </c>
      <c r="BR47" s="119">
        <v>0</v>
      </c>
      <c r="BS47" s="119">
        <v>0</v>
      </c>
      <c r="BT47" s="119">
        <v>0</v>
      </c>
      <c r="BU47" s="119">
        <v>0</v>
      </c>
      <c r="BV47" s="119">
        <v>0</v>
      </c>
      <c r="BW47" s="119">
        <v>0</v>
      </c>
      <c r="BX47" s="119">
        <v>0</v>
      </c>
      <c r="BY47" s="119">
        <v>0</v>
      </c>
      <c r="BZ47" s="119">
        <v>0</v>
      </c>
    </row>
    <row r="48" spans="1:78" s="119" customFormat="1" x14ac:dyDescent="0.25">
      <c r="A48" s="125" t="s">
        <v>246</v>
      </c>
      <c r="B48" s="121">
        <v>1900</v>
      </c>
      <c r="C48" s="120">
        <v>0</v>
      </c>
      <c r="D48" s="119">
        <v>16560</v>
      </c>
      <c r="E48" s="119">
        <v>16560</v>
      </c>
      <c r="F48" s="119">
        <v>0</v>
      </c>
      <c r="G48" s="119">
        <v>160000</v>
      </c>
      <c r="H48" s="119">
        <v>0</v>
      </c>
      <c r="Y48" s="121">
        <v>8.1000000000000003E-2</v>
      </c>
      <c r="Z48" s="121">
        <v>0</v>
      </c>
      <c r="AR48" s="119">
        <v>0</v>
      </c>
      <c r="AT48" s="119">
        <v>0</v>
      </c>
      <c r="AV48" s="119">
        <v>0</v>
      </c>
      <c r="AY48" s="119">
        <v>0</v>
      </c>
      <c r="BA48" s="122">
        <v>0</v>
      </c>
      <c r="BB48" s="122">
        <v>0</v>
      </c>
      <c r="BD48" s="119">
        <v>0</v>
      </c>
      <c r="BE48" s="119">
        <v>0</v>
      </c>
      <c r="BF48" s="119">
        <v>0</v>
      </c>
      <c r="BG48" s="119">
        <v>0</v>
      </c>
      <c r="BH48" s="119">
        <v>0</v>
      </c>
      <c r="BI48" s="119">
        <v>0</v>
      </c>
      <c r="BJ48" s="119">
        <v>0</v>
      </c>
      <c r="BK48" s="119">
        <v>0</v>
      </c>
      <c r="BL48" s="119">
        <v>0</v>
      </c>
      <c r="BM48" s="119">
        <v>0</v>
      </c>
      <c r="BN48" s="119">
        <v>0</v>
      </c>
      <c r="BO48" s="119">
        <v>0</v>
      </c>
      <c r="BP48" s="119">
        <v>0</v>
      </c>
      <c r="BQ48" s="119">
        <v>0</v>
      </c>
      <c r="BR48" s="119">
        <v>0</v>
      </c>
      <c r="BS48" s="119">
        <v>0</v>
      </c>
      <c r="BT48" s="119">
        <v>0</v>
      </c>
      <c r="BU48" s="119">
        <v>0</v>
      </c>
      <c r="BV48" s="119">
        <v>0</v>
      </c>
      <c r="BW48" s="119">
        <v>0</v>
      </c>
      <c r="BX48" s="119">
        <v>0</v>
      </c>
      <c r="BY48" s="119">
        <v>0</v>
      </c>
      <c r="BZ48" s="119">
        <v>0</v>
      </c>
    </row>
    <row r="49" spans="1:78" s="119" customFormat="1" x14ac:dyDescent="0.25">
      <c r="A49" s="125" t="s">
        <v>247</v>
      </c>
      <c r="B49" s="121">
        <v>92000</v>
      </c>
      <c r="C49" s="120">
        <v>0</v>
      </c>
      <c r="D49" s="119">
        <v>0</v>
      </c>
      <c r="E49" s="119">
        <v>0</v>
      </c>
      <c r="F49" s="119">
        <v>0</v>
      </c>
      <c r="G49" s="119">
        <v>0</v>
      </c>
      <c r="H49" s="119">
        <v>0</v>
      </c>
      <c r="Y49" s="121">
        <v>0.1</v>
      </c>
      <c r="Z49" s="121">
        <v>0</v>
      </c>
      <c r="AR49" s="119">
        <v>0</v>
      </c>
      <c r="AT49" s="119">
        <v>0</v>
      </c>
      <c r="AV49" s="119">
        <v>0</v>
      </c>
      <c r="AY49" s="119">
        <v>0</v>
      </c>
      <c r="BA49" s="122">
        <v>0</v>
      </c>
      <c r="BB49" s="122">
        <v>0</v>
      </c>
      <c r="BD49" s="119">
        <v>0</v>
      </c>
      <c r="BE49" s="119">
        <v>0</v>
      </c>
      <c r="BF49" s="119">
        <v>0</v>
      </c>
      <c r="BG49" s="119">
        <v>0</v>
      </c>
      <c r="BH49" s="119">
        <v>0</v>
      </c>
      <c r="BI49" s="119">
        <v>0</v>
      </c>
      <c r="BJ49" s="119">
        <v>0</v>
      </c>
      <c r="BK49" s="119">
        <v>0</v>
      </c>
      <c r="BL49" s="119">
        <v>0</v>
      </c>
      <c r="BM49" s="119">
        <v>0</v>
      </c>
      <c r="BN49" s="119">
        <v>0</v>
      </c>
      <c r="BO49" s="119">
        <v>0</v>
      </c>
      <c r="BP49" s="119">
        <v>0</v>
      </c>
      <c r="BQ49" s="119">
        <v>0</v>
      </c>
      <c r="BR49" s="119">
        <v>0</v>
      </c>
      <c r="BS49" s="119">
        <v>0</v>
      </c>
      <c r="BT49" s="119">
        <v>0</v>
      </c>
      <c r="BU49" s="119">
        <v>0</v>
      </c>
      <c r="BV49" s="119">
        <v>0</v>
      </c>
      <c r="BW49" s="119">
        <v>0</v>
      </c>
      <c r="BX49" s="119">
        <v>0</v>
      </c>
      <c r="BY49" s="119">
        <v>0</v>
      </c>
      <c r="BZ49" s="119">
        <v>0</v>
      </c>
    </row>
    <row r="50" spans="1:78" s="119" customFormat="1" x14ac:dyDescent="0.25">
      <c r="A50" s="118" t="s">
        <v>248</v>
      </c>
      <c r="B50" s="121">
        <v>0</v>
      </c>
      <c r="C50" s="120">
        <v>3200</v>
      </c>
      <c r="D50" s="119">
        <v>0</v>
      </c>
      <c r="E50" s="119">
        <v>0</v>
      </c>
      <c r="F50" s="119">
        <v>0</v>
      </c>
      <c r="G50" s="119">
        <v>0</v>
      </c>
      <c r="H50" s="119">
        <v>0</v>
      </c>
      <c r="Y50" s="121">
        <v>2000</v>
      </c>
      <c r="Z50" s="121">
        <v>0</v>
      </c>
      <c r="AR50" s="119">
        <v>0</v>
      </c>
      <c r="AT50" s="119">
        <v>0</v>
      </c>
      <c r="AV50" s="119">
        <v>0</v>
      </c>
      <c r="AY50" s="119">
        <v>0</v>
      </c>
      <c r="BA50" s="122">
        <v>0</v>
      </c>
      <c r="BB50" s="122">
        <v>0</v>
      </c>
      <c r="BD50" s="119">
        <v>0</v>
      </c>
      <c r="BE50" s="119">
        <v>0</v>
      </c>
      <c r="BF50" s="119">
        <v>0</v>
      </c>
      <c r="BG50" s="119">
        <v>0</v>
      </c>
      <c r="BH50" s="119">
        <v>0</v>
      </c>
      <c r="BI50" s="119">
        <v>0</v>
      </c>
      <c r="BJ50" s="119">
        <v>0</v>
      </c>
      <c r="BK50" s="119">
        <v>0</v>
      </c>
      <c r="BL50" s="119">
        <v>0</v>
      </c>
      <c r="BM50" s="119">
        <v>0</v>
      </c>
      <c r="BN50" s="119">
        <v>0</v>
      </c>
      <c r="BO50" s="119">
        <v>0</v>
      </c>
      <c r="BP50" s="119">
        <v>0</v>
      </c>
      <c r="BQ50" s="119">
        <v>0</v>
      </c>
      <c r="BR50" s="119">
        <v>0</v>
      </c>
      <c r="BS50" s="119">
        <v>0</v>
      </c>
      <c r="BT50" s="119">
        <v>0</v>
      </c>
      <c r="BU50" s="119">
        <v>0</v>
      </c>
      <c r="BV50" s="119">
        <v>0</v>
      </c>
      <c r="BW50" s="119">
        <v>0</v>
      </c>
      <c r="BX50" s="119">
        <v>0</v>
      </c>
      <c r="BY50" s="119">
        <v>0</v>
      </c>
      <c r="BZ50" s="119">
        <v>0</v>
      </c>
    </row>
    <row r="51" spans="1:78" s="119" customFormat="1" x14ac:dyDescent="0.25">
      <c r="A51" s="125" t="s">
        <v>249</v>
      </c>
      <c r="B51" s="121">
        <v>13</v>
      </c>
      <c r="C51" s="120">
        <v>46.7</v>
      </c>
      <c r="D51" s="119">
        <v>0</v>
      </c>
      <c r="E51" s="119">
        <v>0</v>
      </c>
      <c r="F51" s="119">
        <v>0</v>
      </c>
      <c r="G51" s="119">
        <v>0</v>
      </c>
      <c r="H51" s="119">
        <v>0</v>
      </c>
      <c r="Y51" s="121">
        <v>1580</v>
      </c>
      <c r="Z51" s="121">
        <v>0</v>
      </c>
      <c r="AP51" s="119">
        <v>0.3</v>
      </c>
      <c r="AQ51" s="119">
        <v>0.97</v>
      </c>
      <c r="AR51" s="119">
        <f>(AP51+AQ51)/2</f>
        <v>0.63500000000000001</v>
      </c>
      <c r="AT51" s="119">
        <v>0</v>
      </c>
      <c r="AV51" s="119">
        <v>0.53</v>
      </c>
      <c r="AY51" s="119">
        <v>1.3080000000000001</v>
      </c>
      <c r="BA51" s="122">
        <v>257.68585968079202</v>
      </c>
      <c r="BB51" s="122">
        <v>4731.2741255115297</v>
      </c>
      <c r="BD51" s="119">
        <v>13900</v>
      </c>
      <c r="BE51" s="119">
        <v>14600</v>
      </c>
      <c r="BF51" s="119">
        <v>15200</v>
      </c>
      <c r="BG51" s="119">
        <v>16390</v>
      </c>
      <c r="BH51" s="119">
        <v>16390</v>
      </c>
      <c r="BI51" s="119">
        <v>17680</v>
      </c>
      <c r="BJ51" s="119">
        <v>17690</v>
      </c>
      <c r="BK51" s="119">
        <v>18680</v>
      </c>
      <c r="BL51" s="119">
        <v>19970</v>
      </c>
      <c r="BM51" s="119">
        <v>18750</v>
      </c>
      <c r="BN51" s="119">
        <v>19630</v>
      </c>
      <c r="BO51" s="119">
        <v>19220</v>
      </c>
      <c r="BP51" s="119">
        <v>20060</v>
      </c>
      <c r="BQ51" s="119">
        <v>20530</v>
      </c>
      <c r="BR51" s="119">
        <v>20870</v>
      </c>
      <c r="BS51" s="119">
        <v>20970</v>
      </c>
      <c r="BT51" s="119">
        <v>21780</v>
      </c>
      <c r="BU51" s="119">
        <v>21860</v>
      </c>
      <c r="BV51" s="119">
        <v>23830</v>
      </c>
      <c r="BW51" s="119">
        <v>24190</v>
      </c>
      <c r="BX51" s="119">
        <v>23910</v>
      </c>
      <c r="BY51" s="119">
        <v>21060</v>
      </c>
      <c r="BZ51" s="119">
        <v>21790</v>
      </c>
    </row>
    <row r="52" spans="1:78" s="119" customFormat="1" x14ac:dyDescent="0.25">
      <c r="A52" s="118" t="s">
        <v>250</v>
      </c>
      <c r="B52" s="127">
        <v>18000000</v>
      </c>
      <c r="C52" s="128">
        <f>B52/3</f>
        <v>6000000</v>
      </c>
      <c r="D52" s="127">
        <f>0.25*C52</f>
        <v>1500000</v>
      </c>
      <c r="E52" s="127">
        <v>12000000</v>
      </c>
      <c r="F52" s="119">
        <v>0</v>
      </c>
      <c r="G52" s="119">
        <v>0</v>
      </c>
      <c r="H52" s="119">
        <v>0</v>
      </c>
      <c r="Y52" s="121">
        <v>0.45</v>
      </c>
      <c r="Z52" s="121">
        <v>0</v>
      </c>
      <c r="AR52" s="119">
        <v>0</v>
      </c>
      <c r="AT52" s="119">
        <v>0</v>
      </c>
      <c r="AV52" s="119">
        <v>0</v>
      </c>
      <c r="AY52" s="119">
        <v>0</v>
      </c>
      <c r="BA52" s="122">
        <v>0</v>
      </c>
      <c r="BB52" s="122">
        <v>0</v>
      </c>
      <c r="BD52" s="119">
        <v>0</v>
      </c>
      <c r="BE52" s="119">
        <v>0</v>
      </c>
      <c r="BF52" s="119">
        <v>0</v>
      </c>
      <c r="BG52" s="119">
        <v>0</v>
      </c>
      <c r="BH52" s="119">
        <v>0</v>
      </c>
      <c r="BI52" s="119">
        <v>0</v>
      </c>
      <c r="BJ52" s="119">
        <v>0</v>
      </c>
      <c r="BK52" s="119">
        <v>0</v>
      </c>
      <c r="BL52" s="119">
        <v>0</v>
      </c>
      <c r="BM52" s="119">
        <v>0</v>
      </c>
      <c r="BN52" s="119">
        <v>0</v>
      </c>
      <c r="BO52" s="119">
        <v>0</v>
      </c>
      <c r="BP52" s="119">
        <v>0</v>
      </c>
      <c r="BQ52" s="119">
        <v>0</v>
      </c>
      <c r="BR52" s="119">
        <v>0</v>
      </c>
      <c r="BS52" s="119">
        <v>0</v>
      </c>
      <c r="BT52" s="119">
        <v>0</v>
      </c>
      <c r="BU52" s="119">
        <v>0</v>
      </c>
      <c r="BV52" s="119">
        <v>0</v>
      </c>
      <c r="BW52" s="119">
        <v>0</v>
      </c>
      <c r="BX52" s="119">
        <v>0</v>
      </c>
      <c r="BY52" s="119">
        <v>0</v>
      </c>
      <c r="BZ52" s="119">
        <v>0</v>
      </c>
    </row>
    <row r="53" spans="1:78" s="119" customFormat="1" x14ac:dyDescent="0.25">
      <c r="A53" s="118" t="s">
        <v>251</v>
      </c>
      <c r="B53" s="121">
        <v>0</v>
      </c>
      <c r="C53" s="120">
        <v>463</v>
      </c>
      <c r="D53" s="119">
        <v>0</v>
      </c>
      <c r="E53" s="119">
        <v>0</v>
      </c>
      <c r="F53" s="119">
        <v>0</v>
      </c>
      <c r="G53" s="119">
        <v>64</v>
      </c>
      <c r="H53" s="119">
        <v>0</v>
      </c>
      <c r="Y53" s="121">
        <v>250</v>
      </c>
      <c r="Z53" s="121">
        <v>0</v>
      </c>
      <c r="AR53" s="119">
        <v>0.75</v>
      </c>
      <c r="AT53" s="119">
        <v>0</v>
      </c>
      <c r="AV53" s="120">
        <v>4.8</v>
      </c>
      <c r="AW53" s="120"/>
      <c r="AX53" s="120"/>
      <c r="AY53" s="120">
        <v>76.2</v>
      </c>
      <c r="BA53" s="122">
        <v>2274.6209310543099</v>
      </c>
      <c r="BB53" s="122">
        <v>111474.49153260099</v>
      </c>
      <c r="BD53" s="119">
        <v>184000</v>
      </c>
      <c r="BE53" s="119">
        <v>188970</v>
      </c>
      <c r="BF53" s="119">
        <v>195960</v>
      </c>
      <c r="BG53" s="119">
        <v>210950</v>
      </c>
      <c r="BH53" s="119">
        <v>205900</v>
      </c>
      <c r="BI53" s="119">
        <v>197850</v>
      </c>
      <c r="BJ53" s="119">
        <v>237860</v>
      </c>
      <c r="BK53" s="119">
        <v>221830</v>
      </c>
      <c r="BL53" s="119">
        <v>248720</v>
      </c>
      <c r="BM53" s="119">
        <v>206510</v>
      </c>
      <c r="BN53" s="119">
        <v>263350</v>
      </c>
      <c r="BO53" s="119">
        <v>289200</v>
      </c>
      <c r="BP53" s="119">
        <v>300610</v>
      </c>
      <c r="BQ53" s="119">
        <v>317350</v>
      </c>
      <c r="BR53" s="119">
        <v>294830</v>
      </c>
      <c r="BS53" s="119">
        <v>251880</v>
      </c>
      <c r="BT53" s="119">
        <v>252040</v>
      </c>
      <c r="BU53" s="119">
        <v>229800</v>
      </c>
      <c r="BV53" s="119">
        <v>223630</v>
      </c>
      <c r="BW53" s="119">
        <v>276260</v>
      </c>
      <c r="BX53" s="119">
        <v>257510</v>
      </c>
      <c r="BY53" s="119">
        <v>249220</v>
      </c>
      <c r="BZ53" s="119">
        <v>228660</v>
      </c>
    </row>
    <row r="54" spans="1:78" s="119" customFormat="1" x14ac:dyDescent="0.25">
      <c r="A54" s="125" t="s">
        <v>252</v>
      </c>
      <c r="B54" s="121">
        <v>18000</v>
      </c>
      <c r="C54" s="120">
        <v>0</v>
      </c>
      <c r="D54" s="119">
        <v>0</v>
      </c>
      <c r="E54" s="119">
        <v>0</v>
      </c>
      <c r="F54" s="119">
        <v>0</v>
      </c>
      <c r="G54" s="119">
        <v>0</v>
      </c>
      <c r="H54" s="119">
        <v>0</v>
      </c>
      <c r="Y54" s="121">
        <v>0</v>
      </c>
      <c r="Z54" s="121">
        <v>0</v>
      </c>
      <c r="AR54" s="119">
        <v>0</v>
      </c>
      <c r="AT54" s="119">
        <v>0</v>
      </c>
      <c r="AV54" s="120">
        <v>0</v>
      </c>
      <c r="AY54" s="120">
        <v>0</v>
      </c>
      <c r="BA54" s="122">
        <v>0</v>
      </c>
      <c r="BB54" s="122">
        <v>0</v>
      </c>
      <c r="BD54" s="119">
        <v>0</v>
      </c>
      <c r="BE54" s="119">
        <v>0</v>
      </c>
      <c r="BF54" s="119">
        <v>0</v>
      </c>
      <c r="BG54" s="119">
        <v>0</v>
      </c>
      <c r="BH54" s="119">
        <v>0</v>
      </c>
      <c r="BI54" s="119">
        <v>0</v>
      </c>
      <c r="BJ54" s="119">
        <v>0</v>
      </c>
      <c r="BK54" s="119">
        <v>0</v>
      </c>
      <c r="BL54" s="119">
        <v>0</v>
      </c>
      <c r="BM54" s="119">
        <v>0</v>
      </c>
      <c r="BN54" s="119">
        <v>0</v>
      </c>
      <c r="BO54" s="119">
        <v>0</v>
      </c>
      <c r="BP54" s="119">
        <v>0</v>
      </c>
      <c r="BQ54" s="119">
        <v>0</v>
      </c>
      <c r="BR54" s="119">
        <v>0</v>
      </c>
      <c r="BS54" s="119">
        <v>0</v>
      </c>
      <c r="BT54" s="119">
        <v>0</v>
      </c>
      <c r="BU54" s="119">
        <v>0</v>
      </c>
      <c r="BV54" s="119">
        <v>0</v>
      </c>
      <c r="BW54" s="119">
        <v>0</v>
      </c>
      <c r="BX54" s="119">
        <v>0</v>
      </c>
      <c r="BY54" s="119">
        <v>0</v>
      </c>
      <c r="BZ54" s="119">
        <v>0</v>
      </c>
    </row>
    <row r="55" spans="1:78" s="119" customFormat="1" x14ac:dyDescent="0.25">
      <c r="A55" s="125" t="s">
        <v>253</v>
      </c>
      <c r="B55" s="121">
        <v>240000</v>
      </c>
      <c r="C55" s="120">
        <v>2000</v>
      </c>
      <c r="D55" s="119">
        <v>126100</v>
      </c>
      <c r="E55" s="119">
        <v>400000</v>
      </c>
      <c r="F55" s="119">
        <v>0</v>
      </c>
      <c r="G55" s="119">
        <v>2651</v>
      </c>
      <c r="H55" s="119">
        <v>200</v>
      </c>
      <c r="Y55" s="121">
        <v>56.7</v>
      </c>
      <c r="Z55" s="121">
        <v>0</v>
      </c>
      <c r="AR55" s="119">
        <v>0</v>
      </c>
      <c r="AT55" s="119">
        <v>0</v>
      </c>
      <c r="AV55" s="120">
        <v>0</v>
      </c>
      <c r="AY55" s="120">
        <v>0</v>
      </c>
      <c r="BA55" s="122">
        <v>0</v>
      </c>
      <c r="BB55" s="122">
        <v>0</v>
      </c>
      <c r="BD55" s="119">
        <v>0</v>
      </c>
      <c r="BE55" s="119">
        <v>0</v>
      </c>
      <c r="BF55" s="119">
        <v>0</v>
      </c>
      <c r="BG55" s="119">
        <v>0</v>
      </c>
      <c r="BH55" s="119">
        <v>0</v>
      </c>
      <c r="BI55" s="119">
        <v>0</v>
      </c>
      <c r="BJ55" s="119">
        <v>0</v>
      </c>
      <c r="BK55" s="119">
        <v>0</v>
      </c>
      <c r="BL55" s="119">
        <v>0</v>
      </c>
      <c r="BM55" s="119">
        <v>0</v>
      </c>
      <c r="BN55" s="119">
        <v>0</v>
      </c>
      <c r="BO55" s="119">
        <v>0</v>
      </c>
      <c r="BP55" s="119">
        <v>0</v>
      </c>
      <c r="BQ55" s="119">
        <v>0</v>
      </c>
      <c r="BR55" s="119">
        <v>0</v>
      </c>
      <c r="BS55" s="119">
        <v>0</v>
      </c>
      <c r="BT55" s="119">
        <v>0</v>
      </c>
      <c r="BU55" s="119">
        <v>0</v>
      </c>
      <c r="BV55" s="119">
        <v>0</v>
      </c>
      <c r="BW55" s="119">
        <v>0</v>
      </c>
      <c r="BX55" s="119">
        <v>0</v>
      </c>
      <c r="BY55" s="119">
        <v>0</v>
      </c>
      <c r="BZ55" s="119">
        <v>0</v>
      </c>
    </row>
    <row r="56" spans="1:78" s="119" customFormat="1" x14ac:dyDescent="0.25">
      <c r="A56" s="118" t="s">
        <v>254</v>
      </c>
      <c r="B56" s="121">
        <v>44000</v>
      </c>
      <c r="C56" s="120">
        <v>0</v>
      </c>
      <c r="D56" s="119">
        <v>0</v>
      </c>
      <c r="E56" s="119">
        <v>0</v>
      </c>
      <c r="F56" s="119">
        <v>0</v>
      </c>
      <c r="G56" s="119">
        <v>2544</v>
      </c>
      <c r="H56" s="119">
        <v>7</v>
      </c>
      <c r="Y56" s="121">
        <v>207</v>
      </c>
      <c r="Z56" s="121">
        <v>0</v>
      </c>
      <c r="AR56" s="119">
        <v>0</v>
      </c>
      <c r="AT56" s="119">
        <v>0</v>
      </c>
      <c r="AV56" s="120">
        <v>0</v>
      </c>
      <c r="AY56" s="120">
        <v>0</v>
      </c>
      <c r="BA56" s="122">
        <v>0</v>
      </c>
      <c r="BB56" s="122">
        <v>0</v>
      </c>
      <c r="BD56" s="119">
        <v>0</v>
      </c>
      <c r="BE56" s="119">
        <v>0</v>
      </c>
      <c r="BF56" s="119">
        <v>0</v>
      </c>
      <c r="BG56" s="119">
        <v>0</v>
      </c>
      <c r="BH56" s="119">
        <v>0</v>
      </c>
      <c r="BI56" s="119">
        <v>0</v>
      </c>
      <c r="BJ56" s="119">
        <v>0</v>
      </c>
      <c r="BK56" s="119">
        <v>0</v>
      </c>
      <c r="BL56" s="119">
        <v>0</v>
      </c>
      <c r="BM56" s="119">
        <v>0</v>
      </c>
      <c r="BN56" s="119">
        <v>0</v>
      </c>
      <c r="BO56" s="119">
        <v>0</v>
      </c>
      <c r="BP56" s="119">
        <v>0</v>
      </c>
      <c r="BQ56" s="119">
        <v>0</v>
      </c>
      <c r="BR56" s="119">
        <v>0</v>
      </c>
      <c r="BS56" s="119">
        <v>0</v>
      </c>
      <c r="BT56" s="119">
        <v>0</v>
      </c>
      <c r="BU56" s="119">
        <v>0</v>
      </c>
      <c r="BV56" s="119">
        <v>0</v>
      </c>
      <c r="BW56" s="119">
        <v>0</v>
      </c>
      <c r="BX56" s="119">
        <v>0</v>
      </c>
      <c r="BY56" s="119">
        <v>0</v>
      </c>
      <c r="BZ56" s="119">
        <v>0</v>
      </c>
    </row>
    <row r="57" spans="1:78" s="120" customFormat="1" x14ac:dyDescent="0.25">
      <c r="A57" s="118" t="s">
        <v>255</v>
      </c>
      <c r="B57" s="121">
        <v>0</v>
      </c>
      <c r="C57" s="129">
        <v>4.7</v>
      </c>
      <c r="D57" s="119">
        <v>0</v>
      </c>
      <c r="E57" s="119">
        <v>0</v>
      </c>
      <c r="F57" s="119">
        <v>0</v>
      </c>
      <c r="G57" s="119">
        <v>0</v>
      </c>
      <c r="H57" s="119">
        <v>0</v>
      </c>
      <c r="I57" s="119"/>
      <c r="J57" s="119"/>
      <c r="K57" s="119"/>
      <c r="L57" s="119"/>
      <c r="M57" s="119"/>
      <c r="N57" s="119"/>
      <c r="O57" s="119"/>
      <c r="P57" s="119"/>
      <c r="Q57" s="119"/>
      <c r="R57" s="119"/>
      <c r="S57" s="119"/>
      <c r="T57" s="119"/>
      <c r="U57" s="119"/>
      <c r="V57" s="119"/>
      <c r="W57" s="119"/>
      <c r="X57" s="119"/>
      <c r="Y57" s="121">
        <v>57</v>
      </c>
      <c r="Z57" s="121">
        <v>0</v>
      </c>
      <c r="AA57" s="119"/>
      <c r="AB57" s="119"/>
      <c r="AC57" s="119"/>
      <c r="AD57" s="119"/>
      <c r="AE57" s="119"/>
      <c r="AF57" s="119"/>
      <c r="AG57" s="119"/>
      <c r="AH57" s="119"/>
      <c r="AI57" s="119"/>
      <c r="AJ57" s="119"/>
      <c r="AK57" s="119"/>
      <c r="AL57" s="119"/>
      <c r="AM57" s="119"/>
      <c r="AN57" s="119"/>
      <c r="AO57" s="119"/>
      <c r="AP57" s="119"/>
      <c r="AQ57" s="119"/>
      <c r="AR57" s="119">
        <v>5.0000000000000001E-3</v>
      </c>
      <c r="AS57" s="119"/>
      <c r="AT57" s="119">
        <v>0</v>
      </c>
      <c r="AU57" s="119"/>
      <c r="AV57" s="119">
        <v>1.108E-2</v>
      </c>
      <c r="AW57" s="119"/>
      <c r="AX57" s="119"/>
      <c r="AY57" s="119">
        <v>2.5000000000000001E-2</v>
      </c>
      <c r="AZ57" s="119"/>
      <c r="BA57" s="122">
        <v>0</v>
      </c>
      <c r="BB57" s="122">
        <v>0</v>
      </c>
      <c r="BC57" s="119"/>
      <c r="BD57" s="129">
        <v>0</v>
      </c>
      <c r="BE57" s="120">
        <v>0</v>
      </c>
      <c r="BF57" s="120">
        <v>0</v>
      </c>
      <c r="BG57" s="120">
        <v>0</v>
      </c>
      <c r="BH57" s="120">
        <v>0</v>
      </c>
      <c r="BI57" s="120">
        <v>0</v>
      </c>
      <c r="BJ57" s="120">
        <v>0</v>
      </c>
      <c r="BK57" s="120">
        <v>0</v>
      </c>
      <c r="BL57" s="120">
        <v>0</v>
      </c>
      <c r="BM57" s="120">
        <v>0</v>
      </c>
      <c r="BN57" s="120">
        <v>0</v>
      </c>
      <c r="BO57" s="120">
        <v>0</v>
      </c>
      <c r="BP57" s="120">
        <v>0</v>
      </c>
      <c r="BQ57" s="120">
        <v>0</v>
      </c>
      <c r="BR57" s="120">
        <v>0</v>
      </c>
      <c r="BS57" s="120">
        <v>0</v>
      </c>
      <c r="BT57" s="120">
        <v>0</v>
      </c>
      <c r="BU57" s="120">
        <v>0</v>
      </c>
      <c r="BV57" s="120">
        <v>0</v>
      </c>
      <c r="BW57" s="120">
        <v>0</v>
      </c>
      <c r="BX57" s="120">
        <v>0</v>
      </c>
      <c r="BY57" s="120">
        <v>0</v>
      </c>
      <c r="BZ57" s="120">
        <v>0</v>
      </c>
    </row>
    <row r="58" spans="1:78" s="119" customFormat="1" x14ac:dyDescent="0.25">
      <c r="A58" s="125" t="s">
        <v>256</v>
      </c>
      <c r="B58" s="121">
        <v>25</v>
      </c>
      <c r="C58" s="120">
        <f>B58/4</f>
        <v>6.25</v>
      </c>
      <c r="D58" s="119">
        <v>0</v>
      </c>
      <c r="E58" s="119">
        <v>0</v>
      </c>
      <c r="F58" s="119">
        <v>0</v>
      </c>
      <c r="G58" s="119">
        <v>0</v>
      </c>
      <c r="H58" s="119">
        <v>0</v>
      </c>
      <c r="Y58" s="121">
        <v>400</v>
      </c>
      <c r="Z58" s="121">
        <v>258</v>
      </c>
      <c r="AR58" s="119">
        <v>0.91</v>
      </c>
      <c r="AT58" s="119">
        <v>0</v>
      </c>
      <c r="AV58" s="119">
        <v>794</v>
      </c>
      <c r="AY58" s="119">
        <v>2000</v>
      </c>
      <c r="BA58" s="122">
        <v>102968.10545833</v>
      </c>
      <c r="BB58" s="122">
        <v>-448351.45343147498</v>
      </c>
      <c r="BD58" s="119">
        <v>3600000</v>
      </c>
      <c r="BE58" s="119">
        <v>3814000</v>
      </c>
      <c r="BF58" s="119">
        <v>4015000</v>
      </c>
      <c r="BG58" s="119">
        <v>4055000</v>
      </c>
      <c r="BH58" s="119">
        <v>4260000</v>
      </c>
      <c r="BI58" s="119">
        <v>4500000</v>
      </c>
      <c r="BJ58" s="119">
        <v>4700000</v>
      </c>
      <c r="BK58" s="119">
        <v>5000000</v>
      </c>
      <c r="BL58" s="119">
        <v>4800000</v>
      </c>
      <c r="BM58" s="119">
        <v>5299990</v>
      </c>
      <c r="BN58" s="119">
        <v>4999990</v>
      </c>
      <c r="BO58" s="119">
        <v>5199990</v>
      </c>
      <c r="BP58" s="119">
        <v>5799980</v>
      </c>
      <c r="BQ58" s="119">
        <v>6289960</v>
      </c>
      <c r="BR58" s="119">
        <v>6389940</v>
      </c>
      <c r="BS58" s="119">
        <v>5799880</v>
      </c>
      <c r="BT58" s="119">
        <v>6399810</v>
      </c>
      <c r="BU58" s="119">
        <v>6699790</v>
      </c>
      <c r="BV58" s="119">
        <v>7229760</v>
      </c>
      <c r="BW58" s="119">
        <v>7399740</v>
      </c>
      <c r="BX58" s="119">
        <v>6039590</v>
      </c>
      <c r="BY58" s="119">
        <v>6939440</v>
      </c>
      <c r="BZ58" s="119">
        <v>6599270</v>
      </c>
    </row>
    <row r="59" spans="1:78" s="119" customFormat="1" x14ac:dyDescent="0.25">
      <c r="A59" s="125" t="s">
        <v>257</v>
      </c>
      <c r="B59" s="121">
        <v>11.5</v>
      </c>
      <c r="C59" s="120">
        <v>0</v>
      </c>
      <c r="D59" s="119">
        <v>0</v>
      </c>
      <c r="E59" s="119">
        <v>0</v>
      </c>
      <c r="F59" s="119">
        <v>0</v>
      </c>
      <c r="G59" s="119">
        <v>0</v>
      </c>
      <c r="H59" s="119">
        <v>0</v>
      </c>
      <c r="Y59" s="121">
        <v>60</v>
      </c>
      <c r="Z59" s="121">
        <v>0</v>
      </c>
      <c r="AR59" s="119">
        <v>0</v>
      </c>
      <c r="AT59" s="119">
        <v>0</v>
      </c>
      <c r="AV59" s="119">
        <v>0</v>
      </c>
      <c r="AY59" s="119">
        <v>0</v>
      </c>
      <c r="BA59" s="122">
        <v>0</v>
      </c>
      <c r="BB59" s="122">
        <v>0</v>
      </c>
      <c r="BD59" s="119">
        <v>0</v>
      </c>
      <c r="BE59" s="119">
        <v>0</v>
      </c>
      <c r="BF59" s="119">
        <v>0</v>
      </c>
      <c r="BG59" s="119">
        <v>0</v>
      </c>
      <c r="BH59" s="119">
        <v>0</v>
      </c>
      <c r="BI59" s="119">
        <v>0</v>
      </c>
      <c r="BJ59" s="119">
        <v>0</v>
      </c>
      <c r="BK59" s="119">
        <v>0</v>
      </c>
      <c r="BL59" s="119">
        <v>0</v>
      </c>
      <c r="BM59" s="119">
        <v>0</v>
      </c>
      <c r="BN59" s="119">
        <v>0</v>
      </c>
      <c r="BO59" s="119">
        <v>0</v>
      </c>
      <c r="BP59" s="119">
        <v>0</v>
      </c>
      <c r="BQ59" s="119">
        <v>0</v>
      </c>
      <c r="BR59" s="119">
        <v>0</v>
      </c>
      <c r="BS59" s="119">
        <v>0</v>
      </c>
      <c r="BT59" s="119">
        <v>0</v>
      </c>
      <c r="BU59" s="119">
        <v>0</v>
      </c>
      <c r="BV59" s="119">
        <v>0</v>
      </c>
      <c r="BW59" s="119">
        <v>0</v>
      </c>
      <c r="BX59" s="119">
        <v>0</v>
      </c>
      <c r="BY59" s="119">
        <v>0</v>
      </c>
      <c r="BZ59" s="119">
        <v>0</v>
      </c>
    </row>
    <row r="60" spans="1:78" s="119" customFormat="1" x14ac:dyDescent="0.25">
      <c r="A60" s="125" t="s">
        <v>258</v>
      </c>
      <c r="B60" s="121">
        <v>1.9</v>
      </c>
      <c r="C60" s="120">
        <f>B60/4</f>
        <v>0.47499999999999998</v>
      </c>
      <c r="D60" s="119">
        <v>0</v>
      </c>
      <c r="E60" s="119">
        <v>0</v>
      </c>
      <c r="F60" s="119">
        <v>0</v>
      </c>
      <c r="G60" s="119">
        <v>0</v>
      </c>
      <c r="H60" s="119">
        <v>0</v>
      </c>
      <c r="Y60" s="121">
        <v>3710</v>
      </c>
      <c r="Z60" s="121">
        <v>0</v>
      </c>
      <c r="AR60" s="119">
        <v>5.0000000000000001E-3</v>
      </c>
      <c r="AT60" s="119">
        <v>0</v>
      </c>
      <c r="AV60" s="119">
        <v>15</v>
      </c>
      <c r="AY60" s="119">
        <v>63</v>
      </c>
      <c r="BA60" s="122">
        <v>1274.74442509663</v>
      </c>
      <c r="BB60" s="122">
        <v>-18947.842061937801</v>
      </c>
      <c r="BD60" s="119">
        <v>33900</v>
      </c>
      <c r="BE60" s="119">
        <v>33700</v>
      </c>
      <c r="BF60" s="119">
        <v>35100</v>
      </c>
      <c r="BG60" s="119">
        <v>37100</v>
      </c>
      <c r="BH60" s="119">
        <v>41800</v>
      </c>
      <c r="BI60" s="119">
        <v>42800</v>
      </c>
      <c r="BJ60" s="119">
        <v>43000</v>
      </c>
      <c r="BK60" s="119">
        <v>58000</v>
      </c>
      <c r="BL60" s="119">
        <v>60000</v>
      </c>
      <c r="BM60" s="119">
        <v>41000</v>
      </c>
      <c r="BN60" s="119">
        <v>40200</v>
      </c>
      <c r="BO60" s="119">
        <v>58200</v>
      </c>
      <c r="BP60" s="119">
        <v>55700</v>
      </c>
      <c r="BQ60" s="119">
        <v>58500</v>
      </c>
      <c r="BR60" s="119">
        <v>55500</v>
      </c>
      <c r="BS60" s="119">
        <v>53490</v>
      </c>
      <c r="BT60" s="119">
        <v>57590</v>
      </c>
      <c r="BU60" s="119">
        <v>62380</v>
      </c>
      <c r="BV60" s="119">
        <v>73980</v>
      </c>
      <c r="BW60" s="119">
        <v>78980</v>
      </c>
      <c r="BX60" s="119">
        <v>82670</v>
      </c>
      <c r="BY60" s="119">
        <v>77760</v>
      </c>
      <c r="BZ60" s="119">
        <v>75940</v>
      </c>
    </row>
    <row r="61" spans="1:78" s="119" customFormat="1" x14ac:dyDescent="0.25">
      <c r="A61" s="118" t="s">
        <v>259</v>
      </c>
      <c r="B61" s="121">
        <v>0</v>
      </c>
      <c r="C61" s="120">
        <v>0</v>
      </c>
      <c r="D61" s="119">
        <v>640</v>
      </c>
      <c r="E61" s="119">
        <v>640</v>
      </c>
      <c r="F61" s="119">
        <v>0</v>
      </c>
      <c r="G61" s="119">
        <v>0</v>
      </c>
      <c r="H61" s="119">
        <v>0</v>
      </c>
      <c r="Y61" s="121">
        <v>36</v>
      </c>
      <c r="Z61" s="121">
        <v>0</v>
      </c>
      <c r="AR61" s="119">
        <v>0</v>
      </c>
      <c r="AT61" s="119">
        <v>0</v>
      </c>
      <c r="AV61" s="119">
        <v>0</v>
      </c>
      <c r="AY61" s="119">
        <v>0</v>
      </c>
      <c r="BA61" s="122">
        <v>0</v>
      </c>
      <c r="BB61" s="122">
        <v>0</v>
      </c>
      <c r="BD61" s="119">
        <v>0</v>
      </c>
      <c r="BE61" s="119">
        <v>0</v>
      </c>
      <c r="BF61" s="119">
        <v>0</v>
      </c>
      <c r="BG61" s="119">
        <v>0</v>
      </c>
      <c r="BH61" s="119">
        <v>0</v>
      </c>
      <c r="BI61" s="119">
        <v>0</v>
      </c>
      <c r="BJ61" s="119">
        <v>0</v>
      </c>
      <c r="BK61" s="119">
        <v>0</v>
      </c>
      <c r="BL61" s="119">
        <v>0</v>
      </c>
      <c r="BM61" s="119">
        <v>0</v>
      </c>
      <c r="BN61" s="119">
        <v>0</v>
      </c>
      <c r="BO61" s="119">
        <v>0</v>
      </c>
      <c r="BP61" s="119">
        <v>0</v>
      </c>
      <c r="BQ61" s="119">
        <v>0</v>
      </c>
      <c r="BR61" s="119">
        <v>0</v>
      </c>
      <c r="BS61" s="119">
        <v>0</v>
      </c>
      <c r="BT61" s="119">
        <v>0</v>
      </c>
      <c r="BU61" s="119">
        <v>0</v>
      </c>
      <c r="BV61" s="119">
        <v>0</v>
      </c>
      <c r="BW61" s="119">
        <v>0</v>
      </c>
      <c r="BX61" s="119">
        <v>0</v>
      </c>
      <c r="BY61" s="119">
        <v>0</v>
      </c>
      <c r="BZ61" s="119">
        <v>0</v>
      </c>
    </row>
    <row r="62" spans="1:78" s="134" customFormat="1" x14ac:dyDescent="0.25">
      <c r="A62" s="130" t="s">
        <v>260</v>
      </c>
      <c r="B62" s="131">
        <v>650</v>
      </c>
      <c r="C62" s="132">
        <f>B62/4</f>
        <v>162.5</v>
      </c>
      <c r="D62" s="133">
        <v>0</v>
      </c>
      <c r="E62" s="133">
        <v>0</v>
      </c>
      <c r="F62" s="133">
        <v>0</v>
      </c>
      <c r="G62" s="134">
        <v>200</v>
      </c>
      <c r="H62" s="134">
        <v>0</v>
      </c>
      <c r="Y62" s="135">
        <v>72</v>
      </c>
      <c r="Z62" s="135">
        <v>9</v>
      </c>
      <c r="AP62" s="134">
        <v>0.19</v>
      </c>
      <c r="AQ62" s="134">
        <v>0.6</v>
      </c>
      <c r="AR62" s="134">
        <f>(AP62+AQ62)/2</f>
        <v>0.39500000000000002</v>
      </c>
      <c r="AT62" s="119">
        <v>0</v>
      </c>
      <c r="AV62" s="134">
        <v>230</v>
      </c>
      <c r="AY62" s="134">
        <v>1900</v>
      </c>
      <c r="BA62" s="136">
        <v>207576.31076444799</v>
      </c>
      <c r="BB62" s="136">
        <v>-1819702.6572439</v>
      </c>
      <c r="BD62" s="134">
        <v>6810000</v>
      </c>
      <c r="BE62" s="134">
        <v>7119990</v>
      </c>
      <c r="BF62" s="134">
        <v>7439990</v>
      </c>
      <c r="BG62" s="134">
        <v>7459980</v>
      </c>
      <c r="BH62" s="134">
        <v>7549970</v>
      </c>
      <c r="BI62" s="134">
        <v>8039950</v>
      </c>
      <c r="BJ62" s="134">
        <v>8729950</v>
      </c>
      <c r="BK62" s="134">
        <v>8849940</v>
      </c>
      <c r="BL62" s="134">
        <v>8359900</v>
      </c>
      <c r="BM62" s="134">
        <v>9009830</v>
      </c>
      <c r="BN62" s="134">
        <v>9599770</v>
      </c>
      <c r="BO62" s="134">
        <v>9799700</v>
      </c>
      <c r="BP62" s="134">
        <v>9999480</v>
      </c>
      <c r="BQ62" s="134">
        <v>10898960</v>
      </c>
      <c r="BR62" s="134">
        <v>11598360</v>
      </c>
      <c r="BS62" s="134">
        <v>11196900</v>
      </c>
      <c r="BT62" s="134">
        <v>11995070</v>
      </c>
      <c r="BU62" s="134">
        <v>12794550</v>
      </c>
      <c r="BV62" s="134">
        <v>13493710</v>
      </c>
      <c r="BW62" s="134">
        <v>13393260</v>
      </c>
      <c r="BX62" s="134">
        <v>13289410</v>
      </c>
      <c r="BY62" s="134">
        <v>12785320</v>
      </c>
      <c r="BZ62" s="134">
        <v>11881060</v>
      </c>
    </row>
    <row r="63" spans="1:78" x14ac:dyDescent="0.25">
      <c r="A63" s="137" t="s">
        <v>261</v>
      </c>
      <c r="B63" s="116"/>
      <c r="C63" s="138"/>
      <c r="D63" s="115"/>
      <c r="E63" s="115"/>
      <c r="F63" s="139">
        <v>0</v>
      </c>
    </row>
    <row r="64" spans="1:78" x14ac:dyDescent="0.25">
      <c r="A64" s="140" t="s">
        <v>262</v>
      </c>
      <c r="B64" s="135">
        <v>7.4999999999999997E-2</v>
      </c>
      <c r="C64" s="141">
        <v>0.06</v>
      </c>
      <c r="D64" s="134">
        <v>0.06</v>
      </c>
      <c r="E64" s="134">
        <v>0.06</v>
      </c>
      <c r="F64" s="142">
        <v>0.1</v>
      </c>
    </row>
    <row r="65" spans="2:3" x14ac:dyDescent="0.25">
      <c r="B65" s="102"/>
      <c r="C65" s="59"/>
    </row>
    <row r="66" spans="2:3" ht="14.45" hidden="1" customHeight="1" x14ac:dyDescent="0.25">
      <c r="B66" s="102">
        <v>0</v>
      </c>
      <c r="C66" s="143"/>
    </row>
    <row r="67" spans="2:3" ht="14.45" hidden="1" customHeight="1" x14ac:dyDescent="0.25">
      <c r="B67" s="102">
        <v>0</v>
      </c>
      <c r="C67" s="143"/>
    </row>
    <row r="68" spans="2:3" ht="14.45" hidden="1" customHeight="1" x14ac:dyDescent="0.25">
      <c r="B68" s="102">
        <v>0</v>
      </c>
      <c r="C68" s="143"/>
    </row>
    <row r="69" spans="2:3" ht="14.45" hidden="1" customHeight="1" x14ac:dyDescent="0.25">
      <c r="B69" s="102">
        <v>0</v>
      </c>
      <c r="C69" s="143"/>
    </row>
    <row r="70" spans="2:3" ht="14.45" hidden="1" customHeight="1" x14ac:dyDescent="0.25">
      <c r="B70" s="102">
        <v>0</v>
      </c>
      <c r="C70" s="143"/>
    </row>
    <row r="71" spans="2:3" ht="14.45" hidden="1" customHeight="1" x14ac:dyDescent="0.25">
      <c r="B71" s="102">
        <v>0</v>
      </c>
      <c r="C71" s="143"/>
    </row>
    <row r="72" spans="2:3" ht="14.45" hidden="1" customHeight="1" x14ac:dyDescent="0.25">
      <c r="B72" s="102">
        <v>0</v>
      </c>
      <c r="C72" s="143"/>
    </row>
    <row r="73" spans="2:3" ht="14.45" hidden="1" customHeight="1" x14ac:dyDescent="0.25">
      <c r="B73" s="102">
        <v>0</v>
      </c>
      <c r="C73" s="143"/>
    </row>
    <row r="74" spans="2:3" ht="14.45" hidden="1" customHeight="1" x14ac:dyDescent="0.25">
      <c r="B74" s="102">
        <v>0</v>
      </c>
      <c r="C74" s="143"/>
    </row>
    <row r="75" spans="2:3" ht="14.45" hidden="1" customHeight="1" x14ac:dyDescent="0.25">
      <c r="B75" s="102">
        <v>0</v>
      </c>
      <c r="C75" s="143"/>
    </row>
    <row r="76" spans="2:3" ht="14.45" hidden="1" customHeight="1" x14ac:dyDescent="0.25">
      <c r="B76" s="102">
        <v>0</v>
      </c>
      <c r="C76" s="143"/>
    </row>
    <row r="77" spans="2:3" ht="14.45" hidden="1" customHeight="1" x14ac:dyDescent="0.25">
      <c r="B77" s="102">
        <v>0</v>
      </c>
      <c r="C77" s="143"/>
    </row>
    <row r="78" spans="2:3" ht="14.45" hidden="1" customHeight="1" x14ac:dyDescent="0.25">
      <c r="B78" s="102">
        <v>0</v>
      </c>
      <c r="C78" s="143"/>
    </row>
    <row r="79" spans="2:3" ht="14.45" hidden="1" customHeight="1" x14ac:dyDescent="0.25">
      <c r="B79" s="102">
        <v>0</v>
      </c>
      <c r="C79" s="143"/>
    </row>
    <row r="80" spans="2:3" ht="14.45" hidden="1" customHeight="1" x14ac:dyDescent="0.25">
      <c r="B80" s="102">
        <v>0</v>
      </c>
      <c r="C80" s="143"/>
    </row>
    <row r="81" spans="2:3" ht="14.45" hidden="1" customHeight="1" x14ac:dyDescent="0.25">
      <c r="B81" s="102">
        <v>0</v>
      </c>
      <c r="C81" s="143"/>
    </row>
    <row r="82" spans="2:3" ht="14.45" hidden="1" customHeight="1" x14ac:dyDescent="0.25">
      <c r="B82" s="102">
        <v>0</v>
      </c>
      <c r="C82" s="143"/>
    </row>
    <row r="83" spans="2:3" ht="14.45" hidden="1" customHeight="1" x14ac:dyDescent="0.25">
      <c r="B83" s="102">
        <v>0</v>
      </c>
      <c r="C83" s="143"/>
    </row>
    <row r="84" spans="2:3" ht="14.45" hidden="1" customHeight="1" x14ac:dyDescent="0.25">
      <c r="B84" s="102">
        <v>0</v>
      </c>
      <c r="C84" s="143"/>
    </row>
    <row r="85" spans="2:3" ht="14.45" hidden="1" customHeight="1" x14ac:dyDescent="0.25">
      <c r="B85" s="102">
        <v>0</v>
      </c>
      <c r="C85" s="143"/>
    </row>
    <row r="86" spans="2:3" ht="14.45" hidden="1" customHeight="1" x14ac:dyDescent="0.25">
      <c r="B86" s="102">
        <v>0</v>
      </c>
      <c r="C86" s="143"/>
    </row>
    <row r="87" spans="2:3" ht="14.45" hidden="1" customHeight="1" x14ac:dyDescent="0.25">
      <c r="B87" s="102">
        <v>0</v>
      </c>
      <c r="C87" s="143"/>
    </row>
    <row r="88" spans="2:3" ht="14.45" hidden="1" customHeight="1" x14ac:dyDescent="0.25">
      <c r="B88" s="102">
        <v>0</v>
      </c>
      <c r="C88" s="143"/>
    </row>
    <row r="89" spans="2:3" ht="14.45" hidden="1" customHeight="1" x14ac:dyDescent="0.25">
      <c r="B89" s="102">
        <v>0</v>
      </c>
      <c r="C89" s="143"/>
    </row>
    <row r="90" spans="2:3" ht="14.45" hidden="1" customHeight="1" x14ac:dyDescent="0.25">
      <c r="B90" s="102">
        <v>0</v>
      </c>
      <c r="C90" s="143"/>
    </row>
    <row r="91" spans="2:3" ht="14.45" hidden="1" customHeight="1" x14ac:dyDescent="0.25">
      <c r="B91" s="102">
        <v>0</v>
      </c>
      <c r="C91" s="143"/>
    </row>
    <row r="92" spans="2:3" ht="14.45" hidden="1" customHeight="1" x14ac:dyDescent="0.25">
      <c r="B92" s="102">
        <v>0</v>
      </c>
      <c r="C92" s="143"/>
    </row>
    <row r="93" spans="2:3" ht="14.45" hidden="1" customHeight="1" x14ac:dyDescent="0.25">
      <c r="B93" s="102">
        <v>0</v>
      </c>
      <c r="C93" s="143"/>
    </row>
    <row r="94" spans="2:3" ht="14.45" hidden="1" customHeight="1" x14ac:dyDescent="0.25">
      <c r="B94" s="102">
        <v>0</v>
      </c>
      <c r="C94" s="143"/>
    </row>
    <row r="95" spans="2:3" ht="14.45" hidden="1" customHeight="1" x14ac:dyDescent="0.25">
      <c r="B95" s="102">
        <v>0</v>
      </c>
      <c r="C95" s="143"/>
    </row>
    <row r="96" spans="2:3" ht="14.45" hidden="1" customHeight="1" x14ac:dyDescent="0.25">
      <c r="B96" s="102">
        <v>0</v>
      </c>
      <c r="C96" s="143"/>
    </row>
    <row r="97" spans="1:46" ht="14.45" hidden="1" customHeight="1" x14ac:dyDescent="0.25">
      <c r="B97" s="102">
        <v>0</v>
      </c>
    </row>
    <row r="98" spans="1:46" x14ac:dyDescent="0.25">
      <c r="A98" s="144" t="s">
        <v>263</v>
      </c>
      <c r="B98" s="145" t="s">
        <v>264</v>
      </c>
      <c r="C98" s="146" t="str">
        <f>+B98</f>
        <v>kg/installed MW</v>
      </c>
      <c r="D98" s="146" t="str">
        <f>+C98</f>
        <v>kg/installed MW</v>
      </c>
      <c r="E98" s="147" t="str">
        <f>+D98</f>
        <v>kg/installed MW</v>
      </c>
      <c r="Y98" s="148"/>
      <c r="Z98" s="50"/>
      <c r="AA98" s="50"/>
      <c r="AB98" s="50">
        <f>+AA98</f>
        <v>0</v>
      </c>
      <c r="AC98" s="50">
        <f>+AB98</f>
        <v>0</v>
      </c>
      <c r="AD98" s="50" t="s">
        <v>265</v>
      </c>
      <c r="AT98" s="50"/>
    </row>
    <row r="99" spans="1:46" x14ac:dyDescent="0.25">
      <c r="A99" s="125" t="s">
        <v>204</v>
      </c>
      <c r="B99" s="121">
        <v>0.78</v>
      </c>
      <c r="C99" s="119">
        <v>0</v>
      </c>
      <c r="D99" s="119">
        <v>10.8</v>
      </c>
      <c r="E99" s="149">
        <v>10.8</v>
      </c>
      <c r="Y99" s="148"/>
      <c r="Z99" s="50"/>
      <c r="AA99" s="50"/>
      <c r="AB99" s="50">
        <f t="shared" ref="AB99:AB110" si="0">25*D99*Y99</f>
        <v>0</v>
      </c>
      <c r="AC99" s="50">
        <f t="shared" ref="AC99:AC110" si="1">25*E99*Y99</f>
        <v>0</v>
      </c>
    </row>
    <row r="100" spans="1:46" x14ac:dyDescent="0.25">
      <c r="A100" s="125" t="s">
        <v>207</v>
      </c>
      <c r="B100" s="121">
        <v>0</v>
      </c>
      <c r="C100" s="119">
        <v>0</v>
      </c>
      <c r="D100" s="119">
        <v>29.8</v>
      </c>
      <c r="E100" s="149">
        <v>59.6</v>
      </c>
      <c r="Y100" s="148"/>
      <c r="Z100" s="50"/>
      <c r="AA100" s="50"/>
      <c r="AB100" s="50">
        <f t="shared" si="0"/>
        <v>0</v>
      </c>
      <c r="AC100" s="50">
        <f t="shared" si="1"/>
        <v>0</v>
      </c>
    </row>
    <row r="101" spans="1:46" x14ac:dyDescent="0.25">
      <c r="A101" s="125" t="s">
        <v>210</v>
      </c>
      <c r="B101" s="121">
        <v>0</v>
      </c>
      <c r="C101" s="119">
        <v>0</v>
      </c>
      <c r="D101" s="119">
        <v>5.8</v>
      </c>
      <c r="E101" s="149">
        <v>5.8</v>
      </c>
      <c r="Y101" s="148"/>
      <c r="Z101" s="50"/>
      <c r="AA101" s="50"/>
      <c r="AB101" s="50">
        <f t="shared" si="0"/>
        <v>0</v>
      </c>
      <c r="AC101" s="50">
        <f t="shared" si="1"/>
        <v>0</v>
      </c>
    </row>
    <row r="102" spans="1:46" x14ac:dyDescent="0.25">
      <c r="A102" s="118" t="s">
        <v>211</v>
      </c>
      <c r="B102" s="121">
        <v>3450</v>
      </c>
      <c r="C102" s="119">
        <v>1294</v>
      </c>
      <c r="D102" s="119">
        <v>65</v>
      </c>
      <c r="E102" s="149">
        <v>356</v>
      </c>
      <c r="Y102" s="148"/>
      <c r="Z102" s="50"/>
      <c r="AA102" s="50"/>
      <c r="AB102" s="50">
        <f t="shared" si="0"/>
        <v>0</v>
      </c>
      <c r="AC102" s="50">
        <f t="shared" si="1"/>
        <v>0</v>
      </c>
    </row>
    <row r="103" spans="1:46" x14ac:dyDescent="0.25">
      <c r="A103" s="125" t="s">
        <v>215</v>
      </c>
      <c r="B103" s="121">
        <v>0</v>
      </c>
      <c r="C103" s="119">
        <v>0</v>
      </c>
      <c r="D103" s="119">
        <v>122</v>
      </c>
      <c r="E103" s="149">
        <v>122</v>
      </c>
      <c r="Y103" s="148"/>
      <c r="Z103" s="50"/>
      <c r="AA103" s="50"/>
      <c r="AB103" s="50">
        <f t="shared" si="0"/>
        <v>0</v>
      </c>
      <c r="AC103" s="50">
        <f t="shared" si="1"/>
        <v>0</v>
      </c>
    </row>
    <row r="104" spans="1:46" x14ac:dyDescent="0.25">
      <c r="A104" s="125" t="s">
        <v>218</v>
      </c>
      <c r="B104" s="121">
        <v>140</v>
      </c>
      <c r="C104" s="119">
        <v>0</v>
      </c>
      <c r="D104" s="119">
        <v>0</v>
      </c>
      <c r="E104" s="149">
        <v>0</v>
      </c>
      <c r="Y104" s="148"/>
      <c r="Z104" s="50"/>
      <c r="AA104" s="50"/>
      <c r="AB104" s="50">
        <f t="shared" si="0"/>
        <v>0</v>
      </c>
      <c r="AC104" s="50">
        <f t="shared" si="1"/>
        <v>0</v>
      </c>
    </row>
    <row r="105" spans="1:46" x14ac:dyDescent="0.25">
      <c r="A105" s="125" t="s">
        <v>219</v>
      </c>
      <c r="B105" s="121">
        <v>0</v>
      </c>
      <c r="C105" s="119">
        <v>0</v>
      </c>
      <c r="D105" s="119">
        <v>19</v>
      </c>
      <c r="E105" s="149">
        <v>19</v>
      </c>
      <c r="Y105" s="148"/>
      <c r="Z105" s="50"/>
      <c r="AA105" s="50"/>
      <c r="AB105" s="50">
        <f t="shared" si="0"/>
        <v>0</v>
      </c>
      <c r="AC105" s="50">
        <f t="shared" si="1"/>
        <v>0</v>
      </c>
    </row>
    <row r="106" spans="1:46" x14ac:dyDescent="0.25">
      <c r="A106" s="125" t="s">
        <v>225</v>
      </c>
      <c r="B106" s="121">
        <v>11</v>
      </c>
      <c r="C106" s="119">
        <v>0</v>
      </c>
      <c r="D106" s="119">
        <v>0</v>
      </c>
      <c r="E106" s="149">
        <v>0</v>
      </c>
      <c r="Y106" s="148"/>
      <c r="Z106" s="50"/>
      <c r="AA106" s="50"/>
      <c r="AB106" s="50">
        <f t="shared" si="0"/>
        <v>0</v>
      </c>
      <c r="AC106" s="50">
        <f t="shared" si="1"/>
        <v>0</v>
      </c>
    </row>
    <row r="107" spans="1:46" x14ac:dyDescent="0.25">
      <c r="A107" s="125" t="s">
        <v>228</v>
      </c>
      <c r="B107" s="121">
        <v>0</v>
      </c>
      <c r="C107" s="119">
        <v>0</v>
      </c>
      <c r="D107" s="119">
        <v>25.6</v>
      </c>
      <c r="E107" s="149">
        <v>25.6</v>
      </c>
      <c r="Y107" s="148"/>
      <c r="Z107" s="50"/>
      <c r="AA107" s="50"/>
      <c r="AB107" s="50">
        <f t="shared" si="0"/>
        <v>0</v>
      </c>
      <c r="AC107" s="50">
        <f t="shared" si="1"/>
        <v>0</v>
      </c>
    </row>
    <row r="108" spans="1:46" x14ac:dyDescent="0.25">
      <c r="A108" s="125" t="s">
        <v>229</v>
      </c>
      <c r="B108" s="121">
        <v>3.2</v>
      </c>
      <c r="C108" s="119">
        <v>0</v>
      </c>
      <c r="D108" s="119">
        <v>0</v>
      </c>
      <c r="E108" s="149">
        <v>0</v>
      </c>
      <c r="Y108" s="148"/>
      <c r="Z108" s="50"/>
      <c r="AA108" s="50"/>
      <c r="AB108" s="50">
        <f t="shared" si="0"/>
        <v>0</v>
      </c>
      <c r="AC108" s="50">
        <f t="shared" si="1"/>
        <v>0</v>
      </c>
    </row>
    <row r="109" spans="1:46" x14ac:dyDescent="0.25">
      <c r="A109" s="125" t="s">
        <v>242</v>
      </c>
      <c r="B109" s="121">
        <v>0</v>
      </c>
      <c r="C109" s="119">
        <v>0</v>
      </c>
      <c r="D109" s="119">
        <v>9.1999999999999993</v>
      </c>
      <c r="E109" s="149">
        <v>9.1999999999999993</v>
      </c>
      <c r="Y109" s="148"/>
      <c r="Z109" s="50"/>
      <c r="AA109" s="50"/>
      <c r="AB109" s="50">
        <f t="shared" si="0"/>
        <v>0</v>
      </c>
      <c r="AC109" s="50">
        <f t="shared" si="1"/>
        <v>0</v>
      </c>
    </row>
    <row r="110" spans="1:46" x14ac:dyDescent="0.25">
      <c r="A110" s="118" t="s">
        <v>247</v>
      </c>
      <c r="B110" s="121">
        <v>98</v>
      </c>
      <c r="C110" s="119">
        <v>0</v>
      </c>
      <c r="D110" s="119">
        <v>0</v>
      </c>
      <c r="E110" s="149">
        <v>0</v>
      </c>
      <c r="Y110" s="148"/>
      <c r="Z110" s="50"/>
      <c r="AA110" s="50"/>
      <c r="AB110" s="50">
        <f t="shared" si="0"/>
        <v>0</v>
      </c>
      <c r="AC110" s="50">
        <f t="shared" si="1"/>
        <v>0</v>
      </c>
    </row>
    <row r="111" spans="1:46" x14ac:dyDescent="0.25">
      <c r="A111" s="118" t="s">
        <v>266</v>
      </c>
      <c r="B111" s="121">
        <v>0</v>
      </c>
      <c r="C111" s="121">
        <v>2.56</v>
      </c>
      <c r="D111" s="119">
        <v>0</v>
      </c>
      <c r="E111" s="149">
        <v>0</v>
      </c>
      <c r="Y111" s="148"/>
      <c r="Z111" s="50"/>
      <c r="AA111" s="50"/>
      <c r="AB111" s="50"/>
      <c r="AC111" s="50">
        <f>E111*Y111</f>
        <v>0</v>
      </c>
    </row>
    <row r="112" spans="1:46" x14ac:dyDescent="0.25">
      <c r="A112" s="125" t="s">
        <v>249</v>
      </c>
      <c r="B112" s="121">
        <v>1.4E-2</v>
      </c>
      <c r="C112" s="119">
        <v>0.04</v>
      </c>
      <c r="D112" s="119">
        <v>0</v>
      </c>
      <c r="E112" s="149">
        <v>0</v>
      </c>
      <c r="Y112" s="148"/>
      <c r="Z112" s="50"/>
      <c r="AA112" s="50"/>
      <c r="AB112" s="50">
        <f>25*D112*Y112</f>
        <v>0</v>
      </c>
      <c r="AC112" s="50">
        <f>25*E112*Y112</f>
        <v>0</v>
      </c>
    </row>
    <row r="113" spans="1:29" x14ac:dyDescent="0.25">
      <c r="A113" s="118" t="s">
        <v>267</v>
      </c>
      <c r="B113" s="121">
        <v>2000</v>
      </c>
      <c r="C113" s="119">
        <v>0</v>
      </c>
      <c r="D113" s="119">
        <v>0</v>
      </c>
      <c r="E113" s="149">
        <v>0</v>
      </c>
      <c r="Y113" s="148"/>
      <c r="Z113" s="50"/>
      <c r="AA113" s="50"/>
      <c r="AB113" s="50">
        <f>25*D113*Y113</f>
        <v>0</v>
      </c>
      <c r="AC113" s="50">
        <f>25*E113*Y113</f>
        <v>0</v>
      </c>
    </row>
    <row r="114" spans="1:29" x14ac:dyDescent="0.25">
      <c r="A114" s="150" t="s">
        <v>268</v>
      </c>
      <c r="B114" s="126">
        <v>12000000</v>
      </c>
      <c r="C114" s="119">
        <v>0</v>
      </c>
      <c r="D114" s="119">
        <v>0</v>
      </c>
      <c r="E114" s="149">
        <v>0</v>
      </c>
      <c r="Y114" s="151">
        <v>2.5000000000000001E-3</v>
      </c>
      <c r="Z114" s="50"/>
      <c r="AA114" s="50"/>
      <c r="AB114" s="50">
        <f>25*D114*Y114</f>
        <v>0</v>
      </c>
      <c r="AC114" s="50">
        <f>25*E114*Y114</f>
        <v>0</v>
      </c>
    </row>
    <row r="115" spans="1:29" x14ac:dyDescent="0.25">
      <c r="A115" s="152" t="s">
        <v>269</v>
      </c>
      <c r="B115" s="135">
        <v>500000</v>
      </c>
      <c r="C115" s="135">
        <v>20000</v>
      </c>
      <c r="D115" s="134">
        <v>0</v>
      </c>
      <c r="E115" s="142">
        <v>0</v>
      </c>
      <c r="Y115" s="153">
        <v>2.5000000000000001E-2</v>
      </c>
      <c r="Z115" s="50"/>
      <c r="AA115" s="50"/>
      <c r="AB115" s="50"/>
      <c r="AC115" s="50">
        <f>E115*Y115</f>
        <v>0</v>
      </c>
    </row>
    <row r="116" spans="1:29" x14ac:dyDescent="0.25">
      <c r="A116" s="107" t="s">
        <v>270</v>
      </c>
      <c r="B116" s="102"/>
      <c r="AB116" s="101">
        <f>AB102+0.25*(AB63-AB55-AB13)</f>
        <v>0</v>
      </c>
      <c r="AC116" s="101">
        <f>AC102+0.25*(AC63-AC55-AC13)</f>
        <v>0</v>
      </c>
    </row>
    <row r="117" spans="1:29" x14ac:dyDescent="0.25">
      <c r="A117" s="107" t="s">
        <v>271</v>
      </c>
      <c r="B117" s="102"/>
    </row>
    <row r="118" spans="1:29" x14ac:dyDescent="0.25">
      <c r="A118" s="154"/>
      <c r="B118" s="102"/>
      <c r="Z118" s="155"/>
      <c r="AA118" s="155"/>
      <c r="AB118" s="155" t="e">
        <f>AB116/AB64</f>
        <v>#DIV/0!</v>
      </c>
      <c r="AC118" s="155" t="e">
        <f>AC116/AC64</f>
        <v>#DIV/0!</v>
      </c>
    </row>
    <row r="119" spans="1:29" x14ac:dyDescent="0.25">
      <c r="A119" s="154"/>
      <c r="B119" s="102"/>
      <c r="AB119" s="101">
        <f>AB116+AB64</f>
        <v>0</v>
      </c>
      <c r="AC119" s="101">
        <f>AC116+AC64</f>
        <v>0</v>
      </c>
    </row>
    <row r="120" spans="1:29" x14ac:dyDescent="0.25">
      <c r="A120" s="156" t="s">
        <v>272</v>
      </c>
      <c r="B120" s="157">
        <v>0.1</v>
      </c>
      <c r="C120" s="158">
        <v>5.0000000000000001E-3</v>
      </c>
      <c r="D120" s="157">
        <v>0.02</v>
      </c>
      <c r="E120" s="157">
        <v>0.02</v>
      </c>
    </row>
    <row r="121" spans="1:29" x14ac:dyDescent="0.25">
      <c r="A121" s="103"/>
      <c r="B121" s="159"/>
      <c r="C121" s="160"/>
      <c r="D121" s="160"/>
      <c r="E121" s="160"/>
    </row>
    <row r="122" spans="1:29" x14ac:dyDescent="0.25">
      <c r="A122" s="156" t="s">
        <v>273</v>
      </c>
      <c r="B122" s="157">
        <v>0.1</v>
      </c>
      <c r="C122" s="157">
        <f>B122</f>
        <v>0.1</v>
      </c>
      <c r="D122" s="157">
        <f>C122</f>
        <v>0.1</v>
      </c>
      <c r="E122" s="157">
        <f>D122</f>
        <v>0.1</v>
      </c>
      <c r="F122" s="157">
        <v>0.1</v>
      </c>
    </row>
    <row r="123" spans="1:29" x14ac:dyDescent="0.25">
      <c r="A123" s="161"/>
    </row>
    <row r="124" spans="1:29" x14ac:dyDescent="0.25">
      <c r="A124" s="59"/>
    </row>
    <row r="125" spans="1:29" x14ac:dyDescent="0.25">
      <c r="A125" s="162"/>
    </row>
    <row r="126" spans="1:29" x14ac:dyDescent="0.25">
      <c r="A126" s="59"/>
    </row>
  </sheetData>
  <mergeCells count="1">
    <mergeCell ref="B1:F1"/>
  </mergeCells>
  <pageMargins left="0.7" right="0.7" top="0.75" bottom="0.7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1F4E79"/>
  </sheetPr>
  <dimension ref="A1:P153"/>
  <sheetViews>
    <sheetView zoomScale="50" zoomScaleNormal="50" workbookViewId="0"/>
  </sheetViews>
  <sheetFormatPr defaultColWidth="11.42578125" defaultRowHeight="15" x14ac:dyDescent="0.25"/>
  <cols>
    <col min="1" max="1" width="42" style="163" customWidth="1"/>
    <col min="2" max="9" width="16.28515625" customWidth="1"/>
    <col min="10" max="16" width="17.42578125" customWidth="1"/>
  </cols>
  <sheetData>
    <row r="1" spans="1:16" x14ac:dyDescent="0.25">
      <c r="A1" s="164" t="s">
        <v>274</v>
      </c>
      <c r="B1" s="165">
        <v>1995</v>
      </c>
      <c r="C1" s="165">
        <v>1996</v>
      </c>
      <c r="D1" s="165">
        <v>1997</v>
      </c>
      <c r="E1" s="165">
        <v>1998</v>
      </c>
      <c r="F1" s="165">
        <v>1999</v>
      </c>
      <c r="G1" s="165">
        <v>2000</v>
      </c>
      <c r="H1" s="165">
        <v>2001</v>
      </c>
      <c r="I1" s="165">
        <v>2002</v>
      </c>
      <c r="J1" s="165">
        <v>2003</v>
      </c>
      <c r="K1" s="165">
        <v>2004</v>
      </c>
      <c r="L1" s="165">
        <v>2005</v>
      </c>
      <c r="M1" s="165">
        <v>2006</v>
      </c>
      <c r="N1" s="165">
        <v>2007</v>
      </c>
      <c r="O1" s="165">
        <v>2008</v>
      </c>
      <c r="P1" s="166">
        <v>2009</v>
      </c>
    </row>
    <row r="2" spans="1:16" x14ac:dyDescent="0.25">
      <c r="A2" s="167" t="s">
        <v>17</v>
      </c>
      <c r="B2" s="30">
        <v>875813247.26455295</v>
      </c>
      <c r="C2" s="30">
        <v>904894037.08769202</v>
      </c>
      <c r="D2" s="30">
        <v>924992750.64969599</v>
      </c>
      <c r="E2" s="30">
        <v>915744665.97670496</v>
      </c>
      <c r="F2" s="30">
        <v>944131164.20515299</v>
      </c>
      <c r="G2" s="30">
        <v>930727079.57841504</v>
      </c>
      <c r="H2" s="30">
        <v>931938668.08647501</v>
      </c>
      <c r="I2" s="30">
        <v>932344746.44255304</v>
      </c>
      <c r="J2" s="30">
        <v>947493154.28224897</v>
      </c>
      <c r="K2" s="30">
        <v>996930676.24334204</v>
      </c>
      <c r="L2" s="30">
        <v>1021318186.62755</v>
      </c>
      <c r="M2" s="30">
        <v>1046320348.2075599</v>
      </c>
      <c r="N2" s="30">
        <v>1087846995.46703</v>
      </c>
      <c r="O2" s="30">
        <v>1083882800.3577499</v>
      </c>
      <c r="P2" s="168">
        <v>1089805524.11432</v>
      </c>
    </row>
    <row r="3" spans="1:16" x14ac:dyDescent="0.25">
      <c r="A3" s="167" t="s">
        <v>18</v>
      </c>
      <c r="B3" s="30">
        <v>0</v>
      </c>
      <c r="C3" s="30">
        <v>0</v>
      </c>
      <c r="D3" s="30">
        <v>0</v>
      </c>
      <c r="E3" s="30">
        <v>0</v>
      </c>
      <c r="F3" s="30">
        <v>0</v>
      </c>
      <c r="G3" s="30">
        <v>0</v>
      </c>
      <c r="H3" s="30">
        <v>0</v>
      </c>
      <c r="I3" s="30">
        <v>0</v>
      </c>
      <c r="J3" s="30">
        <v>0</v>
      </c>
      <c r="K3" s="30">
        <v>0</v>
      </c>
      <c r="L3" s="30">
        <v>0</v>
      </c>
      <c r="M3" s="30">
        <v>0</v>
      </c>
      <c r="N3" s="30">
        <v>0</v>
      </c>
      <c r="O3" s="30">
        <v>0</v>
      </c>
      <c r="P3" s="168">
        <v>0</v>
      </c>
    </row>
    <row r="4" spans="1:16" x14ac:dyDescent="0.25">
      <c r="A4" s="167" t="s">
        <v>19</v>
      </c>
      <c r="B4" s="30">
        <v>6043346.0103409104</v>
      </c>
      <c r="C4" s="30">
        <v>6107439.5598798599</v>
      </c>
      <c r="D4" s="30">
        <v>6231315.2524568504</v>
      </c>
      <c r="E4" s="30">
        <v>6339487.7780815</v>
      </c>
      <c r="F4" s="30">
        <v>6488077.1779982196</v>
      </c>
      <c r="G4" s="30">
        <v>6674527.4892749097</v>
      </c>
      <c r="H4" s="30">
        <v>6781761.7904371601</v>
      </c>
      <c r="I4" s="30">
        <v>6776312.7932578698</v>
      </c>
      <c r="J4" s="30">
        <v>7035610.1109671397</v>
      </c>
      <c r="K4" s="30">
        <v>7218477.6198537899</v>
      </c>
      <c r="L4" s="30">
        <v>7606922.76896735</v>
      </c>
      <c r="M4" s="30">
        <v>8030604.7422246104</v>
      </c>
      <c r="N4" s="30">
        <v>8450094.2278113905</v>
      </c>
      <c r="O4" s="30">
        <v>8536196.6486541498</v>
      </c>
      <c r="P4" s="168">
        <v>8480932.3593742009</v>
      </c>
    </row>
    <row r="5" spans="1:16" x14ac:dyDescent="0.25">
      <c r="A5" s="167" t="s">
        <v>20</v>
      </c>
      <c r="B5" s="30">
        <v>2856810.3508626702</v>
      </c>
      <c r="C5" s="30">
        <v>2854776.1572667402</v>
      </c>
      <c r="D5" s="30">
        <v>2901687.0169803798</v>
      </c>
      <c r="E5" s="30">
        <v>2880559.7725553401</v>
      </c>
      <c r="F5" s="30">
        <v>2957620.82926535</v>
      </c>
      <c r="G5" s="30">
        <v>3073680.5060626301</v>
      </c>
      <c r="H5" s="30">
        <v>3013728.99476087</v>
      </c>
      <c r="I5" s="30">
        <v>2946964.8509371602</v>
      </c>
      <c r="J5" s="30">
        <v>2928631.5051592798</v>
      </c>
      <c r="K5" s="30">
        <v>2916380.16631475</v>
      </c>
      <c r="L5" s="30">
        <v>2980441.0619652499</v>
      </c>
      <c r="M5" s="30">
        <v>3119208.5928102001</v>
      </c>
      <c r="N5" s="30">
        <v>3184617.6498100599</v>
      </c>
      <c r="O5" s="30">
        <v>3210798.25052772</v>
      </c>
      <c r="P5" s="168">
        <v>2999361.4328559102</v>
      </c>
    </row>
    <row r="6" spans="1:16" x14ac:dyDescent="0.25">
      <c r="A6" s="167" t="s">
        <v>21</v>
      </c>
      <c r="B6" s="30">
        <v>0</v>
      </c>
      <c r="C6" s="30">
        <v>0</v>
      </c>
      <c r="D6" s="30">
        <v>0</v>
      </c>
      <c r="E6" s="30">
        <v>0</v>
      </c>
      <c r="F6" s="30">
        <v>0</v>
      </c>
      <c r="G6" s="30">
        <v>0</v>
      </c>
      <c r="H6" s="30">
        <v>0</v>
      </c>
      <c r="I6" s="30">
        <v>0</v>
      </c>
      <c r="J6" s="30">
        <v>0</v>
      </c>
      <c r="K6" s="30">
        <v>0</v>
      </c>
      <c r="L6" s="30">
        <v>0</v>
      </c>
      <c r="M6" s="30">
        <v>0</v>
      </c>
      <c r="N6" s="30">
        <v>0</v>
      </c>
      <c r="O6" s="30">
        <v>0</v>
      </c>
      <c r="P6" s="168">
        <v>0</v>
      </c>
    </row>
    <row r="7" spans="1:16" x14ac:dyDescent="0.25">
      <c r="A7" s="167" t="s">
        <v>22</v>
      </c>
      <c r="B7" s="30">
        <v>0</v>
      </c>
      <c r="C7" s="30">
        <v>0</v>
      </c>
      <c r="D7" s="30">
        <v>0</v>
      </c>
      <c r="E7" s="30">
        <v>0</v>
      </c>
      <c r="F7" s="30">
        <v>0</v>
      </c>
      <c r="G7" s="30">
        <v>0</v>
      </c>
      <c r="H7" s="30">
        <v>0</v>
      </c>
      <c r="I7" s="30">
        <v>0</v>
      </c>
      <c r="J7" s="30">
        <v>0</v>
      </c>
      <c r="K7" s="30">
        <v>0</v>
      </c>
      <c r="L7" s="30">
        <v>0</v>
      </c>
      <c r="M7" s="30">
        <v>0</v>
      </c>
      <c r="N7" s="30">
        <v>0</v>
      </c>
      <c r="O7" s="30">
        <v>0</v>
      </c>
      <c r="P7" s="168">
        <v>0</v>
      </c>
    </row>
    <row r="8" spans="1:16" x14ac:dyDescent="0.25">
      <c r="A8" s="167" t="s">
        <v>23</v>
      </c>
      <c r="B8" s="30">
        <v>5511624.2422265299</v>
      </c>
      <c r="C8" s="30">
        <v>5610128.6319932602</v>
      </c>
      <c r="D8" s="30">
        <v>5894966.26947698</v>
      </c>
      <c r="E8" s="30">
        <v>6000030.5169850104</v>
      </c>
      <c r="F8" s="30">
        <v>6222288.6776160896</v>
      </c>
      <c r="G8" s="30">
        <v>6436607.3540049596</v>
      </c>
      <c r="H8" s="30">
        <v>6460144.2003156701</v>
      </c>
      <c r="I8" s="30">
        <v>6524269.3195534497</v>
      </c>
      <c r="J8" s="30">
        <v>6767396.8017118499</v>
      </c>
      <c r="K8" s="30">
        <v>7286483.7485853098</v>
      </c>
      <c r="L8" s="30">
        <v>7787246.9237831403</v>
      </c>
      <c r="M8" s="30">
        <v>8120940.26770702</v>
      </c>
      <c r="N8" s="30">
        <v>8869715.6574024502</v>
      </c>
      <c r="O8" s="30">
        <v>9148944.7487883307</v>
      </c>
      <c r="P8" s="168">
        <v>8944824.3844439406</v>
      </c>
    </row>
    <row r="9" spans="1:16" x14ac:dyDescent="0.25">
      <c r="A9" s="167" t="s">
        <v>24</v>
      </c>
      <c r="B9" s="30">
        <v>0</v>
      </c>
      <c r="C9" s="30">
        <v>0</v>
      </c>
      <c r="D9" s="30">
        <v>0</v>
      </c>
      <c r="E9" s="30">
        <v>0</v>
      </c>
      <c r="F9" s="30">
        <v>0</v>
      </c>
      <c r="G9" s="30">
        <v>0</v>
      </c>
      <c r="H9" s="30">
        <v>0</v>
      </c>
      <c r="I9" s="30">
        <v>0</v>
      </c>
      <c r="J9" s="30">
        <v>0</v>
      </c>
      <c r="K9" s="30">
        <v>0</v>
      </c>
      <c r="L9" s="30">
        <v>0</v>
      </c>
      <c r="M9" s="30">
        <v>0</v>
      </c>
      <c r="N9" s="30">
        <v>0</v>
      </c>
      <c r="O9" s="30">
        <v>0</v>
      </c>
      <c r="P9" s="168">
        <v>0</v>
      </c>
    </row>
    <row r="10" spans="1:16" x14ac:dyDescent="0.25">
      <c r="A10" s="167" t="s">
        <v>25</v>
      </c>
      <c r="B10" s="30">
        <v>7734732.5382935004</v>
      </c>
      <c r="C10" s="30">
        <v>8110356.4635767601</v>
      </c>
      <c r="D10" s="30">
        <v>8617195.3932496198</v>
      </c>
      <c r="E10" s="30">
        <v>8801239.3497581892</v>
      </c>
      <c r="F10" s="30">
        <v>9279683.9730824791</v>
      </c>
      <c r="G10" s="30">
        <v>9609181.8296443503</v>
      </c>
      <c r="H10" s="30">
        <v>9829776.6855716109</v>
      </c>
      <c r="I10" s="30">
        <v>10258003.287025001</v>
      </c>
      <c r="J10" s="30">
        <v>10981765.021278501</v>
      </c>
      <c r="K10" s="30">
        <v>11593938.0303539</v>
      </c>
      <c r="L10" s="30">
        <v>12137059.468912501</v>
      </c>
      <c r="M10" s="30">
        <v>13409295.4439291</v>
      </c>
      <c r="N10" s="30">
        <v>15145125.920857601</v>
      </c>
      <c r="O10" s="30">
        <v>15327167.438895101</v>
      </c>
      <c r="P10" s="168">
        <v>15460495.4296744</v>
      </c>
    </row>
    <row r="11" spans="1:16" x14ac:dyDescent="0.25">
      <c r="A11" s="167" t="s">
        <v>26</v>
      </c>
      <c r="B11" s="30">
        <v>0</v>
      </c>
      <c r="C11" s="30">
        <v>0</v>
      </c>
      <c r="D11" s="30">
        <v>0</v>
      </c>
      <c r="E11" s="30">
        <v>0</v>
      </c>
      <c r="F11" s="30">
        <v>0</v>
      </c>
      <c r="G11" s="30">
        <v>0</v>
      </c>
      <c r="H11" s="30">
        <v>0</v>
      </c>
      <c r="I11" s="30">
        <v>0</v>
      </c>
      <c r="J11" s="30">
        <v>0</v>
      </c>
      <c r="K11" s="30">
        <v>0</v>
      </c>
      <c r="L11" s="30">
        <v>0</v>
      </c>
      <c r="M11" s="30">
        <v>0</v>
      </c>
      <c r="N11" s="30">
        <v>0</v>
      </c>
      <c r="O11" s="30">
        <v>0</v>
      </c>
      <c r="P11" s="168">
        <v>0</v>
      </c>
    </row>
    <row r="12" spans="1:16" x14ac:dyDescent="0.25">
      <c r="A12" s="167" t="s">
        <v>27</v>
      </c>
      <c r="B12" s="30">
        <v>1654566.6349223999</v>
      </c>
      <c r="C12" s="30">
        <v>1590162.5759721301</v>
      </c>
      <c r="D12" s="30">
        <v>1640599.8033099</v>
      </c>
      <c r="E12" s="30">
        <v>1660898.65218024</v>
      </c>
      <c r="F12" s="30">
        <v>1743683.4098575599</v>
      </c>
      <c r="G12" s="30">
        <v>1838831.19632429</v>
      </c>
      <c r="H12" s="30">
        <v>1838622.32947397</v>
      </c>
      <c r="I12" s="30">
        <v>1861957.65909203</v>
      </c>
      <c r="J12" s="30">
        <v>1947023.5698884299</v>
      </c>
      <c r="K12" s="30">
        <v>2083364.0880357199</v>
      </c>
      <c r="L12" s="30">
        <v>2217032.3652505199</v>
      </c>
      <c r="M12" s="30">
        <v>2405708.7992508598</v>
      </c>
      <c r="N12" s="30">
        <v>2590473.7161121001</v>
      </c>
      <c r="O12" s="30">
        <v>2569340.0914561301</v>
      </c>
      <c r="P12" s="168">
        <v>2249144.2706229901</v>
      </c>
    </row>
    <row r="13" spans="1:16" x14ac:dyDescent="0.25">
      <c r="A13" s="167" t="s">
        <v>28</v>
      </c>
      <c r="B13" s="30">
        <v>7855774.10285661</v>
      </c>
      <c r="C13" s="30">
        <v>8350044.1519492604</v>
      </c>
      <c r="D13" s="30">
        <v>8906036.6866301708</v>
      </c>
      <c r="E13" s="30">
        <v>9087008.2466105595</v>
      </c>
      <c r="F13" s="30">
        <v>9229458.2556012198</v>
      </c>
      <c r="G13" s="30">
        <v>9602324.7481127009</v>
      </c>
      <c r="H13" s="30">
        <v>9653785.1202655602</v>
      </c>
      <c r="I13" s="30">
        <v>9840745.0314572901</v>
      </c>
      <c r="J13" s="30">
        <v>10632836.9366863</v>
      </c>
      <c r="K13" s="30">
        <v>11443296.575238001</v>
      </c>
      <c r="L13" s="30">
        <v>12285425.0720265</v>
      </c>
      <c r="M13" s="30">
        <v>14112373.7213747</v>
      </c>
      <c r="N13" s="30">
        <v>15594910.6424901</v>
      </c>
      <c r="O13" s="30">
        <v>16024172.1851622</v>
      </c>
      <c r="P13" s="168">
        <v>16902295.385492101</v>
      </c>
    </row>
    <row r="14" spans="1:16" x14ac:dyDescent="0.25">
      <c r="A14" s="167" t="s">
        <v>29</v>
      </c>
      <c r="B14" s="30">
        <v>0</v>
      </c>
      <c r="C14" s="30">
        <v>0</v>
      </c>
      <c r="D14" s="30">
        <v>0</v>
      </c>
      <c r="E14" s="30">
        <v>0</v>
      </c>
      <c r="F14" s="30">
        <v>0</v>
      </c>
      <c r="G14" s="30">
        <v>0</v>
      </c>
      <c r="H14" s="30">
        <v>0</v>
      </c>
      <c r="I14" s="30">
        <v>0</v>
      </c>
      <c r="J14" s="30">
        <v>0</v>
      </c>
      <c r="K14" s="30">
        <v>0</v>
      </c>
      <c r="L14" s="30">
        <v>0</v>
      </c>
      <c r="M14" s="30">
        <v>0</v>
      </c>
      <c r="N14" s="30">
        <v>0</v>
      </c>
      <c r="O14" s="30">
        <v>0</v>
      </c>
      <c r="P14" s="168">
        <v>0</v>
      </c>
    </row>
    <row r="15" spans="1:16" x14ac:dyDescent="0.25">
      <c r="A15" s="167" t="s">
        <v>30</v>
      </c>
      <c r="B15" s="30">
        <v>0</v>
      </c>
      <c r="C15" s="30">
        <v>0</v>
      </c>
      <c r="D15" s="30">
        <v>0</v>
      </c>
      <c r="E15" s="30">
        <v>0</v>
      </c>
      <c r="F15" s="30">
        <v>0</v>
      </c>
      <c r="G15" s="30">
        <v>0</v>
      </c>
      <c r="H15" s="30">
        <v>0</v>
      </c>
      <c r="I15" s="30">
        <v>0</v>
      </c>
      <c r="J15" s="30">
        <v>0</v>
      </c>
      <c r="K15" s="30">
        <v>0</v>
      </c>
      <c r="L15" s="30">
        <v>0</v>
      </c>
      <c r="M15" s="30">
        <v>0</v>
      </c>
      <c r="N15" s="30">
        <v>0</v>
      </c>
      <c r="O15" s="30">
        <v>0</v>
      </c>
      <c r="P15" s="168">
        <v>0</v>
      </c>
    </row>
    <row r="16" spans="1:16" x14ac:dyDescent="0.25">
      <c r="A16" s="167" t="s">
        <v>31</v>
      </c>
      <c r="B16" s="30">
        <v>0</v>
      </c>
      <c r="C16" s="30">
        <v>0</v>
      </c>
      <c r="D16" s="30">
        <v>0</v>
      </c>
      <c r="E16" s="30">
        <v>0</v>
      </c>
      <c r="F16" s="30">
        <v>0</v>
      </c>
      <c r="G16" s="30">
        <v>0</v>
      </c>
      <c r="H16" s="30">
        <v>0</v>
      </c>
      <c r="I16" s="30">
        <v>0</v>
      </c>
      <c r="J16" s="30">
        <v>0</v>
      </c>
      <c r="K16" s="30">
        <v>0</v>
      </c>
      <c r="L16" s="30">
        <v>0</v>
      </c>
      <c r="M16" s="30">
        <v>0</v>
      </c>
      <c r="N16" s="30">
        <v>0</v>
      </c>
      <c r="O16" s="30">
        <v>0</v>
      </c>
      <c r="P16" s="168">
        <v>0</v>
      </c>
    </row>
    <row r="17" spans="1:16" x14ac:dyDescent="0.25">
      <c r="A17" s="167" t="s">
        <v>32</v>
      </c>
      <c r="B17" s="30">
        <v>0</v>
      </c>
      <c r="C17" s="30">
        <v>0</v>
      </c>
      <c r="D17" s="30">
        <v>0</v>
      </c>
      <c r="E17" s="30">
        <v>0</v>
      </c>
      <c r="F17" s="30">
        <v>0</v>
      </c>
      <c r="G17" s="30">
        <v>0</v>
      </c>
      <c r="H17" s="30">
        <v>0</v>
      </c>
      <c r="I17" s="30">
        <v>0</v>
      </c>
      <c r="J17" s="30">
        <v>0</v>
      </c>
      <c r="K17" s="30">
        <v>0</v>
      </c>
      <c r="L17" s="30">
        <v>0</v>
      </c>
      <c r="M17" s="30">
        <v>0</v>
      </c>
      <c r="N17" s="30">
        <v>0</v>
      </c>
      <c r="O17" s="30">
        <v>0</v>
      </c>
      <c r="P17" s="168">
        <v>0</v>
      </c>
    </row>
    <row r="18" spans="1:16" x14ac:dyDescent="0.25">
      <c r="A18" s="167" t="s">
        <v>33</v>
      </c>
      <c r="B18" s="30">
        <v>607162225.310812</v>
      </c>
      <c r="C18" s="30">
        <v>615597597.95835805</v>
      </c>
      <c r="D18" s="30">
        <v>623203677.64186704</v>
      </c>
      <c r="E18" s="30">
        <v>625679543.81239104</v>
      </c>
      <c r="F18" s="30">
        <v>627354545.29121804</v>
      </c>
      <c r="G18" s="30">
        <v>641460276.15664196</v>
      </c>
      <c r="H18" s="30">
        <v>626668036.36271</v>
      </c>
      <c r="I18" s="30">
        <v>643153598.07950997</v>
      </c>
      <c r="J18" s="30">
        <v>646502573.99674594</v>
      </c>
      <c r="K18" s="30">
        <v>688040368.76836801</v>
      </c>
      <c r="L18" s="30">
        <v>717875854.241588</v>
      </c>
      <c r="M18" s="30">
        <v>743508087.99777496</v>
      </c>
      <c r="N18" s="30">
        <v>753149076.79046702</v>
      </c>
      <c r="O18" s="30">
        <v>783692162.34166598</v>
      </c>
      <c r="P18" s="168">
        <v>796153484.49519098</v>
      </c>
    </row>
    <row r="19" spans="1:16" x14ac:dyDescent="0.25">
      <c r="A19" s="167" t="s">
        <v>34</v>
      </c>
      <c r="B19" s="30">
        <v>0</v>
      </c>
      <c r="C19" s="30">
        <v>0</v>
      </c>
      <c r="D19" s="30">
        <v>0</v>
      </c>
      <c r="E19" s="30">
        <v>0</v>
      </c>
      <c r="F19" s="30">
        <v>0</v>
      </c>
      <c r="G19" s="30">
        <v>0</v>
      </c>
      <c r="H19" s="30">
        <v>0</v>
      </c>
      <c r="I19" s="30">
        <v>0</v>
      </c>
      <c r="J19" s="30">
        <v>0</v>
      </c>
      <c r="K19" s="30">
        <v>0</v>
      </c>
      <c r="L19" s="30">
        <v>0</v>
      </c>
      <c r="M19" s="30">
        <v>0</v>
      </c>
      <c r="N19" s="30">
        <v>0</v>
      </c>
      <c r="O19" s="30">
        <v>0</v>
      </c>
      <c r="P19" s="168">
        <v>0</v>
      </c>
    </row>
    <row r="20" spans="1:16" x14ac:dyDescent="0.25">
      <c r="A20" s="167" t="s">
        <v>35</v>
      </c>
      <c r="B20" s="30">
        <v>0</v>
      </c>
      <c r="C20" s="30">
        <v>0</v>
      </c>
      <c r="D20" s="30">
        <v>0</v>
      </c>
      <c r="E20" s="30">
        <v>0</v>
      </c>
      <c r="F20" s="30">
        <v>0</v>
      </c>
      <c r="G20" s="30">
        <v>0</v>
      </c>
      <c r="H20" s="30">
        <v>0</v>
      </c>
      <c r="I20" s="30">
        <v>0</v>
      </c>
      <c r="J20" s="30">
        <v>0</v>
      </c>
      <c r="K20" s="30">
        <v>0</v>
      </c>
      <c r="L20" s="30">
        <v>0</v>
      </c>
      <c r="M20" s="30">
        <v>0</v>
      </c>
      <c r="N20" s="30">
        <v>0</v>
      </c>
      <c r="O20" s="30">
        <v>0</v>
      </c>
      <c r="P20" s="168">
        <v>0</v>
      </c>
    </row>
    <row r="21" spans="1:16" x14ac:dyDescent="0.25">
      <c r="A21" s="167" t="s">
        <v>36</v>
      </c>
      <c r="B21" s="30">
        <v>0</v>
      </c>
      <c r="C21" s="30">
        <v>0</v>
      </c>
      <c r="D21" s="30">
        <v>0</v>
      </c>
      <c r="E21" s="30">
        <v>0</v>
      </c>
      <c r="F21" s="30">
        <v>0</v>
      </c>
      <c r="G21" s="30">
        <v>0</v>
      </c>
      <c r="H21" s="30">
        <v>0</v>
      </c>
      <c r="I21" s="30">
        <v>0</v>
      </c>
      <c r="J21" s="30">
        <v>0</v>
      </c>
      <c r="K21" s="30">
        <v>0</v>
      </c>
      <c r="L21" s="30">
        <v>0</v>
      </c>
      <c r="M21" s="30">
        <v>0</v>
      </c>
      <c r="N21" s="30">
        <v>0</v>
      </c>
      <c r="O21" s="30">
        <v>0</v>
      </c>
      <c r="P21" s="168">
        <v>0</v>
      </c>
    </row>
    <row r="22" spans="1:16" x14ac:dyDescent="0.25">
      <c r="A22" s="167" t="s">
        <v>37</v>
      </c>
      <c r="B22" s="30">
        <v>0</v>
      </c>
      <c r="C22" s="30">
        <v>0</v>
      </c>
      <c r="D22" s="30">
        <v>0</v>
      </c>
      <c r="E22" s="30">
        <v>0</v>
      </c>
      <c r="F22" s="30">
        <v>0</v>
      </c>
      <c r="G22" s="30">
        <v>0</v>
      </c>
      <c r="H22" s="30">
        <v>0</v>
      </c>
      <c r="I22" s="30">
        <v>0</v>
      </c>
      <c r="J22" s="30">
        <v>0</v>
      </c>
      <c r="K22" s="30">
        <v>0</v>
      </c>
      <c r="L22" s="30">
        <v>0</v>
      </c>
      <c r="M22" s="30">
        <v>0</v>
      </c>
      <c r="N22" s="30">
        <v>0</v>
      </c>
      <c r="O22" s="30">
        <v>0</v>
      </c>
      <c r="P22" s="168">
        <v>0</v>
      </c>
    </row>
    <row r="23" spans="1:16" x14ac:dyDescent="0.25">
      <c r="A23" s="167" t="s">
        <v>38</v>
      </c>
      <c r="B23" s="30">
        <v>0</v>
      </c>
      <c r="C23" s="30">
        <v>0</v>
      </c>
      <c r="D23" s="30">
        <v>0</v>
      </c>
      <c r="E23" s="30">
        <v>0</v>
      </c>
      <c r="F23" s="30">
        <v>0</v>
      </c>
      <c r="G23" s="30">
        <v>0</v>
      </c>
      <c r="H23" s="30">
        <v>0</v>
      </c>
      <c r="I23" s="30">
        <v>0</v>
      </c>
      <c r="J23" s="30">
        <v>0</v>
      </c>
      <c r="K23" s="30">
        <v>0</v>
      </c>
      <c r="L23" s="30">
        <v>0</v>
      </c>
      <c r="M23" s="30">
        <v>0</v>
      </c>
      <c r="N23" s="30">
        <v>0</v>
      </c>
      <c r="O23" s="30">
        <v>0</v>
      </c>
      <c r="P23" s="168">
        <v>0</v>
      </c>
    </row>
    <row r="24" spans="1:16" x14ac:dyDescent="0.25">
      <c r="A24" s="167" t="s">
        <v>39</v>
      </c>
      <c r="B24" s="30">
        <v>0</v>
      </c>
      <c r="C24" s="30">
        <v>0</v>
      </c>
      <c r="D24" s="30">
        <v>0</v>
      </c>
      <c r="E24" s="30">
        <v>0</v>
      </c>
      <c r="F24" s="30">
        <v>0</v>
      </c>
      <c r="G24" s="30">
        <v>0</v>
      </c>
      <c r="H24" s="30">
        <v>0</v>
      </c>
      <c r="I24" s="30">
        <v>0</v>
      </c>
      <c r="J24" s="30">
        <v>0</v>
      </c>
      <c r="K24" s="30">
        <v>0</v>
      </c>
      <c r="L24" s="30">
        <v>0</v>
      </c>
      <c r="M24" s="30">
        <v>0</v>
      </c>
      <c r="N24" s="30">
        <v>0</v>
      </c>
      <c r="O24" s="30">
        <v>0</v>
      </c>
      <c r="P24" s="168">
        <v>0</v>
      </c>
    </row>
    <row r="25" spans="1:16" x14ac:dyDescent="0.25">
      <c r="A25" s="167" t="s">
        <v>40</v>
      </c>
      <c r="B25" s="30">
        <v>0</v>
      </c>
      <c r="C25" s="30">
        <v>0</v>
      </c>
      <c r="D25" s="30">
        <v>0</v>
      </c>
      <c r="E25" s="30">
        <v>0</v>
      </c>
      <c r="F25" s="30">
        <v>0</v>
      </c>
      <c r="G25" s="30">
        <v>0</v>
      </c>
      <c r="H25" s="30">
        <v>0</v>
      </c>
      <c r="I25" s="30">
        <v>0</v>
      </c>
      <c r="J25" s="30">
        <v>0</v>
      </c>
      <c r="K25" s="30">
        <v>0</v>
      </c>
      <c r="L25" s="30">
        <v>0</v>
      </c>
      <c r="M25" s="30">
        <v>0</v>
      </c>
      <c r="N25" s="30">
        <v>0</v>
      </c>
      <c r="O25" s="30">
        <v>0</v>
      </c>
      <c r="P25" s="168">
        <v>0</v>
      </c>
    </row>
    <row r="26" spans="1:16" x14ac:dyDescent="0.25">
      <c r="A26" s="167" t="s">
        <v>41</v>
      </c>
      <c r="B26" s="30">
        <v>0</v>
      </c>
      <c r="C26" s="30">
        <v>0</v>
      </c>
      <c r="D26" s="30">
        <v>0</v>
      </c>
      <c r="E26" s="30">
        <v>0</v>
      </c>
      <c r="F26" s="30">
        <v>0</v>
      </c>
      <c r="G26" s="30">
        <v>0</v>
      </c>
      <c r="H26" s="30">
        <v>0</v>
      </c>
      <c r="I26" s="30">
        <v>0</v>
      </c>
      <c r="J26" s="30">
        <v>0</v>
      </c>
      <c r="K26" s="30">
        <v>0</v>
      </c>
      <c r="L26" s="30">
        <v>0</v>
      </c>
      <c r="M26" s="30">
        <v>0</v>
      </c>
      <c r="N26" s="30">
        <v>0</v>
      </c>
      <c r="O26" s="30">
        <v>0</v>
      </c>
      <c r="P26" s="168">
        <v>0</v>
      </c>
    </row>
    <row r="27" spans="1:16" x14ac:dyDescent="0.25">
      <c r="A27" s="167" t="s">
        <v>42</v>
      </c>
      <c r="B27" s="30">
        <v>0</v>
      </c>
      <c r="C27" s="30">
        <v>0</v>
      </c>
      <c r="D27" s="30">
        <v>0</v>
      </c>
      <c r="E27" s="30">
        <v>0</v>
      </c>
      <c r="F27" s="30">
        <v>0</v>
      </c>
      <c r="G27" s="30">
        <v>0</v>
      </c>
      <c r="H27" s="30">
        <v>0</v>
      </c>
      <c r="I27" s="30">
        <v>0</v>
      </c>
      <c r="J27" s="30">
        <v>0</v>
      </c>
      <c r="K27" s="30">
        <v>0</v>
      </c>
      <c r="L27" s="30">
        <v>0</v>
      </c>
      <c r="M27" s="30">
        <v>0</v>
      </c>
      <c r="N27" s="30">
        <v>0</v>
      </c>
      <c r="O27" s="30">
        <v>0</v>
      </c>
      <c r="P27" s="168">
        <v>0</v>
      </c>
    </row>
    <row r="28" spans="1:16" x14ac:dyDescent="0.25">
      <c r="A28" s="167" t="s">
        <v>43</v>
      </c>
      <c r="B28" s="30">
        <v>0</v>
      </c>
      <c r="C28" s="30">
        <v>0</v>
      </c>
      <c r="D28" s="30">
        <v>0</v>
      </c>
      <c r="E28" s="30">
        <v>0</v>
      </c>
      <c r="F28" s="30">
        <v>0</v>
      </c>
      <c r="G28" s="30">
        <v>0</v>
      </c>
      <c r="H28" s="30">
        <v>0</v>
      </c>
      <c r="I28" s="30">
        <v>0</v>
      </c>
      <c r="J28" s="30">
        <v>0</v>
      </c>
      <c r="K28" s="30">
        <v>0</v>
      </c>
      <c r="L28" s="30">
        <v>0</v>
      </c>
      <c r="M28" s="30">
        <v>0</v>
      </c>
      <c r="N28" s="30">
        <v>0</v>
      </c>
      <c r="O28" s="30">
        <v>0</v>
      </c>
      <c r="P28" s="168">
        <v>0</v>
      </c>
    </row>
    <row r="29" spans="1:16" x14ac:dyDescent="0.25">
      <c r="A29" s="167" t="s">
        <v>44</v>
      </c>
      <c r="B29" s="30">
        <v>0</v>
      </c>
      <c r="C29" s="30">
        <v>0</v>
      </c>
      <c r="D29" s="30">
        <v>0</v>
      </c>
      <c r="E29" s="30">
        <v>0</v>
      </c>
      <c r="F29" s="30">
        <v>0</v>
      </c>
      <c r="G29" s="30">
        <v>0</v>
      </c>
      <c r="H29" s="30">
        <v>0</v>
      </c>
      <c r="I29" s="30">
        <v>0</v>
      </c>
      <c r="J29" s="30">
        <v>0</v>
      </c>
      <c r="K29" s="30">
        <v>0</v>
      </c>
      <c r="L29" s="30">
        <v>0</v>
      </c>
      <c r="M29" s="30">
        <v>0</v>
      </c>
      <c r="N29" s="30">
        <v>0</v>
      </c>
      <c r="O29" s="30">
        <v>0</v>
      </c>
      <c r="P29" s="168">
        <v>0</v>
      </c>
    </row>
    <row r="30" spans="1:16" x14ac:dyDescent="0.25">
      <c r="A30" s="167" t="s">
        <v>45</v>
      </c>
      <c r="B30" s="30">
        <v>0</v>
      </c>
      <c r="C30" s="30">
        <v>0</v>
      </c>
      <c r="D30" s="30">
        <v>0</v>
      </c>
      <c r="E30" s="30">
        <v>0</v>
      </c>
      <c r="F30" s="30">
        <v>0</v>
      </c>
      <c r="G30" s="30">
        <v>0</v>
      </c>
      <c r="H30" s="30">
        <v>0</v>
      </c>
      <c r="I30" s="30">
        <v>0</v>
      </c>
      <c r="J30" s="30">
        <v>0</v>
      </c>
      <c r="K30" s="30">
        <v>0</v>
      </c>
      <c r="L30" s="30">
        <v>0</v>
      </c>
      <c r="M30" s="30">
        <v>0</v>
      </c>
      <c r="N30" s="30">
        <v>0</v>
      </c>
      <c r="O30" s="30">
        <v>0</v>
      </c>
      <c r="P30" s="168">
        <v>0</v>
      </c>
    </row>
    <row r="31" spans="1:16" x14ac:dyDescent="0.25">
      <c r="A31" s="167" t="s">
        <v>46</v>
      </c>
      <c r="B31" s="30">
        <v>0</v>
      </c>
      <c r="C31" s="30">
        <v>0</v>
      </c>
      <c r="D31" s="30">
        <v>0</v>
      </c>
      <c r="E31" s="30">
        <v>0</v>
      </c>
      <c r="F31" s="30">
        <v>0</v>
      </c>
      <c r="G31" s="30">
        <v>0</v>
      </c>
      <c r="H31" s="30">
        <v>0</v>
      </c>
      <c r="I31" s="30">
        <v>0</v>
      </c>
      <c r="J31" s="30">
        <v>0</v>
      </c>
      <c r="K31" s="30">
        <v>0</v>
      </c>
      <c r="L31" s="30">
        <v>0</v>
      </c>
      <c r="M31" s="30">
        <v>0</v>
      </c>
      <c r="N31" s="30">
        <v>0</v>
      </c>
      <c r="O31" s="30">
        <v>0</v>
      </c>
      <c r="P31" s="168">
        <v>0</v>
      </c>
    </row>
    <row r="32" spans="1:16" x14ac:dyDescent="0.25">
      <c r="A32" s="167" t="s">
        <v>47</v>
      </c>
      <c r="B32" s="30">
        <v>0</v>
      </c>
      <c r="C32" s="30">
        <v>0</v>
      </c>
      <c r="D32" s="30">
        <v>0</v>
      </c>
      <c r="E32" s="30">
        <v>0</v>
      </c>
      <c r="F32" s="30">
        <v>0</v>
      </c>
      <c r="G32" s="30">
        <v>0</v>
      </c>
      <c r="H32" s="30">
        <v>0</v>
      </c>
      <c r="I32" s="30">
        <v>0</v>
      </c>
      <c r="J32" s="30">
        <v>0</v>
      </c>
      <c r="K32" s="30">
        <v>0</v>
      </c>
      <c r="L32" s="30">
        <v>0</v>
      </c>
      <c r="M32" s="30">
        <v>0</v>
      </c>
      <c r="N32" s="30">
        <v>0</v>
      </c>
      <c r="O32" s="30">
        <v>0</v>
      </c>
      <c r="P32" s="168">
        <v>0</v>
      </c>
    </row>
    <row r="33" spans="1:16" x14ac:dyDescent="0.25">
      <c r="A33" s="167" t="s">
        <v>48</v>
      </c>
      <c r="B33" s="30">
        <v>76.614353587080103</v>
      </c>
      <c r="C33" s="30">
        <v>79.346233744714795</v>
      </c>
      <c r="D33" s="30">
        <v>82.743154269192701</v>
      </c>
      <c r="E33" s="30">
        <v>86.600182369587699</v>
      </c>
      <c r="F33" s="30">
        <v>88.816407506285103</v>
      </c>
      <c r="G33" s="30">
        <v>91.555493221808206</v>
      </c>
      <c r="H33" s="30">
        <v>94.330255118325098</v>
      </c>
      <c r="I33" s="30">
        <v>94.701053914090295</v>
      </c>
      <c r="J33" s="30">
        <v>94.333766122328797</v>
      </c>
      <c r="K33" s="30">
        <v>95.212639003279904</v>
      </c>
      <c r="L33" s="30">
        <v>97.534704915614498</v>
      </c>
      <c r="M33" s="30">
        <v>99.2537769793595</v>
      </c>
      <c r="N33" s="30">
        <v>101.70574369564</v>
      </c>
      <c r="O33" s="30">
        <v>103.400596522993</v>
      </c>
      <c r="P33" s="168">
        <v>102.36765147374</v>
      </c>
    </row>
    <row r="34" spans="1:16" x14ac:dyDescent="0.25">
      <c r="A34" s="167" t="s">
        <v>49</v>
      </c>
      <c r="B34" s="30">
        <v>76.3079391364396</v>
      </c>
      <c r="C34" s="30">
        <v>79.331846482634205</v>
      </c>
      <c r="D34" s="30">
        <v>82.112384405474003</v>
      </c>
      <c r="E34" s="30">
        <v>84.465579837613305</v>
      </c>
      <c r="F34" s="30">
        <v>85.424442590246997</v>
      </c>
      <c r="G34" s="30">
        <v>87.712921297233706</v>
      </c>
      <c r="H34" s="30">
        <v>90.966048192447502</v>
      </c>
      <c r="I34" s="30">
        <v>93.665106422042399</v>
      </c>
      <c r="J34" s="30">
        <v>96.905049697188602</v>
      </c>
      <c r="K34" s="30">
        <v>100.921827365916</v>
      </c>
      <c r="L34" s="30">
        <v>105.669072506733</v>
      </c>
      <c r="M34" s="30">
        <v>109.884047841061</v>
      </c>
      <c r="N34" s="30">
        <v>114.280474748122</v>
      </c>
      <c r="O34" s="30">
        <v>118.800523386492</v>
      </c>
      <c r="P34" s="168">
        <v>120.758754348785</v>
      </c>
    </row>
    <row r="35" spans="1:16" x14ac:dyDescent="0.25">
      <c r="A35" s="167" t="s">
        <v>50</v>
      </c>
      <c r="B35" s="30">
        <v>0</v>
      </c>
      <c r="C35" s="30">
        <v>0</v>
      </c>
      <c r="D35" s="30">
        <v>0</v>
      </c>
      <c r="E35" s="30">
        <v>0</v>
      </c>
      <c r="F35" s="30">
        <v>0</v>
      </c>
      <c r="G35" s="30">
        <v>0</v>
      </c>
      <c r="H35" s="30">
        <v>0</v>
      </c>
      <c r="I35" s="30">
        <v>0</v>
      </c>
      <c r="J35" s="30">
        <v>0</v>
      </c>
      <c r="K35" s="30">
        <v>0</v>
      </c>
      <c r="L35" s="30">
        <v>0</v>
      </c>
      <c r="M35" s="30">
        <v>0</v>
      </c>
      <c r="N35" s="30">
        <v>0</v>
      </c>
      <c r="O35" s="30">
        <v>0</v>
      </c>
      <c r="P35" s="168">
        <v>0</v>
      </c>
    </row>
    <row r="36" spans="1:16" x14ac:dyDescent="0.25">
      <c r="A36" s="167" t="s">
        <v>51</v>
      </c>
      <c r="B36" s="30">
        <v>0</v>
      </c>
      <c r="C36" s="30">
        <v>0</v>
      </c>
      <c r="D36" s="30">
        <v>0</v>
      </c>
      <c r="E36" s="30">
        <v>0</v>
      </c>
      <c r="F36" s="30">
        <v>0</v>
      </c>
      <c r="G36" s="30">
        <v>0</v>
      </c>
      <c r="H36" s="30">
        <v>0</v>
      </c>
      <c r="I36" s="30">
        <v>0</v>
      </c>
      <c r="J36" s="30">
        <v>0</v>
      </c>
      <c r="K36" s="30">
        <v>0</v>
      </c>
      <c r="L36" s="30">
        <v>0</v>
      </c>
      <c r="M36" s="30">
        <v>0</v>
      </c>
      <c r="N36" s="30">
        <v>0</v>
      </c>
      <c r="O36" s="30">
        <v>0</v>
      </c>
      <c r="P36" s="168">
        <v>0</v>
      </c>
    </row>
    <row r="37" spans="1:16" x14ac:dyDescent="0.25">
      <c r="A37" s="169" t="s">
        <v>55</v>
      </c>
      <c r="B37" s="30">
        <v>39538356.485179901</v>
      </c>
      <c r="C37" s="30">
        <v>40003162.751879603</v>
      </c>
      <c r="D37" s="30">
        <v>40466184.147334397</v>
      </c>
      <c r="E37" s="30">
        <v>40924633.120817602</v>
      </c>
      <c r="F37" s="30">
        <v>41376268.090755798</v>
      </c>
      <c r="G37" s="30">
        <v>41823191.059934899</v>
      </c>
      <c r="H37" s="30">
        <v>42260849.065681398</v>
      </c>
      <c r="I37" s="30">
        <v>42686651.511028297</v>
      </c>
      <c r="J37" s="30">
        <v>43121548.655891702</v>
      </c>
      <c r="K37" s="30">
        <v>43560417.951496303</v>
      </c>
      <c r="L37" s="30">
        <v>44006108.645180203</v>
      </c>
      <c r="M37" s="30">
        <v>44454875.508882798</v>
      </c>
      <c r="N37" s="30">
        <v>44909551.291070104</v>
      </c>
      <c r="O37" s="30">
        <v>45369429.806590401</v>
      </c>
      <c r="P37" s="168">
        <v>45822308.621919803</v>
      </c>
    </row>
    <row r="38" spans="1:16" x14ac:dyDescent="0.25">
      <c r="A38" s="170" t="s">
        <v>275</v>
      </c>
      <c r="B38" s="171">
        <f t="shared" ref="B38:P38" si="0">SUM(B2:B37)</f>
        <v>1554170835.86234</v>
      </c>
      <c r="C38" s="171">
        <f t="shared" si="0"/>
        <v>1593117864.0166481</v>
      </c>
      <c r="D38" s="172">
        <f t="shared" si="0"/>
        <v>1622854577.7165399</v>
      </c>
      <c r="E38" s="171">
        <f t="shared" si="0"/>
        <v>1617118238.2918465</v>
      </c>
      <c r="F38" s="171">
        <f t="shared" si="0"/>
        <v>1648782964.1513975</v>
      </c>
      <c r="G38" s="171">
        <f t="shared" si="0"/>
        <v>1651245879.1868303</v>
      </c>
      <c r="H38" s="171">
        <f t="shared" si="0"/>
        <v>1638445557.9319944</v>
      </c>
      <c r="I38" s="171">
        <f t="shared" si="0"/>
        <v>1656393437.3405745</v>
      </c>
      <c r="J38" s="171">
        <f t="shared" si="0"/>
        <v>1677410732.1193941</v>
      </c>
      <c r="K38" s="171">
        <f t="shared" si="0"/>
        <v>1771073599.3260541</v>
      </c>
      <c r="L38" s="30">
        <f t="shared" si="0"/>
        <v>1828214480.3790007</v>
      </c>
      <c r="M38" s="30">
        <f t="shared" si="0"/>
        <v>1883481652.4193387</v>
      </c>
      <c r="N38" s="30">
        <f t="shared" si="0"/>
        <v>1939740777.3492694</v>
      </c>
      <c r="O38" s="30">
        <f t="shared" si="0"/>
        <v>1967761234.0706098</v>
      </c>
      <c r="P38" s="168">
        <f t="shared" si="0"/>
        <v>1986818593.6203001</v>
      </c>
    </row>
    <row r="39" spans="1:16" x14ac:dyDescent="0.25">
      <c r="A39" s="164" t="s">
        <v>276</v>
      </c>
      <c r="B39" s="164"/>
      <c r="C39" s="164"/>
      <c r="D39" s="164"/>
      <c r="E39" s="164"/>
      <c r="F39" s="164"/>
      <c r="G39" s="164"/>
      <c r="H39" s="164"/>
      <c r="I39" s="164"/>
      <c r="J39" s="164"/>
      <c r="K39" s="164"/>
      <c r="L39" s="173"/>
      <c r="M39" s="173"/>
      <c r="N39" s="173"/>
      <c r="O39" s="173"/>
      <c r="P39" s="174"/>
    </row>
    <row r="40" spans="1:16" x14ac:dyDescent="0.25">
      <c r="A40" s="167" t="s">
        <v>17</v>
      </c>
      <c r="B40" s="42">
        <v>5977864528.8072395</v>
      </c>
      <c r="C40" s="42">
        <v>6326270468.1798201</v>
      </c>
      <c r="D40" s="42">
        <v>6354728879.8215303</v>
      </c>
      <c r="E40" s="42">
        <v>6327130943.3345003</v>
      </c>
      <c r="F40" s="42">
        <v>6425843571.4178696</v>
      </c>
      <c r="G40" s="42">
        <v>6435228369.7359896</v>
      </c>
      <c r="H40" s="42">
        <v>6691165889.684</v>
      </c>
      <c r="I40" s="42">
        <v>6589938054.5148401</v>
      </c>
      <c r="J40" s="42">
        <v>6947913764.8965302</v>
      </c>
      <c r="K40" s="42">
        <v>7281996193.5701199</v>
      </c>
      <c r="L40" s="42">
        <v>7460347849.9167204</v>
      </c>
      <c r="M40" s="42">
        <v>7555367969.2787104</v>
      </c>
      <c r="N40" s="42">
        <v>7762014616.1515598</v>
      </c>
      <c r="O40" s="42">
        <v>8227010892.1605301</v>
      </c>
      <c r="P40" s="175">
        <v>8086731839.8945303</v>
      </c>
    </row>
    <row r="41" spans="1:16" x14ac:dyDescent="0.25">
      <c r="A41" s="167" t="s">
        <v>18</v>
      </c>
      <c r="B41" s="30">
        <v>0</v>
      </c>
      <c r="C41" s="30">
        <v>0</v>
      </c>
      <c r="D41" s="30">
        <v>0</v>
      </c>
      <c r="E41" s="30">
        <v>0</v>
      </c>
      <c r="F41" s="30">
        <v>0</v>
      </c>
      <c r="G41" s="30">
        <v>0</v>
      </c>
      <c r="H41" s="30">
        <v>0</v>
      </c>
      <c r="I41" s="30">
        <v>0</v>
      </c>
      <c r="J41" s="30">
        <v>0</v>
      </c>
      <c r="K41" s="30">
        <v>0</v>
      </c>
      <c r="L41" s="30">
        <v>0</v>
      </c>
      <c r="M41" s="30">
        <v>0</v>
      </c>
      <c r="N41" s="30">
        <v>0</v>
      </c>
      <c r="O41" s="30">
        <v>0</v>
      </c>
      <c r="P41" s="168">
        <v>0</v>
      </c>
    </row>
    <row r="42" spans="1:16" x14ac:dyDescent="0.25">
      <c r="A42" s="167" t="s">
        <v>19</v>
      </c>
      <c r="B42" s="30">
        <v>0</v>
      </c>
      <c r="C42" s="30">
        <v>0</v>
      </c>
      <c r="D42" s="30">
        <v>0</v>
      </c>
      <c r="E42" s="30">
        <v>0</v>
      </c>
      <c r="F42" s="30">
        <v>0</v>
      </c>
      <c r="G42" s="30">
        <v>0</v>
      </c>
      <c r="H42" s="30">
        <v>0</v>
      </c>
      <c r="I42" s="30">
        <v>0</v>
      </c>
      <c r="J42" s="30">
        <v>0</v>
      </c>
      <c r="K42" s="30">
        <v>0</v>
      </c>
      <c r="L42" s="30">
        <v>0</v>
      </c>
      <c r="M42" s="30">
        <v>0</v>
      </c>
      <c r="N42" s="30">
        <v>0</v>
      </c>
      <c r="O42" s="30">
        <v>0</v>
      </c>
      <c r="P42" s="168">
        <v>0</v>
      </c>
    </row>
    <row r="43" spans="1:16" x14ac:dyDescent="0.25">
      <c r="A43" s="167" t="s">
        <v>20</v>
      </c>
      <c r="B43" s="30">
        <v>0</v>
      </c>
      <c r="C43" s="30">
        <v>0</v>
      </c>
      <c r="D43" s="30">
        <v>0</v>
      </c>
      <c r="E43" s="30">
        <v>0</v>
      </c>
      <c r="F43" s="30">
        <v>0</v>
      </c>
      <c r="G43" s="30">
        <v>0</v>
      </c>
      <c r="H43" s="30">
        <v>0</v>
      </c>
      <c r="I43" s="30">
        <v>0</v>
      </c>
      <c r="J43" s="30">
        <v>0</v>
      </c>
      <c r="K43" s="30">
        <v>0</v>
      </c>
      <c r="L43" s="30">
        <v>0</v>
      </c>
      <c r="M43" s="30">
        <v>0</v>
      </c>
      <c r="N43" s="30">
        <v>0</v>
      </c>
      <c r="O43" s="30">
        <v>0</v>
      </c>
      <c r="P43" s="168">
        <v>0</v>
      </c>
    </row>
    <row r="44" spans="1:16" x14ac:dyDescent="0.25">
      <c r="A44" s="167" t="s">
        <v>21</v>
      </c>
      <c r="B44" s="30">
        <v>0</v>
      </c>
      <c r="C44" s="30">
        <v>0</v>
      </c>
      <c r="D44" s="30">
        <v>0</v>
      </c>
      <c r="E44" s="30">
        <v>0</v>
      </c>
      <c r="F44" s="30">
        <v>0</v>
      </c>
      <c r="G44" s="30">
        <v>0</v>
      </c>
      <c r="H44" s="30">
        <v>0</v>
      </c>
      <c r="I44" s="30">
        <v>0</v>
      </c>
      <c r="J44" s="30">
        <v>0</v>
      </c>
      <c r="K44" s="30">
        <v>0</v>
      </c>
      <c r="L44" s="30">
        <v>0</v>
      </c>
      <c r="M44" s="30">
        <v>0</v>
      </c>
      <c r="N44" s="30">
        <v>0</v>
      </c>
      <c r="O44" s="30">
        <v>0</v>
      </c>
      <c r="P44" s="168">
        <v>0</v>
      </c>
    </row>
    <row r="45" spans="1:16" x14ac:dyDescent="0.25">
      <c r="A45" s="167" t="s">
        <v>22</v>
      </c>
      <c r="B45" s="30">
        <v>0</v>
      </c>
      <c r="C45" s="30">
        <v>0</v>
      </c>
      <c r="D45" s="30">
        <v>0</v>
      </c>
      <c r="E45" s="30">
        <v>0</v>
      </c>
      <c r="F45" s="30">
        <v>0</v>
      </c>
      <c r="G45" s="30">
        <v>0</v>
      </c>
      <c r="H45" s="30">
        <v>0</v>
      </c>
      <c r="I45" s="30">
        <v>0</v>
      </c>
      <c r="J45" s="30">
        <v>0</v>
      </c>
      <c r="K45" s="30">
        <v>0</v>
      </c>
      <c r="L45" s="30">
        <v>0</v>
      </c>
      <c r="M45" s="30">
        <v>0</v>
      </c>
      <c r="N45" s="30">
        <v>0</v>
      </c>
      <c r="O45" s="30">
        <v>0</v>
      </c>
      <c r="P45" s="168">
        <v>0</v>
      </c>
    </row>
    <row r="46" spans="1:16" x14ac:dyDescent="0.25">
      <c r="A46" s="167" t="s">
        <v>23</v>
      </c>
      <c r="B46" s="30">
        <v>0</v>
      </c>
      <c r="C46" s="30">
        <v>0</v>
      </c>
      <c r="D46" s="30">
        <v>0</v>
      </c>
      <c r="E46" s="30">
        <v>0</v>
      </c>
      <c r="F46" s="30">
        <v>0</v>
      </c>
      <c r="G46" s="30">
        <v>0</v>
      </c>
      <c r="H46" s="30">
        <v>0</v>
      </c>
      <c r="I46" s="30">
        <v>0</v>
      </c>
      <c r="J46" s="30">
        <v>0</v>
      </c>
      <c r="K46" s="30">
        <v>0</v>
      </c>
      <c r="L46" s="30">
        <v>0</v>
      </c>
      <c r="M46" s="30">
        <v>0</v>
      </c>
      <c r="N46" s="30">
        <v>0</v>
      </c>
      <c r="O46" s="30">
        <v>0</v>
      </c>
      <c r="P46" s="168">
        <v>0</v>
      </c>
    </row>
    <row r="47" spans="1:16" x14ac:dyDescent="0.25">
      <c r="A47" s="167" t="s">
        <v>24</v>
      </c>
      <c r="B47" s="30">
        <v>0</v>
      </c>
      <c r="C47" s="30">
        <v>0</v>
      </c>
      <c r="D47" s="30">
        <v>0</v>
      </c>
      <c r="E47" s="30">
        <v>0</v>
      </c>
      <c r="F47" s="30">
        <v>0</v>
      </c>
      <c r="G47" s="30">
        <v>0</v>
      </c>
      <c r="H47" s="30">
        <v>0</v>
      </c>
      <c r="I47" s="30">
        <v>0</v>
      </c>
      <c r="J47" s="30">
        <v>0</v>
      </c>
      <c r="K47" s="30">
        <v>0</v>
      </c>
      <c r="L47" s="30">
        <v>0</v>
      </c>
      <c r="M47" s="30">
        <v>0</v>
      </c>
      <c r="N47" s="30">
        <v>0</v>
      </c>
      <c r="O47" s="30">
        <v>0</v>
      </c>
      <c r="P47" s="168">
        <v>0</v>
      </c>
    </row>
    <row r="48" spans="1:16" x14ac:dyDescent="0.25">
      <c r="A48" s="167" t="s">
        <v>25</v>
      </c>
      <c r="B48" s="30">
        <v>0</v>
      </c>
      <c r="C48" s="30">
        <v>0</v>
      </c>
      <c r="D48" s="30">
        <v>0</v>
      </c>
      <c r="E48" s="30">
        <v>0</v>
      </c>
      <c r="F48" s="30">
        <v>0</v>
      </c>
      <c r="G48" s="30">
        <v>0</v>
      </c>
      <c r="H48" s="30">
        <v>0</v>
      </c>
      <c r="I48" s="30">
        <v>0</v>
      </c>
      <c r="J48" s="30">
        <v>0</v>
      </c>
      <c r="K48" s="30">
        <v>0</v>
      </c>
      <c r="L48" s="30">
        <v>0</v>
      </c>
      <c r="M48" s="30">
        <v>0</v>
      </c>
      <c r="N48" s="30">
        <v>0</v>
      </c>
      <c r="O48" s="30">
        <v>0</v>
      </c>
      <c r="P48" s="168">
        <v>0</v>
      </c>
    </row>
    <row r="49" spans="1:16" x14ac:dyDescent="0.25">
      <c r="A49" s="167" t="s">
        <v>26</v>
      </c>
      <c r="B49" s="30">
        <v>0</v>
      </c>
      <c r="C49" s="30">
        <v>0</v>
      </c>
      <c r="D49" s="30">
        <v>0</v>
      </c>
      <c r="E49" s="30">
        <v>0</v>
      </c>
      <c r="F49" s="30">
        <v>0</v>
      </c>
      <c r="G49" s="30">
        <v>0</v>
      </c>
      <c r="H49" s="30">
        <v>0</v>
      </c>
      <c r="I49" s="30">
        <v>0</v>
      </c>
      <c r="J49" s="30">
        <v>0</v>
      </c>
      <c r="K49" s="30">
        <v>0</v>
      </c>
      <c r="L49" s="30">
        <v>0</v>
      </c>
      <c r="M49" s="30">
        <v>0</v>
      </c>
      <c r="N49" s="30">
        <v>0</v>
      </c>
      <c r="O49" s="30">
        <v>0</v>
      </c>
      <c r="P49" s="168">
        <v>0</v>
      </c>
    </row>
    <row r="50" spans="1:16" x14ac:dyDescent="0.25">
      <c r="A50" s="167" t="s">
        <v>27</v>
      </c>
      <c r="B50" s="30">
        <v>0</v>
      </c>
      <c r="C50" s="30">
        <v>0</v>
      </c>
      <c r="D50" s="30">
        <v>0</v>
      </c>
      <c r="E50" s="30">
        <v>0</v>
      </c>
      <c r="F50" s="30">
        <v>0</v>
      </c>
      <c r="G50" s="30">
        <v>0</v>
      </c>
      <c r="H50" s="30">
        <v>0</v>
      </c>
      <c r="I50" s="30">
        <v>0</v>
      </c>
      <c r="J50" s="30">
        <v>0</v>
      </c>
      <c r="K50" s="30">
        <v>0</v>
      </c>
      <c r="L50" s="30">
        <v>0</v>
      </c>
      <c r="M50" s="30">
        <v>0</v>
      </c>
      <c r="N50" s="30">
        <v>0</v>
      </c>
      <c r="O50" s="30">
        <v>0</v>
      </c>
      <c r="P50" s="168">
        <v>0</v>
      </c>
    </row>
    <row r="51" spans="1:16" x14ac:dyDescent="0.25">
      <c r="A51" s="167" t="s">
        <v>28</v>
      </c>
      <c r="B51" s="30">
        <v>0</v>
      </c>
      <c r="C51" s="30">
        <v>0</v>
      </c>
      <c r="D51" s="30">
        <v>0</v>
      </c>
      <c r="E51" s="30">
        <v>0</v>
      </c>
      <c r="F51" s="30">
        <v>0</v>
      </c>
      <c r="G51" s="30">
        <v>0</v>
      </c>
      <c r="H51" s="30">
        <v>0</v>
      </c>
      <c r="I51" s="30">
        <v>0</v>
      </c>
      <c r="J51" s="30">
        <v>0</v>
      </c>
      <c r="K51" s="30">
        <v>0</v>
      </c>
      <c r="L51" s="30">
        <v>0</v>
      </c>
      <c r="M51" s="30">
        <v>0</v>
      </c>
      <c r="N51" s="30">
        <v>0</v>
      </c>
      <c r="O51" s="30">
        <v>0</v>
      </c>
      <c r="P51" s="168">
        <v>0</v>
      </c>
    </row>
    <row r="52" spans="1:16" x14ac:dyDescent="0.25">
      <c r="A52" s="167" t="s">
        <v>29</v>
      </c>
      <c r="B52" s="30">
        <v>0</v>
      </c>
      <c r="C52" s="30">
        <v>0</v>
      </c>
      <c r="D52" s="30">
        <v>0</v>
      </c>
      <c r="E52" s="30">
        <v>0</v>
      </c>
      <c r="F52" s="30">
        <v>0</v>
      </c>
      <c r="G52" s="30">
        <v>0</v>
      </c>
      <c r="H52" s="30">
        <v>0</v>
      </c>
      <c r="I52" s="30">
        <v>0</v>
      </c>
      <c r="J52" s="30">
        <v>0</v>
      </c>
      <c r="K52" s="30">
        <v>0</v>
      </c>
      <c r="L52" s="30">
        <v>0</v>
      </c>
      <c r="M52" s="30">
        <v>0</v>
      </c>
      <c r="N52" s="30">
        <v>0</v>
      </c>
      <c r="O52" s="30">
        <v>0</v>
      </c>
      <c r="P52" s="168">
        <v>0</v>
      </c>
    </row>
    <row r="53" spans="1:16" x14ac:dyDescent="0.25">
      <c r="A53" s="167" t="s">
        <v>30</v>
      </c>
      <c r="B53" s="30">
        <v>0</v>
      </c>
      <c r="C53" s="30">
        <v>0</v>
      </c>
      <c r="D53" s="30">
        <v>0</v>
      </c>
      <c r="E53" s="30">
        <v>0</v>
      </c>
      <c r="F53" s="30">
        <v>0</v>
      </c>
      <c r="G53" s="30">
        <v>0</v>
      </c>
      <c r="H53" s="30">
        <v>0</v>
      </c>
      <c r="I53" s="30">
        <v>0</v>
      </c>
      <c r="J53" s="30">
        <v>0</v>
      </c>
      <c r="K53" s="30">
        <v>0</v>
      </c>
      <c r="L53" s="30">
        <v>0</v>
      </c>
      <c r="M53" s="30">
        <v>0</v>
      </c>
      <c r="N53" s="30">
        <v>0</v>
      </c>
      <c r="O53" s="30">
        <v>0</v>
      </c>
      <c r="P53" s="168">
        <v>0</v>
      </c>
    </row>
    <row r="54" spans="1:16" x14ac:dyDescent="0.25">
      <c r="A54" s="167" t="s">
        <v>31</v>
      </c>
      <c r="B54" s="30">
        <v>0</v>
      </c>
      <c r="C54" s="30">
        <v>0</v>
      </c>
      <c r="D54" s="30">
        <v>0</v>
      </c>
      <c r="E54" s="30">
        <v>0</v>
      </c>
      <c r="F54" s="30">
        <v>0</v>
      </c>
      <c r="G54" s="30">
        <v>0</v>
      </c>
      <c r="H54" s="30">
        <v>0</v>
      </c>
      <c r="I54" s="30">
        <v>0</v>
      </c>
      <c r="J54" s="30">
        <v>0</v>
      </c>
      <c r="K54" s="30">
        <v>0</v>
      </c>
      <c r="L54" s="30">
        <v>0</v>
      </c>
      <c r="M54" s="30">
        <v>0</v>
      </c>
      <c r="N54" s="30">
        <v>0</v>
      </c>
      <c r="O54" s="30">
        <v>0</v>
      </c>
      <c r="P54" s="168">
        <v>0</v>
      </c>
    </row>
    <row r="55" spans="1:16" x14ac:dyDescent="0.25">
      <c r="A55" s="167" t="s">
        <v>32</v>
      </c>
      <c r="B55" s="30">
        <v>0</v>
      </c>
      <c r="C55" s="30">
        <v>0</v>
      </c>
      <c r="D55" s="30">
        <v>0</v>
      </c>
      <c r="E55" s="30">
        <v>0</v>
      </c>
      <c r="F55" s="30">
        <v>0</v>
      </c>
      <c r="G55" s="30">
        <v>0</v>
      </c>
      <c r="H55" s="30">
        <v>0</v>
      </c>
      <c r="I55" s="30">
        <v>0</v>
      </c>
      <c r="J55" s="30">
        <v>0</v>
      </c>
      <c r="K55" s="30">
        <v>0</v>
      </c>
      <c r="L55" s="30">
        <v>0</v>
      </c>
      <c r="M55" s="30">
        <v>0</v>
      </c>
      <c r="N55" s="30">
        <v>0</v>
      </c>
      <c r="O55" s="30">
        <v>0</v>
      </c>
      <c r="P55" s="168">
        <v>0</v>
      </c>
    </row>
    <row r="56" spans="1:16" x14ac:dyDescent="0.25">
      <c r="A56" s="167" t="s">
        <v>33</v>
      </c>
      <c r="B56" s="30">
        <v>0</v>
      </c>
      <c r="C56" s="30">
        <v>0</v>
      </c>
      <c r="D56" s="30">
        <v>0</v>
      </c>
      <c r="E56" s="30">
        <v>0</v>
      </c>
      <c r="F56" s="30">
        <v>0</v>
      </c>
      <c r="G56" s="30">
        <v>0</v>
      </c>
      <c r="H56" s="30">
        <v>0</v>
      </c>
      <c r="I56" s="30">
        <v>0</v>
      </c>
      <c r="J56" s="30">
        <v>0</v>
      </c>
      <c r="K56" s="30">
        <v>0</v>
      </c>
      <c r="L56" s="30">
        <v>0</v>
      </c>
      <c r="M56" s="30">
        <v>0</v>
      </c>
      <c r="N56" s="30">
        <v>0</v>
      </c>
      <c r="O56" s="30">
        <v>0</v>
      </c>
      <c r="P56" s="168">
        <v>0</v>
      </c>
    </row>
    <row r="57" spans="1:16" x14ac:dyDescent="0.25">
      <c r="A57" s="167" t="s">
        <v>34</v>
      </c>
      <c r="B57" s="30">
        <v>0</v>
      </c>
      <c r="C57" s="30">
        <v>0</v>
      </c>
      <c r="D57" s="30">
        <v>0</v>
      </c>
      <c r="E57" s="30">
        <v>0</v>
      </c>
      <c r="F57" s="30">
        <v>0</v>
      </c>
      <c r="G57" s="30">
        <v>0</v>
      </c>
      <c r="H57" s="30">
        <v>0</v>
      </c>
      <c r="I57" s="30">
        <v>0</v>
      </c>
      <c r="J57" s="30">
        <v>0</v>
      </c>
      <c r="K57" s="30">
        <v>0</v>
      </c>
      <c r="L57" s="30">
        <v>0</v>
      </c>
      <c r="M57" s="30">
        <v>0</v>
      </c>
      <c r="N57" s="30">
        <v>0</v>
      </c>
      <c r="O57" s="30">
        <v>0</v>
      </c>
      <c r="P57" s="168">
        <v>0</v>
      </c>
    </row>
    <row r="58" spans="1:16" x14ac:dyDescent="0.25">
      <c r="A58" s="167" t="s">
        <v>35</v>
      </c>
      <c r="B58" s="30">
        <v>0</v>
      </c>
      <c r="C58" s="30">
        <v>0</v>
      </c>
      <c r="D58" s="30">
        <v>0</v>
      </c>
      <c r="E58" s="30">
        <v>0</v>
      </c>
      <c r="F58" s="30">
        <v>0</v>
      </c>
      <c r="G58" s="30">
        <v>0</v>
      </c>
      <c r="H58" s="30">
        <v>0</v>
      </c>
      <c r="I58" s="30">
        <v>0</v>
      </c>
      <c r="J58" s="30">
        <v>0</v>
      </c>
      <c r="K58" s="30">
        <v>0</v>
      </c>
      <c r="L58" s="30">
        <v>0</v>
      </c>
      <c r="M58" s="30">
        <v>0</v>
      </c>
      <c r="N58" s="30">
        <v>0</v>
      </c>
      <c r="O58" s="30">
        <v>0</v>
      </c>
      <c r="P58" s="168">
        <v>0</v>
      </c>
    </row>
    <row r="59" spans="1:16" x14ac:dyDescent="0.25">
      <c r="A59" s="167" t="s">
        <v>36</v>
      </c>
      <c r="B59" s="30">
        <v>0</v>
      </c>
      <c r="C59" s="30">
        <v>0</v>
      </c>
      <c r="D59" s="30">
        <v>0</v>
      </c>
      <c r="E59" s="30">
        <v>0</v>
      </c>
      <c r="F59" s="30">
        <v>0</v>
      </c>
      <c r="G59" s="30">
        <v>0</v>
      </c>
      <c r="H59" s="30">
        <v>0</v>
      </c>
      <c r="I59" s="30">
        <v>0</v>
      </c>
      <c r="J59" s="30">
        <v>0</v>
      </c>
      <c r="K59" s="30">
        <v>0</v>
      </c>
      <c r="L59" s="30">
        <v>0</v>
      </c>
      <c r="M59" s="30">
        <v>0</v>
      </c>
      <c r="N59" s="30">
        <v>0</v>
      </c>
      <c r="O59" s="30">
        <v>0</v>
      </c>
      <c r="P59" s="168">
        <v>0</v>
      </c>
    </row>
    <row r="60" spans="1:16" x14ac:dyDescent="0.25">
      <c r="A60" s="167" t="s">
        <v>37</v>
      </c>
      <c r="B60" s="30">
        <v>0</v>
      </c>
      <c r="C60" s="30">
        <v>0</v>
      </c>
      <c r="D60" s="30">
        <v>0</v>
      </c>
      <c r="E60" s="30">
        <v>0</v>
      </c>
      <c r="F60" s="30">
        <v>0</v>
      </c>
      <c r="G60" s="30">
        <v>0</v>
      </c>
      <c r="H60" s="30">
        <v>0</v>
      </c>
      <c r="I60" s="30">
        <v>0</v>
      </c>
      <c r="J60" s="30">
        <v>0</v>
      </c>
      <c r="K60" s="30">
        <v>0</v>
      </c>
      <c r="L60" s="30">
        <v>0</v>
      </c>
      <c r="M60" s="30">
        <v>0</v>
      </c>
      <c r="N60" s="30">
        <v>0</v>
      </c>
      <c r="O60" s="30">
        <v>0</v>
      </c>
      <c r="P60" s="168">
        <v>0</v>
      </c>
    </row>
    <row r="61" spans="1:16" x14ac:dyDescent="0.25">
      <c r="A61" s="167" t="s">
        <v>38</v>
      </c>
      <c r="B61" s="30">
        <v>0</v>
      </c>
      <c r="C61" s="30">
        <v>0</v>
      </c>
      <c r="D61" s="30">
        <v>0</v>
      </c>
      <c r="E61" s="30">
        <v>0</v>
      </c>
      <c r="F61" s="30">
        <v>0</v>
      </c>
      <c r="G61" s="30">
        <v>0</v>
      </c>
      <c r="H61" s="30">
        <v>0</v>
      </c>
      <c r="I61" s="30">
        <v>0</v>
      </c>
      <c r="J61" s="30">
        <v>0</v>
      </c>
      <c r="K61" s="30">
        <v>0</v>
      </c>
      <c r="L61" s="30">
        <v>0</v>
      </c>
      <c r="M61" s="30">
        <v>0</v>
      </c>
      <c r="N61" s="30">
        <v>0</v>
      </c>
      <c r="O61" s="30">
        <v>0</v>
      </c>
      <c r="P61" s="168">
        <v>0</v>
      </c>
    </row>
    <row r="62" spans="1:16" x14ac:dyDescent="0.25">
      <c r="A62" s="167" t="s">
        <v>39</v>
      </c>
      <c r="B62" s="30">
        <v>0</v>
      </c>
      <c r="C62" s="30">
        <v>0</v>
      </c>
      <c r="D62" s="30">
        <v>0</v>
      </c>
      <c r="E62" s="30">
        <v>0</v>
      </c>
      <c r="F62" s="30">
        <v>0</v>
      </c>
      <c r="G62" s="30">
        <v>0</v>
      </c>
      <c r="H62" s="30">
        <v>0</v>
      </c>
      <c r="I62" s="30">
        <v>0</v>
      </c>
      <c r="J62" s="30">
        <v>0</v>
      </c>
      <c r="K62" s="30">
        <v>0</v>
      </c>
      <c r="L62" s="30">
        <v>0</v>
      </c>
      <c r="M62" s="30">
        <v>0</v>
      </c>
      <c r="N62" s="30">
        <v>0</v>
      </c>
      <c r="O62" s="30">
        <v>0</v>
      </c>
      <c r="P62" s="168">
        <v>0</v>
      </c>
    </row>
    <row r="63" spans="1:16" x14ac:dyDescent="0.25">
      <c r="A63" s="167" t="s">
        <v>40</v>
      </c>
      <c r="B63" s="30">
        <v>0</v>
      </c>
      <c r="C63" s="30">
        <v>0</v>
      </c>
      <c r="D63" s="30">
        <v>0</v>
      </c>
      <c r="E63" s="30">
        <v>0</v>
      </c>
      <c r="F63" s="30">
        <v>0</v>
      </c>
      <c r="G63" s="30">
        <v>0</v>
      </c>
      <c r="H63" s="30">
        <v>0</v>
      </c>
      <c r="I63" s="30">
        <v>0</v>
      </c>
      <c r="J63" s="30">
        <v>0</v>
      </c>
      <c r="K63" s="30">
        <v>0</v>
      </c>
      <c r="L63" s="30">
        <v>0</v>
      </c>
      <c r="M63" s="30">
        <v>0</v>
      </c>
      <c r="N63" s="30">
        <v>0</v>
      </c>
      <c r="O63" s="30">
        <v>0</v>
      </c>
      <c r="P63" s="168">
        <v>0</v>
      </c>
    </row>
    <row r="64" spans="1:16" x14ac:dyDescent="0.25">
      <c r="A64" s="167" t="s">
        <v>41</v>
      </c>
      <c r="B64" s="30">
        <v>0</v>
      </c>
      <c r="C64" s="30">
        <v>0</v>
      </c>
      <c r="D64" s="30">
        <v>0</v>
      </c>
      <c r="E64" s="30">
        <v>0</v>
      </c>
      <c r="F64" s="30">
        <v>0</v>
      </c>
      <c r="G64" s="30">
        <v>0</v>
      </c>
      <c r="H64" s="30">
        <v>0</v>
      </c>
      <c r="I64" s="30">
        <v>0</v>
      </c>
      <c r="J64" s="30">
        <v>0</v>
      </c>
      <c r="K64" s="30">
        <v>0</v>
      </c>
      <c r="L64" s="30">
        <v>0</v>
      </c>
      <c r="M64" s="30">
        <v>0</v>
      </c>
      <c r="N64" s="30">
        <v>0</v>
      </c>
      <c r="O64" s="30">
        <v>0</v>
      </c>
      <c r="P64" s="168">
        <v>0</v>
      </c>
    </row>
    <row r="65" spans="1:16" x14ac:dyDescent="0.25">
      <c r="A65" s="167" t="s">
        <v>42</v>
      </c>
      <c r="B65" s="30">
        <v>0</v>
      </c>
      <c r="C65" s="30">
        <v>0</v>
      </c>
      <c r="D65" s="30">
        <v>0</v>
      </c>
      <c r="E65" s="30">
        <v>0</v>
      </c>
      <c r="F65" s="30">
        <v>0</v>
      </c>
      <c r="G65" s="30">
        <v>0</v>
      </c>
      <c r="H65" s="30">
        <v>0</v>
      </c>
      <c r="I65" s="30">
        <v>0</v>
      </c>
      <c r="J65" s="30">
        <v>0</v>
      </c>
      <c r="K65" s="30">
        <v>0</v>
      </c>
      <c r="L65" s="30">
        <v>0</v>
      </c>
      <c r="M65" s="30">
        <v>0</v>
      </c>
      <c r="N65" s="30">
        <v>0</v>
      </c>
      <c r="O65" s="30">
        <v>0</v>
      </c>
      <c r="P65" s="168">
        <v>0</v>
      </c>
    </row>
    <row r="66" spans="1:16" x14ac:dyDescent="0.25">
      <c r="A66" s="167" t="s">
        <v>43</v>
      </c>
      <c r="B66" s="30">
        <v>0</v>
      </c>
      <c r="C66" s="30">
        <v>0</v>
      </c>
      <c r="D66" s="30">
        <v>0</v>
      </c>
      <c r="E66" s="30">
        <v>0</v>
      </c>
      <c r="F66" s="30">
        <v>0</v>
      </c>
      <c r="G66" s="30">
        <v>0</v>
      </c>
      <c r="H66" s="30">
        <v>0</v>
      </c>
      <c r="I66" s="30">
        <v>0</v>
      </c>
      <c r="J66" s="30">
        <v>0</v>
      </c>
      <c r="K66" s="30">
        <v>0</v>
      </c>
      <c r="L66" s="30">
        <v>0</v>
      </c>
      <c r="M66" s="30">
        <v>0</v>
      </c>
      <c r="N66" s="30">
        <v>0</v>
      </c>
      <c r="O66" s="30">
        <v>0</v>
      </c>
      <c r="P66" s="168">
        <v>0</v>
      </c>
    </row>
    <row r="67" spans="1:16" x14ac:dyDescent="0.25">
      <c r="A67" s="167" t="s">
        <v>44</v>
      </c>
      <c r="B67" s="30">
        <v>0</v>
      </c>
      <c r="C67" s="30">
        <v>0</v>
      </c>
      <c r="D67" s="30">
        <v>0</v>
      </c>
      <c r="E67" s="30">
        <v>0</v>
      </c>
      <c r="F67" s="30">
        <v>0</v>
      </c>
      <c r="G67" s="30">
        <v>0</v>
      </c>
      <c r="H67" s="30">
        <v>0</v>
      </c>
      <c r="I67" s="30">
        <v>0</v>
      </c>
      <c r="J67" s="30">
        <v>0</v>
      </c>
      <c r="K67" s="30">
        <v>0</v>
      </c>
      <c r="L67" s="30">
        <v>0</v>
      </c>
      <c r="M67" s="30">
        <v>0</v>
      </c>
      <c r="N67" s="30">
        <v>0</v>
      </c>
      <c r="O67" s="30">
        <v>0</v>
      </c>
      <c r="P67" s="168">
        <v>0</v>
      </c>
    </row>
    <row r="68" spans="1:16" x14ac:dyDescent="0.25">
      <c r="A68" s="167" t="s">
        <v>45</v>
      </c>
      <c r="B68" s="30">
        <v>0</v>
      </c>
      <c r="C68" s="30">
        <v>0</v>
      </c>
      <c r="D68" s="30">
        <v>0</v>
      </c>
      <c r="E68" s="30">
        <v>0</v>
      </c>
      <c r="F68" s="30">
        <v>0</v>
      </c>
      <c r="G68" s="30">
        <v>0</v>
      </c>
      <c r="H68" s="30">
        <v>0</v>
      </c>
      <c r="I68" s="30">
        <v>0</v>
      </c>
      <c r="J68" s="30">
        <v>0</v>
      </c>
      <c r="K68" s="30">
        <v>0</v>
      </c>
      <c r="L68" s="30">
        <v>0</v>
      </c>
      <c r="M68" s="30">
        <v>0</v>
      </c>
      <c r="N68" s="30">
        <v>0</v>
      </c>
      <c r="O68" s="30">
        <v>0</v>
      </c>
      <c r="P68" s="168">
        <v>0</v>
      </c>
    </row>
    <row r="69" spans="1:16" x14ac:dyDescent="0.25">
      <c r="A69" s="167" t="s">
        <v>46</v>
      </c>
      <c r="B69" s="30">
        <v>0</v>
      </c>
      <c r="C69" s="30">
        <v>0</v>
      </c>
      <c r="D69" s="30">
        <v>0</v>
      </c>
      <c r="E69" s="30">
        <v>0</v>
      </c>
      <c r="F69" s="30">
        <v>0</v>
      </c>
      <c r="G69" s="30">
        <v>0</v>
      </c>
      <c r="H69" s="30">
        <v>0</v>
      </c>
      <c r="I69" s="30">
        <v>0</v>
      </c>
      <c r="J69" s="30">
        <v>0</v>
      </c>
      <c r="K69" s="30">
        <v>0</v>
      </c>
      <c r="L69" s="30">
        <v>0</v>
      </c>
      <c r="M69" s="30">
        <v>0</v>
      </c>
      <c r="N69" s="30">
        <v>0</v>
      </c>
      <c r="O69" s="30">
        <v>0</v>
      </c>
      <c r="P69" s="168">
        <v>0</v>
      </c>
    </row>
    <row r="70" spans="1:16" x14ac:dyDescent="0.25">
      <c r="A70" s="167" t="s">
        <v>47</v>
      </c>
      <c r="B70" s="30">
        <v>0</v>
      </c>
      <c r="C70" s="30">
        <v>0</v>
      </c>
      <c r="D70" s="30">
        <v>0</v>
      </c>
      <c r="E70" s="30">
        <v>0</v>
      </c>
      <c r="F70" s="30">
        <v>0</v>
      </c>
      <c r="G70" s="30">
        <v>0</v>
      </c>
      <c r="H70" s="30">
        <v>0</v>
      </c>
      <c r="I70" s="30">
        <v>0</v>
      </c>
      <c r="J70" s="30">
        <v>0</v>
      </c>
      <c r="K70" s="30">
        <v>0</v>
      </c>
      <c r="L70" s="30">
        <v>0</v>
      </c>
      <c r="M70" s="30">
        <v>0</v>
      </c>
      <c r="N70" s="30">
        <v>0</v>
      </c>
      <c r="O70" s="30">
        <v>0</v>
      </c>
      <c r="P70" s="168">
        <v>0</v>
      </c>
    </row>
    <row r="71" spans="1:16" x14ac:dyDescent="0.25">
      <c r="A71" s="167" t="s">
        <v>48</v>
      </c>
      <c r="B71" s="30">
        <v>0</v>
      </c>
      <c r="C71" s="30">
        <v>0</v>
      </c>
      <c r="D71" s="30">
        <v>0</v>
      </c>
      <c r="E71" s="30">
        <v>0</v>
      </c>
      <c r="F71" s="30">
        <v>0</v>
      </c>
      <c r="G71" s="30">
        <v>0</v>
      </c>
      <c r="H71" s="30">
        <v>0</v>
      </c>
      <c r="I71" s="30">
        <v>0</v>
      </c>
      <c r="J71" s="30">
        <v>0</v>
      </c>
      <c r="K71" s="30">
        <v>0</v>
      </c>
      <c r="L71" s="30">
        <v>0</v>
      </c>
      <c r="M71" s="30">
        <v>0</v>
      </c>
      <c r="N71" s="30">
        <v>0</v>
      </c>
      <c r="O71" s="30">
        <v>0</v>
      </c>
      <c r="P71" s="168">
        <v>0</v>
      </c>
    </row>
    <row r="72" spans="1:16" x14ac:dyDescent="0.25">
      <c r="A72" s="167" t="s">
        <v>49</v>
      </c>
      <c r="B72" s="30">
        <v>0</v>
      </c>
      <c r="C72" s="30">
        <v>0</v>
      </c>
      <c r="D72" s="30">
        <v>0</v>
      </c>
      <c r="E72" s="30">
        <v>0</v>
      </c>
      <c r="F72" s="30">
        <v>0</v>
      </c>
      <c r="G72" s="30">
        <v>0</v>
      </c>
      <c r="H72" s="30">
        <v>0</v>
      </c>
      <c r="I72" s="30">
        <v>0</v>
      </c>
      <c r="J72" s="30">
        <v>0</v>
      </c>
      <c r="K72" s="30">
        <v>0</v>
      </c>
      <c r="L72" s="30">
        <v>0</v>
      </c>
      <c r="M72" s="30">
        <v>0</v>
      </c>
      <c r="N72" s="30">
        <v>0</v>
      </c>
      <c r="O72" s="30">
        <v>0</v>
      </c>
      <c r="P72" s="168">
        <v>0</v>
      </c>
    </row>
    <row r="73" spans="1:16" x14ac:dyDescent="0.25">
      <c r="A73" s="167" t="s">
        <v>50</v>
      </c>
      <c r="B73" s="30">
        <v>0</v>
      </c>
      <c r="C73" s="30">
        <v>0</v>
      </c>
      <c r="D73" s="30">
        <v>0</v>
      </c>
      <c r="E73" s="30">
        <v>0</v>
      </c>
      <c r="F73" s="30">
        <v>0</v>
      </c>
      <c r="G73" s="30">
        <v>0</v>
      </c>
      <c r="H73" s="30">
        <v>0</v>
      </c>
      <c r="I73" s="30">
        <v>0</v>
      </c>
      <c r="J73" s="30">
        <v>0</v>
      </c>
      <c r="K73" s="30">
        <v>0</v>
      </c>
      <c r="L73" s="30">
        <v>0</v>
      </c>
      <c r="M73" s="30">
        <v>0</v>
      </c>
      <c r="N73" s="30">
        <v>0</v>
      </c>
      <c r="O73" s="30">
        <v>0</v>
      </c>
      <c r="P73" s="168">
        <v>0</v>
      </c>
    </row>
    <row r="74" spans="1:16" x14ac:dyDescent="0.25">
      <c r="A74" s="167" t="s">
        <v>51</v>
      </c>
      <c r="B74" s="30">
        <v>0</v>
      </c>
      <c r="C74" s="30">
        <v>0</v>
      </c>
      <c r="D74" s="30">
        <v>0</v>
      </c>
      <c r="E74" s="30">
        <v>0</v>
      </c>
      <c r="F74" s="30">
        <v>0</v>
      </c>
      <c r="G74" s="30">
        <v>0</v>
      </c>
      <c r="H74" s="30">
        <v>0</v>
      </c>
      <c r="I74" s="30">
        <v>0</v>
      </c>
      <c r="J74" s="30">
        <v>0</v>
      </c>
      <c r="K74" s="30">
        <v>0</v>
      </c>
      <c r="L74" s="30">
        <v>0</v>
      </c>
      <c r="M74" s="30">
        <v>0</v>
      </c>
      <c r="N74" s="30">
        <v>0</v>
      </c>
      <c r="O74" s="30">
        <v>0</v>
      </c>
      <c r="P74" s="168">
        <v>0</v>
      </c>
    </row>
    <row r="75" spans="1:16" x14ac:dyDescent="0.25">
      <c r="A75" s="169" t="s">
        <v>55</v>
      </c>
      <c r="B75" s="30">
        <v>0</v>
      </c>
      <c r="C75" s="30">
        <v>0</v>
      </c>
      <c r="D75" s="30">
        <v>0</v>
      </c>
      <c r="E75" s="30">
        <v>0</v>
      </c>
      <c r="F75" s="30">
        <v>0</v>
      </c>
      <c r="G75" s="30">
        <v>0</v>
      </c>
      <c r="H75" s="30">
        <v>0</v>
      </c>
      <c r="I75" s="30">
        <v>0</v>
      </c>
      <c r="J75" s="30">
        <v>0</v>
      </c>
      <c r="K75" s="30">
        <v>0</v>
      </c>
      <c r="L75" s="30">
        <v>0</v>
      </c>
      <c r="M75" s="30">
        <v>0</v>
      </c>
      <c r="N75" s="30">
        <v>0</v>
      </c>
      <c r="O75" s="30">
        <v>0</v>
      </c>
      <c r="P75" s="168">
        <v>0</v>
      </c>
    </row>
    <row r="76" spans="1:16" x14ac:dyDescent="0.25">
      <c r="A76" s="170" t="s">
        <v>277</v>
      </c>
      <c r="B76" s="171">
        <f t="shared" ref="B76:P76" si="1">SUM(B40:B75)</f>
        <v>5977864528.8072395</v>
      </c>
      <c r="C76" s="171">
        <f t="shared" si="1"/>
        <v>6326270468.1798201</v>
      </c>
      <c r="D76" s="171">
        <f t="shared" si="1"/>
        <v>6354728879.8215303</v>
      </c>
      <c r="E76" s="171">
        <f t="shared" si="1"/>
        <v>6327130943.3345003</v>
      </c>
      <c r="F76" s="171">
        <f t="shared" si="1"/>
        <v>6425843571.4178696</v>
      </c>
      <c r="G76" s="171">
        <f t="shared" si="1"/>
        <v>6435228369.7359896</v>
      </c>
      <c r="H76" s="171">
        <f t="shared" si="1"/>
        <v>6691165889.684</v>
      </c>
      <c r="I76" s="171">
        <f t="shared" si="1"/>
        <v>6589938054.5148401</v>
      </c>
      <c r="J76" s="171">
        <f t="shared" si="1"/>
        <v>6947913764.8965302</v>
      </c>
      <c r="K76" s="171">
        <f t="shared" si="1"/>
        <v>7281996193.5701199</v>
      </c>
      <c r="L76" s="30">
        <f t="shared" si="1"/>
        <v>7460347849.9167204</v>
      </c>
      <c r="M76" s="30">
        <f t="shared" si="1"/>
        <v>7555367969.2787104</v>
      </c>
      <c r="N76" s="30">
        <f t="shared" si="1"/>
        <v>7762014616.1515598</v>
      </c>
      <c r="O76" s="30">
        <f t="shared" si="1"/>
        <v>8227010892.1605301</v>
      </c>
      <c r="P76" s="168">
        <f t="shared" si="1"/>
        <v>8086731839.8945303</v>
      </c>
    </row>
    <row r="77" spans="1:16" x14ac:dyDescent="0.25">
      <c r="A77" s="164" t="s">
        <v>278</v>
      </c>
      <c r="B77" s="164"/>
      <c r="C77" s="164"/>
      <c r="D77" s="164"/>
      <c r="E77" s="164"/>
      <c r="F77" s="164"/>
      <c r="G77" s="164"/>
      <c r="H77" s="164"/>
      <c r="I77" s="164"/>
      <c r="J77" s="164"/>
      <c r="K77" s="164"/>
      <c r="L77" s="173"/>
      <c r="M77" s="173"/>
      <c r="N77" s="173"/>
      <c r="O77" s="173"/>
      <c r="P77" s="174"/>
    </row>
    <row r="78" spans="1:16" x14ac:dyDescent="0.25">
      <c r="A78" s="167" t="s">
        <v>17</v>
      </c>
      <c r="B78" s="30">
        <v>651138685.02771997</v>
      </c>
      <c r="C78" s="30">
        <v>691880700.199826</v>
      </c>
      <c r="D78" s="30">
        <v>699269186.61986899</v>
      </c>
      <c r="E78" s="30">
        <v>708256791.96084499</v>
      </c>
      <c r="F78" s="30">
        <v>717409269.49490404</v>
      </c>
      <c r="G78" s="30">
        <v>720460108.31215203</v>
      </c>
      <c r="H78" s="30">
        <v>722912474.10094702</v>
      </c>
      <c r="I78" s="30">
        <v>715695871.75825596</v>
      </c>
      <c r="J78" s="30">
        <v>742812021.07254601</v>
      </c>
      <c r="K78" s="30">
        <v>801433146.13375604</v>
      </c>
      <c r="L78" s="30">
        <v>811655677.05317903</v>
      </c>
      <c r="M78" s="30">
        <v>816310961.61722195</v>
      </c>
      <c r="N78" s="30">
        <v>869449582.27302301</v>
      </c>
      <c r="O78" s="30">
        <v>909023540.07022095</v>
      </c>
      <c r="P78" s="168">
        <v>901373091.698138</v>
      </c>
    </row>
    <row r="79" spans="1:16" x14ac:dyDescent="0.25">
      <c r="A79" s="167" t="s">
        <v>18</v>
      </c>
      <c r="B79" s="30">
        <v>0</v>
      </c>
      <c r="C79" s="30">
        <v>0</v>
      </c>
      <c r="D79" s="30">
        <v>0</v>
      </c>
      <c r="E79" s="30">
        <v>0</v>
      </c>
      <c r="F79" s="30">
        <v>0</v>
      </c>
      <c r="G79" s="30">
        <v>0</v>
      </c>
      <c r="H79" s="30">
        <v>0</v>
      </c>
      <c r="I79" s="30">
        <v>0</v>
      </c>
      <c r="J79" s="30">
        <v>0</v>
      </c>
      <c r="K79" s="30">
        <v>0</v>
      </c>
      <c r="L79" s="30">
        <v>0</v>
      </c>
      <c r="M79" s="30">
        <v>0</v>
      </c>
      <c r="N79" s="30">
        <v>0</v>
      </c>
      <c r="O79" s="30">
        <v>0</v>
      </c>
      <c r="P79" s="168">
        <v>0</v>
      </c>
    </row>
    <row r="80" spans="1:16" x14ac:dyDescent="0.25">
      <c r="A80" s="167" t="s">
        <v>19</v>
      </c>
      <c r="B80" s="30">
        <v>51655857.264647</v>
      </c>
      <c r="C80" s="30">
        <v>52862894.432204798</v>
      </c>
      <c r="D80" s="30">
        <v>53336700.830821998</v>
      </c>
      <c r="E80" s="30">
        <v>54331507.9471239</v>
      </c>
      <c r="F80" s="30">
        <v>56042281.214746296</v>
      </c>
      <c r="G80" s="30">
        <v>58336484.492229998</v>
      </c>
      <c r="H80" s="30">
        <v>59904004.369783297</v>
      </c>
      <c r="I80" s="30">
        <v>60705637.623793401</v>
      </c>
      <c r="J80" s="30">
        <v>63747311.465051398</v>
      </c>
      <c r="K80" s="30">
        <v>66466864.996455997</v>
      </c>
      <c r="L80" s="30">
        <v>70909464.182818696</v>
      </c>
      <c r="M80" s="30">
        <v>76668931.175536796</v>
      </c>
      <c r="N80" s="30">
        <v>81981026.173191294</v>
      </c>
      <c r="O80" s="30">
        <v>83634337.002397299</v>
      </c>
      <c r="P80" s="168">
        <v>83154340.228258297</v>
      </c>
    </row>
    <row r="81" spans="1:16" x14ac:dyDescent="0.25">
      <c r="A81" s="167" t="s">
        <v>20</v>
      </c>
      <c r="B81" s="30">
        <v>25563592.7501675</v>
      </c>
      <c r="C81" s="30">
        <v>25711087.323870301</v>
      </c>
      <c r="D81" s="30">
        <v>25971948.364553399</v>
      </c>
      <c r="E81" s="30">
        <v>26021484.500666302</v>
      </c>
      <c r="F81" s="30">
        <v>27190028.760726601</v>
      </c>
      <c r="G81" s="30">
        <v>29238393.955100801</v>
      </c>
      <c r="H81" s="30">
        <v>29542595.943647899</v>
      </c>
      <c r="I81" s="30">
        <v>29370724.629816201</v>
      </c>
      <c r="J81" s="30">
        <v>29829798.944736499</v>
      </c>
      <c r="K81" s="30">
        <v>30298651.178853098</v>
      </c>
      <c r="L81" s="30">
        <v>31383177.898448199</v>
      </c>
      <c r="M81" s="30">
        <v>34160667.329453103</v>
      </c>
      <c r="N81" s="30">
        <v>35965725.9397697</v>
      </c>
      <c r="O81" s="30">
        <v>37100882.902526401</v>
      </c>
      <c r="P81" s="168">
        <v>35400467.436154298</v>
      </c>
    </row>
    <row r="82" spans="1:16" x14ac:dyDescent="0.25">
      <c r="A82" s="167" t="s">
        <v>21</v>
      </c>
      <c r="B82" s="30">
        <v>0</v>
      </c>
      <c r="C82" s="30">
        <v>0</v>
      </c>
      <c r="D82" s="30">
        <v>0</v>
      </c>
      <c r="E82" s="30">
        <v>0</v>
      </c>
      <c r="F82" s="30">
        <v>0</v>
      </c>
      <c r="G82" s="30">
        <v>0</v>
      </c>
      <c r="H82" s="30">
        <v>0</v>
      </c>
      <c r="I82" s="30">
        <v>0</v>
      </c>
      <c r="J82" s="30">
        <v>0</v>
      </c>
      <c r="K82" s="30">
        <v>0</v>
      </c>
      <c r="L82" s="30">
        <v>0</v>
      </c>
      <c r="M82" s="30">
        <v>0</v>
      </c>
      <c r="N82" s="30">
        <v>0</v>
      </c>
      <c r="O82" s="30">
        <v>0</v>
      </c>
      <c r="P82" s="168">
        <v>0</v>
      </c>
    </row>
    <row r="83" spans="1:16" x14ac:dyDescent="0.25">
      <c r="A83" s="167" t="s">
        <v>22</v>
      </c>
      <c r="B83" s="30">
        <v>0</v>
      </c>
      <c r="C83" s="30">
        <v>0</v>
      </c>
      <c r="D83" s="30">
        <v>0</v>
      </c>
      <c r="E83" s="30">
        <v>0</v>
      </c>
      <c r="F83" s="30">
        <v>0</v>
      </c>
      <c r="G83" s="30">
        <v>0</v>
      </c>
      <c r="H83" s="30">
        <v>0</v>
      </c>
      <c r="I83" s="30">
        <v>0</v>
      </c>
      <c r="J83" s="30">
        <v>0</v>
      </c>
      <c r="K83" s="30">
        <v>0</v>
      </c>
      <c r="L83" s="30">
        <v>0</v>
      </c>
      <c r="M83" s="30">
        <v>0</v>
      </c>
      <c r="N83" s="30">
        <v>0</v>
      </c>
      <c r="O83" s="30">
        <v>0</v>
      </c>
      <c r="P83" s="168">
        <v>0</v>
      </c>
    </row>
    <row r="84" spans="1:16" x14ac:dyDescent="0.25">
      <c r="A84" s="167" t="s">
        <v>23</v>
      </c>
      <c r="B84" s="30">
        <v>48897115.2391252</v>
      </c>
      <c r="C84" s="30">
        <v>50260682.377755597</v>
      </c>
      <c r="D84" s="30">
        <v>52816750.335018396</v>
      </c>
      <c r="E84" s="30">
        <v>54155133.349189803</v>
      </c>
      <c r="F84" s="30">
        <v>55703573.025912903</v>
      </c>
      <c r="G84" s="30">
        <v>57688494.002147302</v>
      </c>
      <c r="H84" s="30">
        <v>59068727.818000801</v>
      </c>
      <c r="I84" s="30">
        <v>60206387.409185603</v>
      </c>
      <c r="J84" s="30">
        <v>64309826.150654703</v>
      </c>
      <c r="K84" s="30">
        <v>71263540.400197804</v>
      </c>
      <c r="L84" s="30">
        <v>78230874.080604896</v>
      </c>
      <c r="M84" s="30">
        <v>83112055.012172595</v>
      </c>
      <c r="N84" s="30">
        <v>93210711.494520098</v>
      </c>
      <c r="O84" s="30">
        <v>97617633.198164806</v>
      </c>
      <c r="P84" s="168">
        <v>97163113.108064502</v>
      </c>
    </row>
    <row r="85" spans="1:16" x14ac:dyDescent="0.25">
      <c r="A85" s="167" t="s">
        <v>24</v>
      </c>
      <c r="B85" s="30">
        <v>0</v>
      </c>
      <c r="C85" s="30">
        <v>0</v>
      </c>
      <c r="D85" s="30">
        <v>0</v>
      </c>
      <c r="E85" s="30">
        <v>0</v>
      </c>
      <c r="F85" s="30">
        <v>0</v>
      </c>
      <c r="G85" s="30">
        <v>0</v>
      </c>
      <c r="H85" s="30">
        <v>0</v>
      </c>
      <c r="I85" s="30">
        <v>0</v>
      </c>
      <c r="J85" s="30">
        <v>0</v>
      </c>
      <c r="K85" s="30">
        <v>0</v>
      </c>
      <c r="L85" s="30">
        <v>0</v>
      </c>
      <c r="M85" s="30">
        <v>0</v>
      </c>
      <c r="N85" s="30">
        <v>0</v>
      </c>
      <c r="O85" s="30">
        <v>0</v>
      </c>
      <c r="P85" s="168">
        <v>0</v>
      </c>
    </row>
    <row r="86" spans="1:16" x14ac:dyDescent="0.25">
      <c r="A86" s="167" t="s">
        <v>25</v>
      </c>
      <c r="B86" s="30">
        <v>71068432.362464502</v>
      </c>
      <c r="C86" s="30">
        <v>75395851.849290594</v>
      </c>
      <c r="D86" s="30">
        <v>80334154.653196603</v>
      </c>
      <c r="E86" s="30">
        <v>82242025.846634403</v>
      </c>
      <c r="F86" s="30">
        <v>87528854.338872105</v>
      </c>
      <c r="G86" s="30">
        <v>90074912.934740499</v>
      </c>
      <c r="H86" s="30">
        <v>92784808.070153803</v>
      </c>
      <c r="I86" s="30">
        <v>97084569.010697603</v>
      </c>
      <c r="J86" s="30">
        <v>106104833.58081099</v>
      </c>
      <c r="K86" s="30">
        <v>113534645.402767</v>
      </c>
      <c r="L86" s="30">
        <v>120748635.46432699</v>
      </c>
      <c r="M86" s="30">
        <v>135833134.278023</v>
      </c>
      <c r="N86" s="30">
        <v>155394042.57533199</v>
      </c>
      <c r="O86" s="30">
        <v>159381258.95668</v>
      </c>
      <c r="P86" s="168">
        <v>166237032.513937</v>
      </c>
    </row>
    <row r="87" spans="1:16" x14ac:dyDescent="0.25">
      <c r="A87" s="167" t="s">
        <v>26</v>
      </c>
      <c r="B87" s="30">
        <v>0</v>
      </c>
      <c r="C87" s="30">
        <v>0</v>
      </c>
      <c r="D87" s="30">
        <v>0</v>
      </c>
      <c r="E87" s="30">
        <v>0</v>
      </c>
      <c r="F87" s="30">
        <v>0</v>
      </c>
      <c r="G87" s="30">
        <v>0</v>
      </c>
      <c r="H87" s="30">
        <v>0</v>
      </c>
      <c r="I87" s="30">
        <v>0</v>
      </c>
      <c r="J87" s="30">
        <v>0</v>
      </c>
      <c r="K87" s="30">
        <v>0</v>
      </c>
      <c r="L87" s="30">
        <v>0</v>
      </c>
      <c r="M87" s="30">
        <v>0</v>
      </c>
      <c r="N87" s="30">
        <v>0</v>
      </c>
      <c r="O87" s="30">
        <v>0</v>
      </c>
      <c r="P87" s="168">
        <v>0</v>
      </c>
    </row>
    <row r="88" spans="1:16" x14ac:dyDescent="0.25">
      <c r="A88" s="167" t="s">
        <v>27</v>
      </c>
      <c r="B88" s="30">
        <v>17130547.5506543</v>
      </c>
      <c r="C88" s="30">
        <v>15345608.3274964</v>
      </c>
      <c r="D88" s="30">
        <v>15651683.184337899</v>
      </c>
      <c r="E88" s="30">
        <v>15790368.092607699</v>
      </c>
      <c r="F88" s="30">
        <v>16672621.2453901</v>
      </c>
      <c r="G88" s="30">
        <v>17785698.2531862</v>
      </c>
      <c r="H88" s="30">
        <v>17969133.344502401</v>
      </c>
      <c r="I88" s="30">
        <v>18224313.985378001</v>
      </c>
      <c r="J88" s="30">
        <v>19290777.950024799</v>
      </c>
      <c r="K88" s="30">
        <v>20928856.582540002</v>
      </c>
      <c r="L88" s="30">
        <v>22586528.338676799</v>
      </c>
      <c r="M88" s="30">
        <v>24950712.573254399</v>
      </c>
      <c r="N88" s="30">
        <v>27761861.569189399</v>
      </c>
      <c r="O88" s="30">
        <v>27998207.416985501</v>
      </c>
      <c r="P88" s="168">
        <v>24748256.3849006</v>
      </c>
    </row>
    <row r="89" spans="1:16" x14ac:dyDescent="0.25">
      <c r="A89" s="167" t="s">
        <v>28</v>
      </c>
      <c r="B89" s="30">
        <v>78961833.929709405</v>
      </c>
      <c r="C89" s="30">
        <v>85226477.452389002</v>
      </c>
      <c r="D89" s="30">
        <v>91545664.332992896</v>
      </c>
      <c r="E89" s="30">
        <v>92503264.480356306</v>
      </c>
      <c r="F89" s="30">
        <v>94198400.728654906</v>
      </c>
      <c r="G89" s="30">
        <v>98610019.142402098</v>
      </c>
      <c r="H89" s="30">
        <v>101395939.049394</v>
      </c>
      <c r="I89" s="30">
        <v>104347100.211702</v>
      </c>
      <c r="J89" s="30">
        <v>115246353.53713299</v>
      </c>
      <c r="K89" s="30">
        <v>124513779.279937</v>
      </c>
      <c r="L89" s="30">
        <v>134812696.04307199</v>
      </c>
      <c r="M89" s="30">
        <v>158261330.94802701</v>
      </c>
      <c r="N89" s="30">
        <v>176740416.86429501</v>
      </c>
      <c r="O89" s="30">
        <v>182974315.60518</v>
      </c>
      <c r="P89" s="168">
        <v>199831153.00060299</v>
      </c>
    </row>
    <row r="90" spans="1:16" x14ac:dyDescent="0.25">
      <c r="A90" s="167" t="s">
        <v>29</v>
      </c>
      <c r="B90" s="30">
        <v>0</v>
      </c>
      <c r="C90" s="30">
        <v>0</v>
      </c>
      <c r="D90" s="30">
        <v>0</v>
      </c>
      <c r="E90" s="30">
        <v>0</v>
      </c>
      <c r="F90" s="30">
        <v>0</v>
      </c>
      <c r="G90" s="30">
        <v>0</v>
      </c>
      <c r="H90" s="30">
        <v>0</v>
      </c>
      <c r="I90" s="30">
        <v>0</v>
      </c>
      <c r="J90" s="30">
        <v>0</v>
      </c>
      <c r="K90" s="30">
        <v>0</v>
      </c>
      <c r="L90" s="30">
        <v>0</v>
      </c>
      <c r="M90" s="30">
        <v>0</v>
      </c>
      <c r="N90" s="30">
        <v>0</v>
      </c>
      <c r="O90" s="30">
        <v>0</v>
      </c>
      <c r="P90" s="168">
        <v>0</v>
      </c>
    </row>
    <row r="91" spans="1:16" x14ac:dyDescent="0.25">
      <c r="A91" s="167" t="s">
        <v>30</v>
      </c>
      <c r="B91" s="30">
        <v>0</v>
      </c>
      <c r="C91" s="30">
        <v>0</v>
      </c>
      <c r="D91" s="30">
        <v>0</v>
      </c>
      <c r="E91" s="30">
        <v>0</v>
      </c>
      <c r="F91" s="30">
        <v>0</v>
      </c>
      <c r="G91" s="30">
        <v>0</v>
      </c>
      <c r="H91" s="30">
        <v>0</v>
      </c>
      <c r="I91" s="30">
        <v>0</v>
      </c>
      <c r="J91" s="30">
        <v>0</v>
      </c>
      <c r="K91" s="30">
        <v>0</v>
      </c>
      <c r="L91" s="30">
        <v>0</v>
      </c>
      <c r="M91" s="30">
        <v>0</v>
      </c>
      <c r="N91" s="30">
        <v>0</v>
      </c>
      <c r="O91" s="30">
        <v>0</v>
      </c>
      <c r="P91" s="168">
        <v>0</v>
      </c>
    </row>
    <row r="92" spans="1:16" x14ac:dyDescent="0.25">
      <c r="A92" s="167" t="s">
        <v>31</v>
      </c>
      <c r="B92" s="30">
        <v>0</v>
      </c>
      <c r="C92" s="30">
        <v>0</v>
      </c>
      <c r="D92" s="30">
        <v>0</v>
      </c>
      <c r="E92" s="30">
        <v>0</v>
      </c>
      <c r="F92" s="30">
        <v>0</v>
      </c>
      <c r="G92" s="30">
        <v>0</v>
      </c>
      <c r="H92" s="30">
        <v>0</v>
      </c>
      <c r="I92" s="30">
        <v>0</v>
      </c>
      <c r="J92" s="30">
        <v>0</v>
      </c>
      <c r="K92" s="30">
        <v>0</v>
      </c>
      <c r="L92" s="30">
        <v>0</v>
      </c>
      <c r="M92" s="30">
        <v>0</v>
      </c>
      <c r="N92" s="30">
        <v>0</v>
      </c>
      <c r="O92" s="30">
        <v>0</v>
      </c>
      <c r="P92" s="168">
        <v>0</v>
      </c>
    </row>
    <row r="93" spans="1:16" x14ac:dyDescent="0.25">
      <c r="A93" s="167" t="s">
        <v>32</v>
      </c>
      <c r="B93" s="30">
        <v>0</v>
      </c>
      <c r="C93" s="30">
        <v>0</v>
      </c>
      <c r="D93" s="30">
        <v>0</v>
      </c>
      <c r="E93" s="30">
        <v>0</v>
      </c>
      <c r="F93" s="30">
        <v>0</v>
      </c>
      <c r="G93" s="30">
        <v>0</v>
      </c>
      <c r="H93" s="30">
        <v>0</v>
      </c>
      <c r="I93" s="30">
        <v>0</v>
      </c>
      <c r="J93" s="30">
        <v>0</v>
      </c>
      <c r="K93" s="30">
        <v>0</v>
      </c>
      <c r="L93" s="30">
        <v>0</v>
      </c>
      <c r="M93" s="30">
        <v>0</v>
      </c>
      <c r="N93" s="30">
        <v>0</v>
      </c>
      <c r="O93" s="30">
        <v>0</v>
      </c>
      <c r="P93" s="168">
        <v>0</v>
      </c>
    </row>
    <row r="94" spans="1:16" x14ac:dyDescent="0.25">
      <c r="A94" s="167" t="s">
        <v>33</v>
      </c>
      <c r="B94" s="30">
        <v>710.30657136975606</v>
      </c>
      <c r="C94" s="30">
        <v>754.26283267287704</v>
      </c>
      <c r="D94" s="30">
        <v>742.06538792678805</v>
      </c>
      <c r="E94" s="30">
        <v>749.10840562408305</v>
      </c>
      <c r="F94" s="30">
        <v>892.01695912979994</v>
      </c>
      <c r="G94" s="30">
        <v>1023.42923924864</v>
      </c>
      <c r="H94" s="30">
        <v>1112.86936058319</v>
      </c>
      <c r="I94" s="30">
        <v>953.32073825987902</v>
      </c>
      <c r="J94" s="30">
        <v>987.97183427494997</v>
      </c>
      <c r="K94" s="30">
        <v>1005.97980057614</v>
      </c>
      <c r="L94" s="30">
        <v>1106.5754122679</v>
      </c>
      <c r="M94" s="30">
        <v>1127.6038710831899</v>
      </c>
      <c r="N94" s="30">
        <v>1203.2707308215099</v>
      </c>
      <c r="O94" s="30">
        <v>1308.78337906916</v>
      </c>
      <c r="P94" s="168">
        <v>1188.7763855677599</v>
      </c>
    </row>
    <row r="95" spans="1:16" x14ac:dyDescent="0.25">
      <c r="A95" s="167" t="s">
        <v>34</v>
      </c>
      <c r="B95" s="30">
        <v>0</v>
      </c>
      <c r="C95" s="30">
        <v>0</v>
      </c>
      <c r="D95" s="30">
        <v>0</v>
      </c>
      <c r="E95" s="30">
        <v>0</v>
      </c>
      <c r="F95" s="30">
        <v>0</v>
      </c>
      <c r="G95" s="30">
        <v>0</v>
      </c>
      <c r="H95" s="30">
        <v>0</v>
      </c>
      <c r="I95" s="30">
        <v>0</v>
      </c>
      <c r="J95" s="30">
        <v>0</v>
      </c>
      <c r="K95" s="30">
        <v>0</v>
      </c>
      <c r="L95" s="30">
        <v>0</v>
      </c>
      <c r="M95" s="30">
        <v>0</v>
      </c>
      <c r="N95" s="30">
        <v>0</v>
      </c>
      <c r="O95" s="30">
        <v>0</v>
      </c>
      <c r="P95" s="168">
        <v>0</v>
      </c>
    </row>
    <row r="96" spans="1:16" x14ac:dyDescent="0.25">
      <c r="A96" s="167" t="s">
        <v>35</v>
      </c>
      <c r="B96" s="30">
        <v>0</v>
      </c>
      <c r="C96" s="30">
        <v>0</v>
      </c>
      <c r="D96" s="30">
        <v>0</v>
      </c>
      <c r="E96" s="30">
        <v>0</v>
      </c>
      <c r="F96" s="30">
        <v>0</v>
      </c>
      <c r="G96" s="30">
        <v>0</v>
      </c>
      <c r="H96" s="30">
        <v>0</v>
      </c>
      <c r="I96" s="30">
        <v>0</v>
      </c>
      <c r="J96" s="30">
        <v>0</v>
      </c>
      <c r="K96" s="30">
        <v>0</v>
      </c>
      <c r="L96" s="30">
        <v>0</v>
      </c>
      <c r="M96" s="30">
        <v>0</v>
      </c>
      <c r="N96" s="30">
        <v>0</v>
      </c>
      <c r="O96" s="30">
        <v>0</v>
      </c>
      <c r="P96" s="168">
        <v>0</v>
      </c>
    </row>
    <row r="97" spans="1:16" x14ac:dyDescent="0.25">
      <c r="A97" s="167" t="s">
        <v>36</v>
      </c>
      <c r="B97" s="30">
        <v>0</v>
      </c>
      <c r="C97" s="30">
        <v>0</v>
      </c>
      <c r="D97" s="30">
        <v>0</v>
      </c>
      <c r="E97" s="30">
        <v>0</v>
      </c>
      <c r="F97" s="30">
        <v>0</v>
      </c>
      <c r="G97" s="30">
        <v>0</v>
      </c>
      <c r="H97" s="30">
        <v>0</v>
      </c>
      <c r="I97" s="30">
        <v>0</v>
      </c>
      <c r="J97" s="30">
        <v>0</v>
      </c>
      <c r="K97" s="30">
        <v>0</v>
      </c>
      <c r="L97" s="30">
        <v>0</v>
      </c>
      <c r="M97" s="30">
        <v>0</v>
      </c>
      <c r="N97" s="30">
        <v>0</v>
      </c>
      <c r="O97" s="30">
        <v>0</v>
      </c>
      <c r="P97" s="168">
        <v>0</v>
      </c>
    </row>
    <row r="98" spans="1:16" x14ac:dyDescent="0.25">
      <c r="A98" s="167" t="s">
        <v>37</v>
      </c>
      <c r="B98" s="30">
        <v>0</v>
      </c>
      <c r="C98" s="30">
        <v>0</v>
      </c>
      <c r="D98" s="30">
        <v>0</v>
      </c>
      <c r="E98" s="30">
        <v>0</v>
      </c>
      <c r="F98" s="30">
        <v>0</v>
      </c>
      <c r="G98" s="30">
        <v>0</v>
      </c>
      <c r="H98" s="30">
        <v>0</v>
      </c>
      <c r="I98" s="30">
        <v>0</v>
      </c>
      <c r="J98" s="30">
        <v>0</v>
      </c>
      <c r="K98" s="30">
        <v>0</v>
      </c>
      <c r="L98" s="30">
        <v>0</v>
      </c>
      <c r="M98" s="30">
        <v>0</v>
      </c>
      <c r="N98" s="30">
        <v>0</v>
      </c>
      <c r="O98" s="30">
        <v>0</v>
      </c>
      <c r="P98" s="168">
        <v>0</v>
      </c>
    </row>
    <row r="99" spans="1:16" x14ac:dyDescent="0.25">
      <c r="A99" s="167" t="s">
        <v>38</v>
      </c>
      <c r="B99" s="30">
        <v>0</v>
      </c>
      <c r="C99" s="30">
        <v>0</v>
      </c>
      <c r="D99" s="30">
        <v>0</v>
      </c>
      <c r="E99" s="30">
        <v>0</v>
      </c>
      <c r="F99" s="30">
        <v>0</v>
      </c>
      <c r="G99" s="30">
        <v>0</v>
      </c>
      <c r="H99" s="30">
        <v>0</v>
      </c>
      <c r="I99" s="30">
        <v>0</v>
      </c>
      <c r="J99" s="30">
        <v>0</v>
      </c>
      <c r="K99" s="30">
        <v>0</v>
      </c>
      <c r="L99" s="30">
        <v>0</v>
      </c>
      <c r="M99" s="30">
        <v>0</v>
      </c>
      <c r="N99" s="30">
        <v>0</v>
      </c>
      <c r="O99" s="30">
        <v>0</v>
      </c>
      <c r="P99" s="168">
        <v>0</v>
      </c>
    </row>
    <row r="100" spans="1:16" x14ac:dyDescent="0.25">
      <c r="A100" s="167" t="s">
        <v>39</v>
      </c>
      <c r="B100" s="30">
        <v>0</v>
      </c>
      <c r="C100" s="30">
        <v>0</v>
      </c>
      <c r="D100" s="30">
        <v>0</v>
      </c>
      <c r="E100" s="30">
        <v>0</v>
      </c>
      <c r="F100" s="30">
        <v>0</v>
      </c>
      <c r="G100" s="30">
        <v>0</v>
      </c>
      <c r="H100" s="30">
        <v>0</v>
      </c>
      <c r="I100" s="30">
        <v>0</v>
      </c>
      <c r="J100" s="30">
        <v>0</v>
      </c>
      <c r="K100" s="30">
        <v>0</v>
      </c>
      <c r="L100" s="30">
        <v>0</v>
      </c>
      <c r="M100" s="30">
        <v>0</v>
      </c>
      <c r="N100" s="30">
        <v>0</v>
      </c>
      <c r="O100" s="30">
        <v>0</v>
      </c>
      <c r="P100" s="168">
        <v>0</v>
      </c>
    </row>
    <row r="101" spans="1:16" x14ac:dyDescent="0.25">
      <c r="A101" s="167" t="s">
        <v>40</v>
      </c>
      <c r="B101" s="30">
        <v>0</v>
      </c>
      <c r="C101" s="30">
        <v>0</v>
      </c>
      <c r="D101" s="30">
        <v>0</v>
      </c>
      <c r="E101" s="30">
        <v>0</v>
      </c>
      <c r="F101" s="30">
        <v>0</v>
      </c>
      <c r="G101" s="30">
        <v>0</v>
      </c>
      <c r="H101" s="30">
        <v>0</v>
      </c>
      <c r="I101" s="30">
        <v>0</v>
      </c>
      <c r="J101" s="30">
        <v>0</v>
      </c>
      <c r="K101" s="30">
        <v>0</v>
      </c>
      <c r="L101" s="30">
        <v>0</v>
      </c>
      <c r="M101" s="30">
        <v>0</v>
      </c>
      <c r="N101" s="30">
        <v>0</v>
      </c>
      <c r="O101" s="30">
        <v>0</v>
      </c>
      <c r="P101" s="168">
        <v>0</v>
      </c>
    </row>
    <row r="102" spans="1:16" x14ac:dyDescent="0.25">
      <c r="A102" s="167" t="s">
        <v>41</v>
      </c>
      <c r="B102" s="30">
        <v>0</v>
      </c>
      <c r="C102" s="30">
        <v>0</v>
      </c>
      <c r="D102" s="30">
        <v>0</v>
      </c>
      <c r="E102" s="30">
        <v>0</v>
      </c>
      <c r="F102" s="30">
        <v>0</v>
      </c>
      <c r="G102" s="30">
        <v>0</v>
      </c>
      <c r="H102" s="30">
        <v>0</v>
      </c>
      <c r="I102" s="30">
        <v>0</v>
      </c>
      <c r="J102" s="30">
        <v>0</v>
      </c>
      <c r="K102" s="30">
        <v>0</v>
      </c>
      <c r="L102" s="30">
        <v>0</v>
      </c>
      <c r="M102" s="30">
        <v>0</v>
      </c>
      <c r="N102" s="30">
        <v>0</v>
      </c>
      <c r="O102" s="30">
        <v>0</v>
      </c>
      <c r="P102" s="168">
        <v>0</v>
      </c>
    </row>
    <row r="103" spans="1:16" x14ac:dyDescent="0.25">
      <c r="A103" s="167" t="s">
        <v>42</v>
      </c>
      <c r="B103" s="30">
        <v>0</v>
      </c>
      <c r="C103" s="30">
        <v>0</v>
      </c>
      <c r="D103" s="30">
        <v>0</v>
      </c>
      <c r="E103" s="30">
        <v>0</v>
      </c>
      <c r="F103" s="30">
        <v>0</v>
      </c>
      <c r="G103" s="30">
        <v>0</v>
      </c>
      <c r="H103" s="30">
        <v>0</v>
      </c>
      <c r="I103" s="30">
        <v>0</v>
      </c>
      <c r="J103" s="30">
        <v>0</v>
      </c>
      <c r="K103" s="30">
        <v>0</v>
      </c>
      <c r="L103" s="30">
        <v>0</v>
      </c>
      <c r="M103" s="30">
        <v>0</v>
      </c>
      <c r="N103" s="30">
        <v>0</v>
      </c>
      <c r="O103" s="30">
        <v>0</v>
      </c>
      <c r="P103" s="168">
        <v>0</v>
      </c>
    </row>
    <row r="104" spans="1:16" x14ac:dyDescent="0.25">
      <c r="A104" s="167" t="s">
        <v>43</v>
      </c>
      <c r="B104" s="30">
        <v>0</v>
      </c>
      <c r="C104" s="30">
        <v>0</v>
      </c>
      <c r="D104" s="30">
        <v>0</v>
      </c>
      <c r="E104" s="30">
        <v>0</v>
      </c>
      <c r="F104" s="30">
        <v>0</v>
      </c>
      <c r="G104" s="30">
        <v>0</v>
      </c>
      <c r="H104" s="30">
        <v>0</v>
      </c>
      <c r="I104" s="30">
        <v>0</v>
      </c>
      <c r="J104" s="30">
        <v>0</v>
      </c>
      <c r="K104" s="30">
        <v>0</v>
      </c>
      <c r="L104" s="30">
        <v>0</v>
      </c>
      <c r="M104" s="30">
        <v>0</v>
      </c>
      <c r="N104" s="30">
        <v>0</v>
      </c>
      <c r="O104" s="30">
        <v>0</v>
      </c>
      <c r="P104" s="168">
        <v>0</v>
      </c>
    </row>
    <row r="105" spans="1:16" x14ac:dyDescent="0.25">
      <c r="A105" s="167" t="s">
        <v>44</v>
      </c>
      <c r="B105" s="30">
        <v>0</v>
      </c>
      <c r="C105" s="30">
        <v>0</v>
      </c>
      <c r="D105" s="30">
        <v>0</v>
      </c>
      <c r="E105" s="30">
        <v>0</v>
      </c>
      <c r="F105" s="30">
        <v>0</v>
      </c>
      <c r="G105" s="30">
        <v>0</v>
      </c>
      <c r="H105" s="30">
        <v>0</v>
      </c>
      <c r="I105" s="30">
        <v>0</v>
      </c>
      <c r="J105" s="30">
        <v>0</v>
      </c>
      <c r="K105" s="30">
        <v>0</v>
      </c>
      <c r="L105" s="30">
        <v>0</v>
      </c>
      <c r="M105" s="30">
        <v>0</v>
      </c>
      <c r="N105" s="30">
        <v>0</v>
      </c>
      <c r="O105" s="30">
        <v>0</v>
      </c>
      <c r="P105" s="168">
        <v>0</v>
      </c>
    </row>
    <row r="106" spans="1:16" x14ac:dyDescent="0.25">
      <c r="A106" s="167" t="s">
        <v>45</v>
      </c>
      <c r="B106" s="30">
        <v>0</v>
      </c>
      <c r="C106" s="30">
        <v>0</v>
      </c>
      <c r="D106" s="30">
        <v>0</v>
      </c>
      <c r="E106" s="30">
        <v>0</v>
      </c>
      <c r="F106" s="30">
        <v>0</v>
      </c>
      <c r="G106" s="30">
        <v>0</v>
      </c>
      <c r="H106" s="30">
        <v>0</v>
      </c>
      <c r="I106" s="30">
        <v>0</v>
      </c>
      <c r="J106" s="30">
        <v>0</v>
      </c>
      <c r="K106" s="30">
        <v>0</v>
      </c>
      <c r="L106" s="30">
        <v>0</v>
      </c>
      <c r="M106" s="30">
        <v>0</v>
      </c>
      <c r="N106" s="30">
        <v>0</v>
      </c>
      <c r="O106" s="30">
        <v>0</v>
      </c>
      <c r="P106" s="168">
        <v>0</v>
      </c>
    </row>
    <row r="107" spans="1:16" x14ac:dyDescent="0.25">
      <c r="A107" s="167" t="s">
        <v>46</v>
      </c>
      <c r="B107" s="30">
        <v>0</v>
      </c>
      <c r="C107" s="30">
        <v>0</v>
      </c>
      <c r="D107" s="30">
        <v>0</v>
      </c>
      <c r="E107" s="30">
        <v>0</v>
      </c>
      <c r="F107" s="30">
        <v>0</v>
      </c>
      <c r="G107" s="30">
        <v>0</v>
      </c>
      <c r="H107" s="30">
        <v>0</v>
      </c>
      <c r="I107" s="30">
        <v>0</v>
      </c>
      <c r="J107" s="30">
        <v>0</v>
      </c>
      <c r="K107" s="30">
        <v>0</v>
      </c>
      <c r="L107" s="30">
        <v>0</v>
      </c>
      <c r="M107" s="30">
        <v>0</v>
      </c>
      <c r="N107" s="30">
        <v>0</v>
      </c>
      <c r="O107" s="30">
        <v>0</v>
      </c>
      <c r="P107" s="168">
        <v>0</v>
      </c>
    </row>
    <row r="108" spans="1:16" x14ac:dyDescent="0.25">
      <c r="A108" s="167" t="s">
        <v>47</v>
      </c>
      <c r="B108" s="30">
        <v>0</v>
      </c>
      <c r="C108" s="30">
        <v>0</v>
      </c>
      <c r="D108" s="30">
        <v>0</v>
      </c>
      <c r="E108" s="30">
        <v>0</v>
      </c>
      <c r="F108" s="30">
        <v>0</v>
      </c>
      <c r="G108" s="30">
        <v>0</v>
      </c>
      <c r="H108" s="30">
        <v>0</v>
      </c>
      <c r="I108" s="30">
        <v>0</v>
      </c>
      <c r="J108" s="30">
        <v>0</v>
      </c>
      <c r="K108" s="30">
        <v>0</v>
      </c>
      <c r="L108" s="30">
        <v>0</v>
      </c>
      <c r="M108" s="30">
        <v>0</v>
      </c>
      <c r="N108" s="30">
        <v>0</v>
      </c>
      <c r="O108" s="30">
        <v>0</v>
      </c>
      <c r="P108" s="168">
        <v>0</v>
      </c>
    </row>
    <row r="109" spans="1:16" x14ac:dyDescent="0.25">
      <c r="A109" s="167" t="s">
        <v>48</v>
      </c>
      <c r="B109" s="30">
        <v>496.96858613997102</v>
      </c>
      <c r="C109" s="30">
        <v>515.98631526580903</v>
      </c>
      <c r="D109" s="30">
        <v>542.70514091284895</v>
      </c>
      <c r="E109" s="30">
        <v>567.83315946477296</v>
      </c>
      <c r="F109" s="30">
        <v>580.96410299142099</v>
      </c>
      <c r="G109" s="30">
        <v>599.39338412936104</v>
      </c>
      <c r="H109" s="30">
        <v>618.39768163579299</v>
      </c>
      <c r="I109" s="30">
        <v>614.25047696564695</v>
      </c>
      <c r="J109" s="30">
        <v>610.33589234610804</v>
      </c>
      <c r="K109" s="30">
        <v>618.13731306394595</v>
      </c>
      <c r="L109" s="30">
        <v>635.53488954034106</v>
      </c>
      <c r="M109" s="30">
        <v>650.87093075875805</v>
      </c>
      <c r="N109" s="30">
        <v>669.84834524409803</v>
      </c>
      <c r="O109" s="30">
        <v>685.51241619925395</v>
      </c>
      <c r="P109" s="168">
        <v>682.91425557434798</v>
      </c>
    </row>
    <row r="110" spans="1:16" x14ac:dyDescent="0.25">
      <c r="A110" s="167" t="s">
        <v>49</v>
      </c>
      <c r="B110" s="30">
        <v>498.00510336560302</v>
      </c>
      <c r="C110" s="30">
        <v>523.06193029401004</v>
      </c>
      <c r="D110" s="30">
        <v>545.91831353868099</v>
      </c>
      <c r="E110" s="30">
        <v>561.03443688596803</v>
      </c>
      <c r="F110" s="30">
        <v>561.77265089125399</v>
      </c>
      <c r="G110" s="30">
        <v>574.70437894723</v>
      </c>
      <c r="H110" s="30">
        <v>592.19482915789899</v>
      </c>
      <c r="I110" s="30">
        <v>600.12019909658898</v>
      </c>
      <c r="J110" s="30">
        <v>619.66807100310803</v>
      </c>
      <c r="K110" s="30">
        <v>651.24858947191797</v>
      </c>
      <c r="L110" s="30">
        <v>685.27357609048602</v>
      </c>
      <c r="M110" s="30">
        <v>719.74291752781801</v>
      </c>
      <c r="N110" s="30">
        <v>754.73829873084799</v>
      </c>
      <c r="O110" s="30">
        <v>788.56807624558905</v>
      </c>
      <c r="P110" s="168">
        <v>800.453498097124</v>
      </c>
    </row>
    <row r="111" spans="1:16" x14ac:dyDescent="0.25">
      <c r="A111" s="167" t="s">
        <v>50</v>
      </c>
      <c r="B111" s="30">
        <v>0</v>
      </c>
      <c r="C111" s="30">
        <v>0</v>
      </c>
      <c r="D111" s="30">
        <v>0</v>
      </c>
      <c r="E111" s="30">
        <v>0</v>
      </c>
      <c r="F111" s="30">
        <v>0</v>
      </c>
      <c r="G111" s="30">
        <v>0</v>
      </c>
      <c r="H111" s="30">
        <v>0</v>
      </c>
      <c r="I111" s="30">
        <v>0</v>
      </c>
      <c r="J111" s="30">
        <v>0</v>
      </c>
      <c r="K111" s="30">
        <v>0</v>
      </c>
      <c r="L111" s="30">
        <v>0</v>
      </c>
      <c r="M111" s="30">
        <v>0</v>
      </c>
      <c r="N111" s="30">
        <v>0</v>
      </c>
      <c r="O111" s="30">
        <v>0</v>
      </c>
      <c r="P111" s="168">
        <v>0</v>
      </c>
    </row>
    <row r="112" spans="1:16" x14ac:dyDescent="0.25">
      <c r="A112" s="167" t="s">
        <v>51</v>
      </c>
      <c r="B112" s="30">
        <v>0</v>
      </c>
      <c r="C112" s="30">
        <v>0</v>
      </c>
      <c r="D112" s="30">
        <v>0</v>
      </c>
      <c r="E112" s="30">
        <v>0</v>
      </c>
      <c r="F112" s="30">
        <v>0</v>
      </c>
      <c r="G112" s="30">
        <v>0</v>
      </c>
      <c r="H112" s="30">
        <v>0</v>
      </c>
      <c r="I112" s="30">
        <v>0</v>
      </c>
      <c r="J112" s="30">
        <v>0</v>
      </c>
      <c r="K112" s="30">
        <v>0</v>
      </c>
      <c r="L112" s="30">
        <v>0</v>
      </c>
      <c r="M112" s="30">
        <v>0</v>
      </c>
      <c r="N112" s="30">
        <v>0</v>
      </c>
      <c r="O112" s="30">
        <v>0</v>
      </c>
      <c r="P112" s="168">
        <v>0</v>
      </c>
    </row>
    <row r="113" spans="1:16" x14ac:dyDescent="0.25">
      <c r="A113" s="169" t="s">
        <v>55</v>
      </c>
      <c r="B113" s="30">
        <v>264130629.811497</v>
      </c>
      <c r="C113" s="30">
        <v>267488985.098748</v>
      </c>
      <c r="D113" s="30">
        <v>270826457.46761298</v>
      </c>
      <c r="E113" s="30">
        <v>274129799.01614499</v>
      </c>
      <c r="F113" s="30">
        <v>277383979.135625</v>
      </c>
      <c r="G113" s="30">
        <v>280593543.681023</v>
      </c>
      <c r="H113" s="30">
        <v>283734749.16454899</v>
      </c>
      <c r="I113" s="30">
        <v>286787722.45889902</v>
      </c>
      <c r="J113" s="30">
        <v>289890646.75197899</v>
      </c>
      <c r="K113" s="30">
        <v>293020768.34203303</v>
      </c>
      <c r="L113" s="30">
        <v>296195891.04128599</v>
      </c>
      <c r="M113" s="30">
        <v>299401950.43797201</v>
      </c>
      <c r="N113" s="30">
        <v>302651145.940009</v>
      </c>
      <c r="O113" s="30">
        <v>305928199.59093499</v>
      </c>
      <c r="P113" s="168">
        <v>309178818.89676702</v>
      </c>
    </row>
    <row r="114" spans="1:16" x14ac:dyDescent="0.25">
      <c r="A114" s="170" t="s">
        <v>279</v>
      </c>
      <c r="B114" s="171">
        <f t="shared" ref="B114:P114" si="2">SUM(B78:B113)</f>
        <v>1208548399.2162459</v>
      </c>
      <c r="C114" s="171">
        <f t="shared" si="2"/>
        <v>1264174080.372659</v>
      </c>
      <c r="D114" s="171">
        <f t="shared" si="2"/>
        <v>1289754376.4772456</v>
      </c>
      <c r="E114" s="171">
        <f t="shared" si="2"/>
        <v>1307432253.1695704</v>
      </c>
      <c r="F114" s="171">
        <f t="shared" si="2"/>
        <v>1332131042.6985445</v>
      </c>
      <c r="G114" s="171">
        <f t="shared" si="2"/>
        <v>1352789852.2999845</v>
      </c>
      <c r="H114" s="171">
        <f t="shared" si="2"/>
        <v>1367314755.3228498</v>
      </c>
      <c r="I114" s="171">
        <f t="shared" si="2"/>
        <v>1372424494.7791424</v>
      </c>
      <c r="J114" s="171">
        <f t="shared" si="2"/>
        <v>1431233787.4287343</v>
      </c>
      <c r="K114" s="171">
        <f t="shared" si="2"/>
        <v>1521462527.6822433</v>
      </c>
      <c r="L114" s="30">
        <f t="shared" si="2"/>
        <v>1566525371.4862902</v>
      </c>
      <c r="M114" s="30">
        <f t="shared" si="2"/>
        <v>1628702241.58938</v>
      </c>
      <c r="N114" s="30">
        <f t="shared" si="2"/>
        <v>1743157140.6867042</v>
      </c>
      <c r="O114" s="30">
        <f t="shared" si="2"/>
        <v>1803661157.6069613</v>
      </c>
      <c r="P114" s="168">
        <f t="shared" si="2"/>
        <v>1817088945.4109616</v>
      </c>
    </row>
    <row r="115" spans="1:16" x14ac:dyDescent="0.25">
      <c r="A115" s="164" t="s">
        <v>280</v>
      </c>
      <c r="B115" s="164"/>
      <c r="C115" s="164"/>
      <c r="D115" s="164"/>
      <c r="E115" s="164"/>
      <c r="F115" s="164"/>
      <c r="G115" s="164"/>
      <c r="H115" s="164"/>
      <c r="I115" s="164"/>
      <c r="J115" s="164"/>
      <c r="K115" s="164"/>
      <c r="L115" s="173"/>
      <c r="M115" s="173"/>
      <c r="N115" s="173"/>
      <c r="O115" s="173"/>
      <c r="P115" s="174"/>
    </row>
    <row r="116" spans="1:16" x14ac:dyDescent="0.25">
      <c r="A116" s="167" t="s">
        <v>17</v>
      </c>
      <c r="B116" s="30">
        <v>7504816461.0995102</v>
      </c>
      <c r="C116" s="42">
        <v>7923045205.46733</v>
      </c>
      <c r="D116" s="42">
        <v>7978990817.0910997</v>
      </c>
      <c r="E116" s="42">
        <v>7951132401.2720499</v>
      </c>
      <c r="F116" s="42">
        <v>8087384005.1179304</v>
      </c>
      <c r="G116" s="42">
        <v>8086415557.6265602</v>
      </c>
      <c r="H116" s="42">
        <v>8346017031.8714304</v>
      </c>
      <c r="I116" s="42">
        <v>8237978672.7156496</v>
      </c>
      <c r="J116" s="42">
        <v>8638218940.2513199</v>
      </c>
      <c r="K116" s="42">
        <v>9080360015.9472198</v>
      </c>
      <c r="L116" s="42">
        <v>9293321713.5974503</v>
      </c>
      <c r="M116" s="42">
        <v>9417999279.1034908</v>
      </c>
      <c r="N116" s="42">
        <v>9719311193.8916092</v>
      </c>
      <c r="O116" s="42">
        <v>10219917232.588499</v>
      </c>
      <c r="P116" s="175">
        <v>10077910455.707001</v>
      </c>
    </row>
    <row r="117" spans="1:16" x14ac:dyDescent="0.25">
      <c r="A117" s="167" t="s">
        <v>18</v>
      </c>
      <c r="B117" s="30">
        <v>0</v>
      </c>
      <c r="C117" s="30">
        <v>0</v>
      </c>
      <c r="D117" s="30">
        <v>0</v>
      </c>
      <c r="E117" s="30">
        <v>0</v>
      </c>
      <c r="F117" s="30">
        <v>0</v>
      </c>
      <c r="G117" s="30">
        <v>0</v>
      </c>
      <c r="H117" s="30">
        <v>0</v>
      </c>
      <c r="I117" s="30">
        <v>0</v>
      </c>
      <c r="J117" s="30">
        <v>0</v>
      </c>
      <c r="K117" s="30">
        <v>0</v>
      </c>
      <c r="L117" s="30">
        <v>0</v>
      </c>
      <c r="M117" s="30">
        <v>0</v>
      </c>
      <c r="N117" s="30">
        <v>0</v>
      </c>
      <c r="O117" s="30">
        <v>0</v>
      </c>
      <c r="P117" s="168">
        <v>0</v>
      </c>
    </row>
    <row r="118" spans="1:16" x14ac:dyDescent="0.25">
      <c r="A118" s="167" t="s">
        <v>19</v>
      </c>
      <c r="B118" s="30">
        <v>57699203.274987899</v>
      </c>
      <c r="C118" s="30">
        <v>58970333.992084697</v>
      </c>
      <c r="D118" s="30">
        <v>59568016.083278902</v>
      </c>
      <c r="E118" s="30">
        <v>60670995.725205399</v>
      </c>
      <c r="F118" s="30">
        <v>62530358.392744496</v>
      </c>
      <c r="G118" s="30">
        <v>65011011.981504902</v>
      </c>
      <c r="H118" s="30">
        <v>66685766.160220496</v>
      </c>
      <c r="I118" s="30">
        <v>67481950.417051196</v>
      </c>
      <c r="J118" s="30">
        <v>70782921.576018602</v>
      </c>
      <c r="K118" s="30">
        <v>73685342.616309807</v>
      </c>
      <c r="L118" s="30">
        <v>78516386.951785997</v>
      </c>
      <c r="M118" s="30">
        <v>84699535.9177614</v>
      </c>
      <c r="N118" s="30">
        <v>90431120.401002705</v>
      </c>
      <c r="O118" s="30">
        <v>92170533.651051402</v>
      </c>
      <c r="P118" s="168">
        <v>91635272.587632507</v>
      </c>
    </row>
    <row r="119" spans="1:16" x14ac:dyDescent="0.25">
      <c r="A119" s="167" t="s">
        <v>20</v>
      </c>
      <c r="B119" s="30">
        <v>28420403.101030201</v>
      </c>
      <c r="C119" s="30">
        <v>28565863.481137101</v>
      </c>
      <c r="D119" s="30">
        <v>28873635.381533802</v>
      </c>
      <c r="E119" s="30">
        <v>28902044.273221601</v>
      </c>
      <c r="F119" s="30">
        <v>30147649.589991901</v>
      </c>
      <c r="G119" s="30">
        <v>32312074.461163402</v>
      </c>
      <c r="H119" s="30">
        <v>32556324.938408799</v>
      </c>
      <c r="I119" s="30">
        <v>32317689.480753299</v>
      </c>
      <c r="J119" s="30">
        <v>32758430.449895799</v>
      </c>
      <c r="K119" s="30">
        <v>33215031.345167901</v>
      </c>
      <c r="L119" s="30">
        <v>34363618.960413396</v>
      </c>
      <c r="M119" s="30">
        <v>37279875.922263302</v>
      </c>
      <c r="N119" s="30">
        <v>39150343.589579798</v>
      </c>
      <c r="O119" s="30">
        <v>40311681.153054103</v>
      </c>
      <c r="P119" s="168">
        <v>38399828.869010203</v>
      </c>
    </row>
    <row r="120" spans="1:16" x14ac:dyDescent="0.25">
      <c r="A120" s="167" t="s">
        <v>21</v>
      </c>
      <c r="B120" s="30">
        <v>0</v>
      </c>
      <c r="C120" s="30">
        <v>0</v>
      </c>
      <c r="D120" s="30">
        <v>0</v>
      </c>
      <c r="E120" s="30">
        <v>0</v>
      </c>
      <c r="F120" s="30">
        <v>0</v>
      </c>
      <c r="G120" s="30">
        <v>0</v>
      </c>
      <c r="H120" s="30">
        <v>0</v>
      </c>
      <c r="I120" s="30">
        <v>0</v>
      </c>
      <c r="J120" s="30">
        <v>0</v>
      </c>
      <c r="K120" s="30">
        <v>0</v>
      </c>
      <c r="L120" s="30">
        <v>0</v>
      </c>
      <c r="M120" s="30">
        <v>0</v>
      </c>
      <c r="N120" s="30">
        <v>0</v>
      </c>
      <c r="O120" s="30">
        <v>0</v>
      </c>
      <c r="P120" s="168">
        <v>0</v>
      </c>
    </row>
    <row r="121" spans="1:16" x14ac:dyDescent="0.25">
      <c r="A121" s="167" t="s">
        <v>22</v>
      </c>
      <c r="B121" s="30">
        <v>0</v>
      </c>
      <c r="C121" s="30">
        <v>0</v>
      </c>
      <c r="D121" s="30">
        <v>0</v>
      </c>
      <c r="E121" s="30">
        <v>0</v>
      </c>
      <c r="F121" s="30">
        <v>0</v>
      </c>
      <c r="G121" s="30">
        <v>0</v>
      </c>
      <c r="H121" s="30">
        <v>0</v>
      </c>
      <c r="I121" s="30">
        <v>0</v>
      </c>
      <c r="J121" s="30">
        <v>0</v>
      </c>
      <c r="K121" s="30">
        <v>0</v>
      </c>
      <c r="L121" s="30">
        <v>0</v>
      </c>
      <c r="M121" s="30">
        <v>0</v>
      </c>
      <c r="N121" s="30">
        <v>0</v>
      </c>
      <c r="O121" s="30">
        <v>0</v>
      </c>
      <c r="P121" s="168">
        <v>0</v>
      </c>
    </row>
    <row r="122" spans="1:16" x14ac:dyDescent="0.25">
      <c r="A122" s="167" t="s">
        <v>23</v>
      </c>
      <c r="B122" s="30">
        <v>54408739.481351703</v>
      </c>
      <c r="C122" s="30">
        <v>55870811.009748898</v>
      </c>
      <c r="D122" s="30">
        <v>58711716.604495399</v>
      </c>
      <c r="E122" s="30">
        <v>60155163.866174802</v>
      </c>
      <c r="F122" s="30">
        <v>61925861.703529</v>
      </c>
      <c r="G122" s="30">
        <v>64125101.356152304</v>
      </c>
      <c r="H122" s="30">
        <v>65528872.0183165</v>
      </c>
      <c r="I122" s="30">
        <v>66730656.728739098</v>
      </c>
      <c r="J122" s="30">
        <v>71077222.952366605</v>
      </c>
      <c r="K122" s="30">
        <v>78550024.148783103</v>
      </c>
      <c r="L122" s="30">
        <v>86018121.004388094</v>
      </c>
      <c r="M122" s="30">
        <v>91232995.2798796</v>
      </c>
      <c r="N122" s="30">
        <v>102080427.151923</v>
      </c>
      <c r="O122" s="30">
        <v>106766577.946953</v>
      </c>
      <c r="P122" s="168">
        <v>106107937.49250799</v>
      </c>
    </row>
    <row r="123" spans="1:16" x14ac:dyDescent="0.25">
      <c r="A123" s="167" t="s">
        <v>24</v>
      </c>
      <c r="B123" s="30">
        <v>0</v>
      </c>
      <c r="C123" s="30">
        <v>0</v>
      </c>
      <c r="D123" s="30">
        <v>0</v>
      </c>
      <c r="E123" s="30">
        <v>0</v>
      </c>
      <c r="F123" s="30">
        <v>0</v>
      </c>
      <c r="G123" s="30">
        <v>0</v>
      </c>
      <c r="H123" s="30">
        <v>0</v>
      </c>
      <c r="I123" s="30">
        <v>0</v>
      </c>
      <c r="J123" s="30">
        <v>0</v>
      </c>
      <c r="K123" s="30">
        <v>0</v>
      </c>
      <c r="L123" s="30">
        <v>0</v>
      </c>
      <c r="M123" s="30">
        <v>0</v>
      </c>
      <c r="N123" s="30">
        <v>0</v>
      </c>
      <c r="O123" s="30">
        <v>0</v>
      </c>
      <c r="P123" s="168">
        <v>0</v>
      </c>
    </row>
    <row r="124" spans="1:16" x14ac:dyDescent="0.25">
      <c r="A124" s="167" t="s">
        <v>25</v>
      </c>
      <c r="B124" s="30">
        <v>78803164.900757998</v>
      </c>
      <c r="C124" s="30">
        <v>83506208.312867403</v>
      </c>
      <c r="D124" s="30">
        <v>88951350.046446204</v>
      </c>
      <c r="E124" s="30">
        <v>91043265.196392506</v>
      </c>
      <c r="F124" s="30">
        <v>96808538.311954603</v>
      </c>
      <c r="G124" s="30">
        <v>99684094.764384896</v>
      </c>
      <c r="H124" s="30">
        <v>102614584.755725</v>
      </c>
      <c r="I124" s="30">
        <v>107342572.297723</v>
      </c>
      <c r="J124" s="30">
        <v>117086598.602089</v>
      </c>
      <c r="K124" s="30">
        <v>125128583.433121</v>
      </c>
      <c r="L124" s="30">
        <v>132885694.933239</v>
      </c>
      <c r="M124" s="30">
        <v>149242429.721953</v>
      </c>
      <c r="N124" s="30">
        <v>170539168.496189</v>
      </c>
      <c r="O124" s="30">
        <v>174708426.39557499</v>
      </c>
      <c r="P124" s="168">
        <v>181697527.943611</v>
      </c>
    </row>
    <row r="125" spans="1:16" x14ac:dyDescent="0.25">
      <c r="A125" s="167" t="s">
        <v>26</v>
      </c>
      <c r="B125" s="30">
        <v>0</v>
      </c>
      <c r="C125" s="30">
        <v>0</v>
      </c>
      <c r="D125" s="30">
        <v>0</v>
      </c>
      <c r="E125" s="30">
        <v>0</v>
      </c>
      <c r="F125" s="30">
        <v>0</v>
      </c>
      <c r="G125" s="30">
        <v>0</v>
      </c>
      <c r="H125" s="30">
        <v>0</v>
      </c>
      <c r="I125" s="30">
        <v>0</v>
      </c>
      <c r="J125" s="30">
        <v>0</v>
      </c>
      <c r="K125" s="30">
        <v>0</v>
      </c>
      <c r="L125" s="30">
        <v>0</v>
      </c>
      <c r="M125" s="30">
        <v>0</v>
      </c>
      <c r="N125" s="30">
        <v>0</v>
      </c>
      <c r="O125" s="30">
        <v>0</v>
      </c>
      <c r="P125" s="168">
        <v>0</v>
      </c>
    </row>
    <row r="126" spans="1:16" x14ac:dyDescent="0.25">
      <c r="A126" s="167" t="s">
        <v>27</v>
      </c>
      <c r="B126" s="30">
        <v>18785114.1855767</v>
      </c>
      <c r="C126" s="30">
        <v>16935770.903468501</v>
      </c>
      <c r="D126" s="30">
        <v>17292282.987647802</v>
      </c>
      <c r="E126" s="30">
        <v>17451266.744787902</v>
      </c>
      <c r="F126" s="30">
        <v>18416304.655247699</v>
      </c>
      <c r="G126" s="30">
        <v>19624529.4495105</v>
      </c>
      <c r="H126" s="30">
        <v>19807755.673976399</v>
      </c>
      <c r="I126" s="30">
        <v>20086271.644469999</v>
      </c>
      <c r="J126" s="30">
        <v>21237801.5199132</v>
      </c>
      <c r="K126" s="30">
        <v>23012220.670575701</v>
      </c>
      <c r="L126" s="30">
        <v>24803560.703927301</v>
      </c>
      <c r="M126" s="30">
        <v>27356421.3725053</v>
      </c>
      <c r="N126" s="30">
        <v>30352335.285301499</v>
      </c>
      <c r="O126" s="30">
        <v>30567547.508441702</v>
      </c>
      <c r="P126" s="168">
        <v>26997400.655523598</v>
      </c>
    </row>
    <row r="127" spans="1:16" x14ac:dyDescent="0.25">
      <c r="A127" s="167" t="s">
        <v>28</v>
      </c>
      <c r="B127" s="30">
        <v>86817608.0325661</v>
      </c>
      <c r="C127" s="30">
        <v>93576521.604338303</v>
      </c>
      <c r="D127" s="30">
        <v>100451701.019623</v>
      </c>
      <c r="E127" s="30">
        <v>101590272.72696701</v>
      </c>
      <c r="F127" s="30">
        <v>103427858.984256</v>
      </c>
      <c r="G127" s="30">
        <v>108212343.890515</v>
      </c>
      <c r="H127" s="30">
        <v>111049724.169659</v>
      </c>
      <c r="I127" s="30">
        <v>114187845.24315999</v>
      </c>
      <c r="J127" s="30">
        <v>125879190.473819</v>
      </c>
      <c r="K127" s="30">
        <v>135957075.85517499</v>
      </c>
      <c r="L127" s="30">
        <v>147098121.11509901</v>
      </c>
      <c r="M127" s="30">
        <v>172373704.669402</v>
      </c>
      <c r="N127" s="30">
        <v>192335327.50678501</v>
      </c>
      <c r="O127" s="30">
        <v>198998487.790342</v>
      </c>
      <c r="P127" s="168">
        <v>216733448.38609499</v>
      </c>
    </row>
    <row r="128" spans="1:16" x14ac:dyDescent="0.25">
      <c r="A128" s="167" t="s">
        <v>29</v>
      </c>
      <c r="B128" s="30">
        <v>0</v>
      </c>
      <c r="C128" s="30">
        <v>0</v>
      </c>
      <c r="D128" s="30">
        <v>0</v>
      </c>
      <c r="E128" s="30">
        <v>0</v>
      </c>
      <c r="F128" s="30">
        <v>0</v>
      </c>
      <c r="G128" s="30">
        <v>0</v>
      </c>
      <c r="H128" s="30">
        <v>0</v>
      </c>
      <c r="I128" s="30">
        <v>0</v>
      </c>
      <c r="J128" s="30">
        <v>0</v>
      </c>
      <c r="K128" s="30">
        <v>0</v>
      </c>
      <c r="L128" s="30">
        <v>0</v>
      </c>
      <c r="M128" s="30">
        <v>0</v>
      </c>
      <c r="N128" s="30">
        <v>0</v>
      </c>
      <c r="O128" s="30">
        <v>0</v>
      </c>
      <c r="P128" s="168">
        <v>0</v>
      </c>
    </row>
    <row r="129" spans="1:16" x14ac:dyDescent="0.25">
      <c r="A129" s="167" t="s">
        <v>30</v>
      </c>
      <c r="B129" s="30">
        <v>0</v>
      </c>
      <c r="C129" s="30">
        <v>0</v>
      </c>
      <c r="D129" s="30">
        <v>0</v>
      </c>
      <c r="E129" s="30">
        <v>0</v>
      </c>
      <c r="F129" s="30">
        <v>0</v>
      </c>
      <c r="G129" s="30">
        <v>0</v>
      </c>
      <c r="H129" s="30">
        <v>0</v>
      </c>
      <c r="I129" s="30">
        <v>0</v>
      </c>
      <c r="J129" s="30">
        <v>0</v>
      </c>
      <c r="K129" s="30">
        <v>0</v>
      </c>
      <c r="L129" s="30">
        <v>0</v>
      </c>
      <c r="M129" s="30">
        <v>0</v>
      </c>
      <c r="N129" s="30">
        <v>0</v>
      </c>
      <c r="O129" s="30">
        <v>0</v>
      </c>
      <c r="P129" s="168">
        <v>0</v>
      </c>
    </row>
    <row r="130" spans="1:16" x14ac:dyDescent="0.25">
      <c r="A130" s="167" t="s">
        <v>31</v>
      </c>
      <c r="B130" s="30">
        <v>0</v>
      </c>
      <c r="C130" s="30">
        <v>0</v>
      </c>
      <c r="D130" s="30">
        <v>0</v>
      </c>
      <c r="E130" s="30">
        <v>0</v>
      </c>
      <c r="F130" s="30">
        <v>0</v>
      </c>
      <c r="G130" s="30">
        <v>0</v>
      </c>
      <c r="H130" s="30">
        <v>0</v>
      </c>
      <c r="I130" s="30">
        <v>0</v>
      </c>
      <c r="J130" s="30">
        <v>0</v>
      </c>
      <c r="K130" s="30">
        <v>0</v>
      </c>
      <c r="L130" s="30">
        <v>0</v>
      </c>
      <c r="M130" s="30">
        <v>0</v>
      </c>
      <c r="N130" s="30">
        <v>0</v>
      </c>
      <c r="O130" s="30">
        <v>0</v>
      </c>
      <c r="P130" s="168">
        <v>0</v>
      </c>
    </row>
    <row r="131" spans="1:16" x14ac:dyDescent="0.25">
      <c r="A131" s="167" t="s">
        <v>32</v>
      </c>
      <c r="B131" s="30">
        <v>0</v>
      </c>
      <c r="C131" s="30">
        <v>0</v>
      </c>
      <c r="D131" s="30">
        <v>0</v>
      </c>
      <c r="E131" s="30">
        <v>0</v>
      </c>
      <c r="F131" s="30">
        <v>0</v>
      </c>
      <c r="G131" s="30">
        <v>0</v>
      </c>
      <c r="H131" s="30">
        <v>0</v>
      </c>
      <c r="I131" s="30">
        <v>0</v>
      </c>
      <c r="J131" s="30">
        <v>0</v>
      </c>
      <c r="K131" s="30">
        <v>0</v>
      </c>
      <c r="L131" s="30">
        <v>0</v>
      </c>
      <c r="M131" s="30">
        <v>0</v>
      </c>
      <c r="N131" s="30">
        <v>0</v>
      </c>
      <c r="O131" s="30">
        <v>0</v>
      </c>
      <c r="P131" s="168">
        <v>0</v>
      </c>
    </row>
    <row r="132" spans="1:16" x14ac:dyDescent="0.25">
      <c r="A132" s="167" t="s">
        <v>33</v>
      </c>
      <c r="B132" s="30">
        <v>607162935.61738396</v>
      </c>
      <c r="C132" s="30">
        <v>615598352.22119105</v>
      </c>
      <c r="D132" s="30">
        <v>623204419.70725501</v>
      </c>
      <c r="E132" s="30">
        <v>625680292.92079604</v>
      </c>
      <c r="F132" s="30">
        <v>627355437.30817795</v>
      </c>
      <c r="G132" s="30">
        <v>641461299.58588099</v>
      </c>
      <c r="H132" s="30">
        <v>626669149.23207104</v>
      </c>
      <c r="I132" s="30">
        <v>643154551.400249</v>
      </c>
      <c r="J132" s="30">
        <v>646503561.96858096</v>
      </c>
      <c r="K132" s="30">
        <v>688041374.74816895</v>
      </c>
      <c r="L132" s="30">
        <v>717876960.81700003</v>
      </c>
      <c r="M132" s="30">
        <v>743509215.60164595</v>
      </c>
      <c r="N132" s="30">
        <v>753150280.061198</v>
      </c>
      <c r="O132" s="30">
        <v>783693471.12504494</v>
      </c>
      <c r="P132" s="168">
        <v>796154673.271577</v>
      </c>
    </row>
    <row r="133" spans="1:16" x14ac:dyDescent="0.25">
      <c r="A133" s="167" t="s">
        <v>34</v>
      </c>
      <c r="B133" s="30">
        <v>0</v>
      </c>
      <c r="C133" s="30">
        <v>0</v>
      </c>
      <c r="D133" s="30">
        <v>0</v>
      </c>
      <c r="E133" s="30">
        <v>0</v>
      </c>
      <c r="F133" s="30">
        <v>0</v>
      </c>
      <c r="G133" s="30">
        <v>0</v>
      </c>
      <c r="H133" s="30">
        <v>0</v>
      </c>
      <c r="I133" s="30">
        <v>0</v>
      </c>
      <c r="J133" s="30">
        <v>0</v>
      </c>
      <c r="K133" s="30">
        <v>0</v>
      </c>
      <c r="L133" s="30">
        <v>0</v>
      </c>
      <c r="M133" s="30">
        <v>0</v>
      </c>
      <c r="N133" s="30">
        <v>0</v>
      </c>
      <c r="O133" s="30">
        <v>0</v>
      </c>
      <c r="P133" s="168">
        <v>0</v>
      </c>
    </row>
    <row r="134" spans="1:16" x14ac:dyDescent="0.25">
      <c r="A134" s="167" t="s">
        <v>35</v>
      </c>
      <c r="B134" s="30">
        <v>0</v>
      </c>
      <c r="C134" s="30">
        <v>0</v>
      </c>
      <c r="D134" s="30">
        <v>0</v>
      </c>
      <c r="E134" s="30">
        <v>0</v>
      </c>
      <c r="F134" s="30">
        <v>0</v>
      </c>
      <c r="G134" s="30">
        <v>0</v>
      </c>
      <c r="H134" s="30">
        <v>0</v>
      </c>
      <c r="I134" s="30">
        <v>0</v>
      </c>
      <c r="J134" s="30">
        <v>0</v>
      </c>
      <c r="K134" s="30">
        <v>0</v>
      </c>
      <c r="L134" s="30">
        <v>0</v>
      </c>
      <c r="M134" s="30">
        <v>0</v>
      </c>
      <c r="N134" s="30">
        <v>0</v>
      </c>
      <c r="O134" s="30">
        <v>0</v>
      </c>
      <c r="P134" s="168">
        <v>0</v>
      </c>
    </row>
    <row r="135" spans="1:16" x14ac:dyDescent="0.25">
      <c r="A135" s="167" t="s">
        <v>36</v>
      </c>
      <c r="B135" s="30">
        <v>0</v>
      </c>
      <c r="C135" s="30">
        <v>0</v>
      </c>
      <c r="D135" s="30">
        <v>0</v>
      </c>
      <c r="E135" s="30">
        <v>0</v>
      </c>
      <c r="F135" s="30">
        <v>0</v>
      </c>
      <c r="G135" s="30">
        <v>0</v>
      </c>
      <c r="H135" s="30">
        <v>0</v>
      </c>
      <c r="I135" s="30">
        <v>0</v>
      </c>
      <c r="J135" s="30">
        <v>0</v>
      </c>
      <c r="K135" s="30">
        <v>0</v>
      </c>
      <c r="L135" s="30">
        <v>0</v>
      </c>
      <c r="M135" s="30">
        <v>0</v>
      </c>
      <c r="N135" s="30">
        <v>0</v>
      </c>
      <c r="O135" s="30">
        <v>0</v>
      </c>
      <c r="P135" s="168">
        <v>0</v>
      </c>
    </row>
    <row r="136" spans="1:16" x14ac:dyDescent="0.25">
      <c r="A136" s="167" t="s">
        <v>37</v>
      </c>
      <c r="B136" s="30">
        <v>0</v>
      </c>
      <c r="C136" s="30">
        <v>0</v>
      </c>
      <c r="D136" s="30">
        <v>0</v>
      </c>
      <c r="E136" s="30">
        <v>0</v>
      </c>
      <c r="F136" s="30">
        <v>0</v>
      </c>
      <c r="G136" s="30">
        <v>0</v>
      </c>
      <c r="H136" s="30">
        <v>0</v>
      </c>
      <c r="I136" s="30">
        <v>0</v>
      </c>
      <c r="J136" s="30">
        <v>0</v>
      </c>
      <c r="K136" s="30">
        <v>0</v>
      </c>
      <c r="L136" s="30">
        <v>0</v>
      </c>
      <c r="M136" s="30">
        <v>0</v>
      </c>
      <c r="N136" s="30">
        <v>0</v>
      </c>
      <c r="O136" s="30">
        <v>0</v>
      </c>
      <c r="P136" s="168">
        <v>0</v>
      </c>
    </row>
    <row r="137" spans="1:16" x14ac:dyDescent="0.25">
      <c r="A137" s="167" t="s">
        <v>38</v>
      </c>
      <c r="B137" s="30">
        <v>0</v>
      </c>
      <c r="C137" s="30">
        <v>0</v>
      </c>
      <c r="D137" s="30">
        <v>0</v>
      </c>
      <c r="E137" s="30">
        <v>0</v>
      </c>
      <c r="F137" s="30">
        <v>0</v>
      </c>
      <c r="G137" s="30">
        <v>0</v>
      </c>
      <c r="H137" s="30">
        <v>0</v>
      </c>
      <c r="I137" s="30">
        <v>0</v>
      </c>
      <c r="J137" s="30">
        <v>0</v>
      </c>
      <c r="K137" s="30">
        <v>0</v>
      </c>
      <c r="L137" s="30">
        <v>0</v>
      </c>
      <c r="M137" s="30">
        <v>0</v>
      </c>
      <c r="N137" s="30">
        <v>0</v>
      </c>
      <c r="O137" s="30">
        <v>0</v>
      </c>
      <c r="P137" s="168">
        <v>0</v>
      </c>
    </row>
    <row r="138" spans="1:16" x14ac:dyDescent="0.25">
      <c r="A138" s="167" t="s">
        <v>39</v>
      </c>
      <c r="B138" s="30">
        <v>0</v>
      </c>
      <c r="C138" s="30">
        <v>0</v>
      </c>
      <c r="D138" s="30">
        <v>0</v>
      </c>
      <c r="E138" s="30">
        <v>0</v>
      </c>
      <c r="F138" s="30">
        <v>0</v>
      </c>
      <c r="G138" s="30">
        <v>0</v>
      </c>
      <c r="H138" s="30">
        <v>0</v>
      </c>
      <c r="I138" s="30">
        <v>0</v>
      </c>
      <c r="J138" s="30">
        <v>0</v>
      </c>
      <c r="K138" s="30">
        <v>0</v>
      </c>
      <c r="L138" s="30">
        <v>0</v>
      </c>
      <c r="M138" s="30">
        <v>0</v>
      </c>
      <c r="N138" s="30">
        <v>0</v>
      </c>
      <c r="O138" s="30">
        <v>0</v>
      </c>
      <c r="P138" s="168">
        <v>0</v>
      </c>
    </row>
    <row r="139" spans="1:16" x14ac:dyDescent="0.25">
      <c r="A139" s="167" t="s">
        <v>40</v>
      </c>
      <c r="B139" s="30">
        <v>0</v>
      </c>
      <c r="C139" s="30">
        <v>0</v>
      </c>
      <c r="D139" s="30">
        <v>0</v>
      </c>
      <c r="E139" s="30">
        <v>0</v>
      </c>
      <c r="F139" s="30">
        <v>0</v>
      </c>
      <c r="G139" s="30">
        <v>0</v>
      </c>
      <c r="H139" s="30">
        <v>0</v>
      </c>
      <c r="I139" s="30">
        <v>0</v>
      </c>
      <c r="J139" s="30">
        <v>0</v>
      </c>
      <c r="K139" s="30">
        <v>0</v>
      </c>
      <c r="L139" s="30">
        <v>0</v>
      </c>
      <c r="M139" s="30">
        <v>0</v>
      </c>
      <c r="N139" s="30">
        <v>0</v>
      </c>
      <c r="O139" s="30">
        <v>0</v>
      </c>
      <c r="P139" s="168">
        <v>0</v>
      </c>
    </row>
    <row r="140" spans="1:16" x14ac:dyDescent="0.25">
      <c r="A140" s="167" t="s">
        <v>41</v>
      </c>
      <c r="B140" s="30">
        <v>0</v>
      </c>
      <c r="C140" s="30">
        <v>0</v>
      </c>
      <c r="D140" s="30">
        <v>0</v>
      </c>
      <c r="E140" s="30">
        <v>0</v>
      </c>
      <c r="F140" s="30">
        <v>0</v>
      </c>
      <c r="G140" s="30">
        <v>0</v>
      </c>
      <c r="H140" s="30">
        <v>0</v>
      </c>
      <c r="I140" s="30">
        <v>0</v>
      </c>
      <c r="J140" s="30">
        <v>0</v>
      </c>
      <c r="K140" s="30">
        <v>0</v>
      </c>
      <c r="L140" s="30">
        <v>0</v>
      </c>
      <c r="M140" s="30">
        <v>0</v>
      </c>
      <c r="N140" s="30">
        <v>0</v>
      </c>
      <c r="O140" s="30">
        <v>0</v>
      </c>
      <c r="P140" s="168">
        <v>0</v>
      </c>
    </row>
    <row r="141" spans="1:16" x14ac:dyDescent="0.25">
      <c r="A141" s="167" t="s">
        <v>42</v>
      </c>
      <c r="B141" s="30">
        <v>0</v>
      </c>
      <c r="C141" s="30">
        <v>0</v>
      </c>
      <c r="D141" s="30">
        <v>0</v>
      </c>
      <c r="E141" s="30">
        <v>0</v>
      </c>
      <c r="F141" s="30">
        <v>0</v>
      </c>
      <c r="G141" s="30">
        <v>0</v>
      </c>
      <c r="H141" s="30">
        <v>0</v>
      </c>
      <c r="I141" s="30">
        <v>0</v>
      </c>
      <c r="J141" s="30">
        <v>0</v>
      </c>
      <c r="K141" s="30">
        <v>0</v>
      </c>
      <c r="L141" s="30">
        <v>0</v>
      </c>
      <c r="M141" s="30">
        <v>0</v>
      </c>
      <c r="N141" s="30">
        <v>0</v>
      </c>
      <c r="O141" s="30">
        <v>0</v>
      </c>
      <c r="P141" s="168">
        <v>0</v>
      </c>
    </row>
    <row r="142" spans="1:16" x14ac:dyDescent="0.25">
      <c r="A142" s="167" t="s">
        <v>43</v>
      </c>
      <c r="B142" s="30">
        <v>0</v>
      </c>
      <c r="C142" s="30">
        <v>0</v>
      </c>
      <c r="D142" s="30">
        <v>0</v>
      </c>
      <c r="E142" s="30">
        <v>0</v>
      </c>
      <c r="F142" s="30">
        <v>0</v>
      </c>
      <c r="G142" s="30">
        <v>0</v>
      </c>
      <c r="H142" s="30">
        <v>0</v>
      </c>
      <c r="I142" s="30">
        <v>0</v>
      </c>
      <c r="J142" s="30">
        <v>0</v>
      </c>
      <c r="K142" s="30">
        <v>0</v>
      </c>
      <c r="L142" s="30">
        <v>0</v>
      </c>
      <c r="M142" s="30">
        <v>0</v>
      </c>
      <c r="N142" s="30">
        <v>0</v>
      </c>
      <c r="O142" s="30">
        <v>0</v>
      </c>
      <c r="P142" s="168">
        <v>0</v>
      </c>
    </row>
    <row r="143" spans="1:16" x14ac:dyDescent="0.25">
      <c r="A143" s="167" t="s">
        <v>44</v>
      </c>
      <c r="B143" s="30">
        <v>0</v>
      </c>
      <c r="C143" s="30">
        <v>0</v>
      </c>
      <c r="D143" s="30">
        <v>0</v>
      </c>
      <c r="E143" s="30">
        <v>0</v>
      </c>
      <c r="F143" s="30">
        <v>0</v>
      </c>
      <c r="G143" s="30">
        <v>0</v>
      </c>
      <c r="H143" s="30">
        <v>0</v>
      </c>
      <c r="I143" s="30">
        <v>0</v>
      </c>
      <c r="J143" s="30">
        <v>0</v>
      </c>
      <c r="K143" s="30">
        <v>0</v>
      </c>
      <c r="L143" s="30">
        <v>0</v>
      </c>
      <c r="M143" s="30">
        <v>0</v>
      </c>
      <c r="N143" s="30">
        <v>0</v>
      </c>
      <c r="O143" s="30">
        <v>0</v>
      </c>
      <c r="P143" s="168">
        <v>0</v>
      </c>
    </row>
    <row r="144" spans="1:16" x14ac:dyDescent="0.25">
      <c r="A144" s="167" t="s">
        <v>45</v>
      </c>
      <c r="B144" s="30">
        <v>0</v>
      </c>
      <c r="C144" s="30">
        <v>0</v>
      </c>
      <c r="D144" s="30">
        <v>0</v>
      </c>
      <c r="E144" s="30">
        <v>0</v>
      </c>
      <c r="F144" s="30">
        <v>0</v>
      </c>
      <c r="G144" s="30">
        <v>0</v>
      </c>
      <c r="H144" s="30">
        <v>0</v>
      </c>
      <c r="I144" s="30">
        <v>0</v>
      </c>
      <c r="J144" s="30">
        <v>0</v>
      </c>
      <c r="K144" s="30">
        <v>0</v>
      </c>
      <c r="L144" s="30">
        <v>0</v>
      </c>
      <c r="M144" s="30">
        <v>0</v>
      </c>
      <c r="N144" s="30">
        <v>0</v>
      </c>
      <c r="O144" s="30">
        <v>0</v>
      </c>
      <c r="P144" s="168">
        <v>0</v>
      </c>
    </row>
    <row r="145" spans="1:16" x14ac:dyDescent="0.25">
      <c r="A145" s="167" t="s">
        <v>46</v>
      </c>
      <c r="B145" s="30">
        <v>0</v>
      </c>
      <c r="C145" s="30">
        <v>0</v>
      </c>
      <c r="D145" s="30">
        <v>0</v>
      </c>
      <c r="E145" s="30">
        <v>0</v>
      </c>
      <c r="F145" s="30">
        <v>0</v>
      </c>
      <c r="G145" s="30">
        <v>0</v>
      </c>
      <c r="H145" s="30">
        <v>0</v>
      </c>
      <c r="I145" s="30">
        <v>0</v>
      </c>
      <c r="J145" s="30">
        <v>0</v>
      </c>
      <c r="K145" s="30">
        <v>0</v>
      </c>
      <c r="L145" s="30">
        <v>0</v>
      </c>
      <c r="M145" s="30">
        <v>0</v>
      </c>
      <c r="N145" s="30">
        <v>0</v>
      </c>
      <c r="O145" s="30">
        <v>0</v>
      </c>
      <c r="P145" s="168">
        <v>0</v>
      </c>
    </row>
    <row r="146" spans="1:16" x14ac:dyDescent="0.25">
      <c r="A146" s="167" t="s">
        <v>47</v>
      </c>
      <c r="B146" s="30">
        <v>0</v>
      </c>
      <c r="C146" s="30">
        <v>0</v>
      </c>
      <c r="D146" s="30">
        <v>0</v>
      </c>
      <c r="E146" s="30">
        <v>0</v>
      </c>
      <c r="F146" s="30">
        <v>0</v>
      </c>
      <c r="G146" s="30">
        <v>0</v>
      </c>
      <c r="H146" s="30">
        <v>0</v>
      </c>
      <c r="I146" s="30">
        <v>0</v>
      </c>
      <c r="J146" s="30">
        <v>0</v>
      </c>
      <c r="K146" s="30">
        <v>0</v>
      </c>
      <c r="L146" s="30">
        <v>0</v>
      </c>
      <c r="M146" s="30">
        <v>0</v>
      </c>
      <c r="N146" s="30">
        <v>0</v>
      </c>
      <c r="O146" s="30">
        <v>0</v>
      </c>
      <c r="P146" s="168">
        <v>0</v>
      </c>
    </row>
    <row r="147" spans="1:16" x14ac:dyDescent="0.25">
      <c r="A147" s="167" t="s">
        <v>48</v>
      </c>
      <c r="B147" s="30">
        <v>573.58293972705098</v>
      </c>
      <c r="C147" s="30">
        <v>595.33254901052305</v>
      </c>
      <c r="D147" s="30">
        <v>625.44829518204199</v>
      </c>
      <c r="E147" s="30">
        <v>654.43334183436002</v>
      </c>
      <c r="F147" s="30">
        <v>669.78051049770704</v>
      </c>
      <c r="G147" s="30">
        <v>690.94887735116902</v>
      </c>
      <c r="H147" s="30">
        <v>712.72793675411799</v>
      </c>
      <c r="I147" s="30">
        <v>708.95153087973699</v>
      </c>
      <c r="J147" s="30">
        <v>704.66965846843596</v>
      </c>
      <c r="K147" s="30">
        <v>713.34995206722601</v>
      </c>
      <c r="L147" s="30">
        <v>733.06959445595498</v>
      </c>
      <c r="M147" s="30">
        <v>750.12470773811799</v>
      </c>
      <c r="N147" s="30">
        <v>771.55408893973799</v>
      </c>
      <c r="O147" s="30">
        <v>788.913012722247</v>
      </c>
      <c r="P147" s="168">
        <v>785.28190704808799</v>
      </c>
    </row>
    <row r="148" spans="1:16" x14ac:dyDescent="0.25">
      <c r="A148" s="167" t="s">
        <v>49</v>
      </c>
      <c r="B148" s="30">
        <v>574.31304250204198</v>
      </c>
      <c r="C148" s="30">
        <v>602.39377677664402</v>
      </c>
      <c r="D148" s="30">
        <v>628.03069794415501</v>
      </c>
      <c r="E148" s="30">
        <v>645.50001672358201</v>
      </c>
      <c r="F148" s="30">
        <v>647.19709348150104</v>
      </c>
      <c r="G148" s="30">
        <v>662.41730024446395</v>
      </c>
      <c r="H148" s="30">
        <v>683.16087735034603</v>
      </c>
      <c r="I148" s="30">
        <v>693.78530551863105</v>
      </c>
      <c r="J148" s="30">
        <v>716.57312070029604</v>
      </c>
      <c r="K148" s="30">
        <v>752.17041683783498</v>
      </c>
      <c r="L148" s="30">
        <v>790.94264859721898</v>
      </c>
      <c r="M148" s="30">
        <v>829.62696536887904</v>
      </c>
      <c r="N148" s="30">
        <v>869.01877347897005</v>
      </c>
      <c r="O148" s="30">
        <v>907.36859963208099</v>
      </c>
      <c r="P148" s="168">
        <v>921.21225244590903</v>
      </c>
    </row>
    <row r="149" spans="1:16" x14ac:dyDescent="0.25">
      <c r="A149" s="167" t="s">
        <v>50</v>
      </c>
      <c r="B149" s="30">
        <v>0</v>
      </c>
      <c r="C149" s="30">
        <v>0</v>
      </c>
      <c r="D149" s="30">
        <v>0</v>
      </c>
      <c r="E149" s="30">
        <v>0</v>
      </c>
      <c r="F149" s="30">
        <v>0</v>
      </c>
      <c r="G149" s="30">
        <v>0</v>
      </c>
      <c r="H149" s="30">
        <v>0</v>
      </c>
      <c r="I149" s="30">
        <v>0</v>
      </c>
      <c r="J149" s="30">
        <v>0</v>
      </c>
      <c r="K149" s="30">
        <v>0</v>
      </c>
      <c r="L149" s="30">
        <v>0</v>
      </c>
      <c r="M149" s="30">
        <v>0</v>
      </c>
      <c r="N149" s="30">
        <v>0</v>
      </c>
      <c r="O149" s="30">
        <v>0</v>
      </c>
      <c r="P149" s="168">
        <v>0</v>
      </c>
    </row>
    <row r="150" spans="1:16" x14ac:dyDescent="0.25">
      <c r="A150" s="167" t="s">
        <v>51</v>
      </c>
      <c r="B150" s="30">
        <v>0</v>
      </c>
      <c r="C150" s="30">
        <v>0</v>
      </c>
      <c r="D150" s="30">
        <v>0</v>
      </c>
      <c r="E150" s="30">
        <v>0</v>
      </c>
      <c r="F150" s="30">
        <v>0</v>
      </c>
      <c r="G150" s="30">
        <v>0</v>
      </c>
      <c r="H150" s="30">
        <v>0</v>
      </c>
      <c r="I150" s="30">
        <v>0</v>
      </c>
      <c r="J150" s="30">
        <v>0</v>
      </c>
      <c r="K150" s="30">
        <v>0</v>
      </c>
      <c r="L150" s="30">
        <v>0</v>
      </c>
      <c r="M150" s="30">
        <v>0</v>
      </c>
      <c r="N150" s="30">
        <v>0</v>
      </c>
      <c r="O150" s="30">
        <v>0</v>
      </c>
      <c r="P150" s="168">
        <v>0</v>
      </c>
    </row>
    <row r="151" spans="1:16" x14ac:dyDescent="0.25">
      <c r="A151" s="169" t="s">
        <v>55</v>
      </c>
      <c r="B151" s="30">
        <v>303668986.29667699</v>
      </c>
      <c r="C151" s="42">
        <v>307492147.85062802</v>
      </c>
      <c r="D151" s="42">
        <v>311292641.61494702</v>
      </c>
      <c r="E151" s="42">
        <v>315054432.13696301</v>
      </c>
      <c r="F151" s="42">
        <v>318760247.226381</v>
      </c>
      <c r="G151" s="42">
        <v>322416734.74095798</v>
      </c>
      <c r="H151" s="42">
        <v>325995598.23023099</v>
      </c>
      <c r="I151" s="42">
        <v>329474373.96992701</v>
      </c>
      <c r="J151" s="42">
        <v>333012195.40787101</v>
      </c>
      <c r="K151" s="42">
        <v>336581186.29352897</v>
      </c>
      <c r="L151" s="42">
        <v>340201999.68646598</v>
      </c>
      <c r="M151" s="42">
        <v>343856825.94685501</v>
      </c>
      <c r="N151" s="42">
        <v>347560697.23107898</v>
      </c>
      <c r="O151" s="42">
        <v>351297629.39752501</v>
      </c>
      <c r="P151" s="175">
        <v>355001127.51868701</v>
      </c>
    </row>
    <row r="152" spans="1:16" x14ac:dyDescent="0.25">
      <c r="A152" s="176"/>
      <c r="B152" s="100"/>
      <c r="C152" s="100"/>
      <c r="D152" s="100"/>
      <c r="E152" s="100"/>
      <c r="F152" s="100"/>
      <c r="G152" s="100"/>
      <c r="H152" s="100"/>
      <c r="I152" s="100"/>
      <c r="J152" s="100"/>
      <c r="K152" s="100"/>
      <c r="L152" s="100"/>
      <c r="M152" s="100"/>
      <c r="N152" s="100"/>
      <c r="O152" s="100"/>
      <c r="P152" s="177"/>
    </row>
    <row r="153" spans="1:16" x14ac:dyDescent="0.25">
      <c r="A153" s="178" t="s">
        <v>281</v>
      </c>
      <c r="B153" s="179">
        <f t="shared" ref="B153:P153" si="3">SUM(B116:B151)</f>
        <v>8740583763.8858242</v>
      </c>
      <c r="C153" s="180">
        <f t="shared" si="3"/>
        <v>9183562412.5691166</v>
      </c>
      <c r="D153" s="180">
        <f t="shared" si="3"/>
        <v>9267337834.0153198</v>
      </c>
      <c r="E153" s="180">
        <f t="shared" si="3"/>
        <v>9251681434.7959175</v>
      </c>
      <c r="F153" s="180">
        <f t="shared" si="3"/>
        <v>9406757578.2678165</v>
      </c>
      <c r="G153" s="180">
        <f t="shared" si="3"/>
        <v>9439264101.2228088</v>
      </c>
      <c r="H153" s="180">
        <f t="shared" si="3"/>
        <v>9696926202.9388523</v>
      </c>
      <c r="I153" s="180">
        <f t="shared" si="3"/>
        <v>9618755986.6345577</v>
      </c>
      <c r="J153" s="180">
        <f t="shared" si="3"/>
        <v>10056558284.444653</v>
      </c>
      <c r="K153" s="180">
        <f t="shared" si="3"/>
        <v>10574532320.578421</v>
      </c>
      <c r="L153" s="180">
        <f t="shared" si="3"/>
        <v>10855087701.782013</v>
      </c>
      <c r="M153" s="180">
        <f t="shared" si="3"/>
        <v>11067551863.28743</v>
      </c>
      <c r="N153" s="180">
        <f t="shared" si="3"/>
        <v>11444912534.187529</v>
      </c>
      <c r="O153" s="180">
        <f t="shared" si="3"/>
        <v>11998433283.838099</v>
      </c>
      <c r="P153" s="181">
        <f t="shared" si="3"/>
        <v>11890639378.925804</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DC3E6"/>
  </sheetPr>
  <dimension ref="A1:FY121"/>
  <sheetViews>
    <sheetView zoomScale="50" zoomScaleNormal="50" workbookViewId="0"/>
  </sheetViews>
  <sheetFormatPr defaultColWidth="11.42578125" defaultRowHeight="15" x14ac:dyDescent="0.25"/>
  <cols>
    <col min="1" max="1" width="46.140625" customWidth="1"/>
    <col min="2" max="2" width="14.85546875" customWidth="1"/>
    <col min="3" max="4" width="13" customWidth="1"/>
    <col min="5" max="5" width="27.85546875" customWidth="1"/>
    <col min="6" max="6" width="22.85546875" customWidth="1"/>
    <col min="7" max="7" width="16" customWidth="1"/>
    <col min="8" max="8" width="17.85546875" customWidth="1"/>
    <col min="9" max="9" width="25.5703125" customWidth="1"/>
    <col min="10" max="10" width="12.140625" customWidth="1"/>
    <col min="11" max="11" width="12.28515625" customWidth="1"/>
    <col min="13" max="13" width="19" customWidth="1"/>
    <col min="14" max="14" width="24.5703125" customWidth="1"/>
    <col min="15" max="15" width="16.85546875" customWidth="1"/>
    <col min="16" max="16" width="16.28515625" customWidth="1"/>
    <col min="19" max="19" width="16.140625" customWidth="1"/>
    <col min="20" max="20" width="18" customWidth="1"/>
  </cols>
  <sheetData>
    <row r="1" spans="1:181" x14ac:dyDescent="0.25">
      <c r="A1" s="6" t="s">
        <v>282</v>
      </c>
      <c r="B1" s="6"/>
      <c r="C1" s="6"/>
      <c r="E1" s="6" t="s">
        <v>283</v>
      </c>
      <c r="F1" s="6"/>
      <c r="G1" s="6"/>
      <c r="I1" s="6" t="s">
        <v>284</v>
      </c>
      <c r="J1" s="6"/>
      <c r="K1" s="6"/>
      <c r="L1" s="100"/>
      <c r="M1" s="5" t="s">
        <v>285</v>
      </c>
      <c r="N1" s="5"/>
      <c r="O1" s="5"/>
    </row>
    <row r="2" spans="1:181" x14ac:dyDescent="0.25">
      <c r="A2" s="182" t="s">
        <v>286</v>
      </c>
      <c r="B2" s="183" t="s">
        <v>287</v>
      </c>
      <c r="C2" s="184">
        <v>27.8</v>
      </c>
      <c r="E2" s="182" t="s">
        <v>288</v>
      </c>
      <c r="F2" s="183" t="s">
        <v>289</v>
      </c>
      <c r="G2" s="185">
        <v>1076.17</v>
      </c>
      <c r="I2" s="186" t="s">
        <v>290</v>
      </c>
      <c r="J2" s="187" t="s">
        <v>291</v>
      </c>
      <c r="K2" s="188">
        <v>1000</v>
      </c>
      <c r="M2" s="4" t="s">
        <v>292</v>
      </c>
      <c r="N2" s="4"/>
      <c r="O2" s="4"/>
    </row>
    <row r="3" spans="1:181" x14ac:dyDescent="0.25">
      <c r="A3" s="182" t="s">
        <v>293</v>
      </c>
      <c r="B3" s="183" t="s">
        <v>140</v>
      </c>
      <c r="C3" s="189">
        <v>0.42799999999999999</v>
      </c>
      <c r="E3" s="182" t="s">
        <v>294</v>
      </c>
      <c r="F3" s="183" t="s">
        <v>289</v>
      </c>
      <c r="G3" s="190">
        <v>988.15800000000002</v>
      </c>
      <c r="I3" s="186" t="s">
        <v>295</v>
      </c>
      <c r="J3" s="187" t="s">
        <v>296</v>
      </c>
      <c r="K3" s="191">
        <v>1.33</v>
      </c>
      <c r="N3" s="192" t="s">
        <v>297</v>
      </c>
      <c r="O3" s="193">
        <v>1959</v>
      </c>
      <c r="P3" s="193">
        <f t="shared" ref="P3:AU3" si="0">O3+1</f>
        <v>1960</v>
      </c>
      <c r="Q3" s="193">
        <f t="shared" si="0"/>
        <v>1961</v>
      </c>
      <c r="R3" s="193">
        <f t="shared" si="0"/>
        <v>1962</v>
      </c>
      <c r="S3" s="193">
        <f t="shared" si="0"/>
        <v>1963</v>
      </c>
      <c r="T3" s="193">
        <f t="shared" si="0"/>
        <v>1964</v>
      </c>
      <c r="U3" s="193">
        <f t="shared" si="0"/>
        <v>1965</v>
      </c>
      <c r="V3" s="193">
        <f t="shared" si="0"/>
        <v>1966</v>
      </c>
      <c r="W3" s="193">
        <f t="shared" si="0"/>
        <v>1967</v>
      </c>
      <c r="X3" s="193">
        <f t="shared" si="0"/>
        <v>1968</v>
      </c>
      <c r="Y3" s="193">
        <f t="shared" si="0"/>
        <v>1969</v>
      </c>
      <c r="Z3" s="193">
        <f t="shared" si="0"/>
        <v>1970</v>
      </c>
      <c r="AA3" s="193">
        <f t="shared" si="0"/>
        <v>1971</v>
      </c>
      <c r="AB3" s="193">
        <f t="shared" si="0"/>
        <v>1972</v>
      </c>
      <c r="AC3" s="193">
        <f t="shared" si="0"/>
        <v>1973</v>
      </c>
      <c r="AD3" s="193">
        <f t="shared" si="0"/>
        <v>1974</v>
      </c>
      <c r="AE3" s="193">
        <f t="shared" si="0"/>
        <v>1975</v>
      </c>
      <c r="AF3" s="193">
        <f t="shared" si="0"/>
        <v>1976</v>
      </c>
      <c r="AG3" s="193">
        <f t="shared" si="0"/>
        <v>1977</v>
      </c>
      <c r="AH3" s="193">
        <f t="shared" si="0"/>
        <v>1978</v>
      </c>
      <c r="AI3" s="193">
        <f t="shared" si="0"/>
        <v>1979</v>
      </c>
      <c r="AJ3" s="193">
        <f t="shared" si="0"/>
        <v>1980</v>
      </c>
      <c r="AK3" s="193">
        <f t="shared" si="0"/>
        <v>1981</v>
      </c>
      <c r="AL3" s="193">
        <f t="shared" si="0"/>
        <v>1982</v>
      </c>
      <c r="AM3" s="193">
        <f t="shared" si="0"/>
        <v>1983</v>
      </c>
      <c r="AN3" s="193">
        <f t="shared" si="0"/>
        <v>1984</v>
      </c>
      <c r="AO3" s="193">
        <f t="shared" si="0"/>
        <v>1985</v>
      </c>
      <c r="AP3" s="193">
        <f t="shared" si="0"/>
        <v>1986</v>
      </c>
      <c r="AQ3" s="193">
        <f t="shared" si="0"/>
        <v>1987</v>
      </c>
      <c r="AR3" s="193">
        <f t="shared" si="0"/>
        <v>1988</v>
      </c>
      <c r="AS3" s="193">
        <f t="shared" si="0"/>
        <v>1989</v>
      </c>
      <c r="AT3" s="193">
        <f t="shared" si="0"/>
        <v>1990</v>
      </c>
      <c r="AU3" s="193">
        <f t="shared" si="0"/>
        <v>1991</v>
      </c>
      <c r="AV3" s="193">
        <f t="shared" ref="AV3:BT3" si="1">AU3+1</f>
        <v>1992</v>
      </c>
      <c r="AW3" s="193">
        <f t="shared" si="1"/>
        <v>1993</v>
      </c>
      <c r="AX3" s="193">
        <f t="shared" si="1"/>
        <v>1994</v>
      </c>
      <c r="AY3" s="193">
        <f t="shared" si="1"/>
        <v>1995</v>
      </c>
      <c r="AZ3" s="193">
        <f t="shared" si="1"/>
        <v>1996</v>
      </c>
      <c r="BA3" s="193">
        <f t="shared" si="1"/>
        <v>1997</v>
      </c>
      <c r="BB3" s="193">
        <f t="shared" si="1"/>
        <v>1998</v>
      </c>
      <c r="BC3" s="193">
        <f t="shared" si="1"/>
        <v>1999</v>
      </c>
      <c r="BD3" s="193">
        <f t="shared" si="1"/>
        <v>2000</v>
      </c>
      <c r="BE3" s="193">
        <f t="shared" si="1"/>
        <v>2001</v>
      </c>
      <c r="BF3" s="193">
        <f t="shared" si="1"/>
        <v>2002</v>
      </c>
      <c r="BG3" s="193">
        <f t="shared" si="1"/>
        <v>2003</v>
      </c>
      <c r="BH3" s="193">
        <f t="shared" si="1"/>
        <v>2004</v>
      </c>
      <c r="BI3" s="193">
        <f t="shared" si="1"/>
        <v>2005</v>
      </c>
      <c r="BJ3" s="193">
        <f t="shared" si="1"/>
        <v>2006</v>
      </c>
      <c r="BK3" s="193">
        <f t="shared" si="1"/>
        <v>2007</v>
      </c>
      <c r="BL3" s="193">
        <f t="shared" si="1"/>
        <v>2008</v>
      </c>
      <c r="BM3" s="193">
        <f t="shared" si="1"/>
        <v>2009</v>
      </c>
      <c r="BN3" s="193">
        <f t="shared" si="1"/>
        <v>2010</v>
      </c>
      <c r="BO3" s="193">
        <f t="shared" si="1"/>
        <v>2011</v>
      </c>
      <c r="BP3" s="193">
        <f t="shared" si="1"/>
        <v>2012</v>
      </c>
      <c r="BQ3" s="193">
        <f t="shared" si="1"/>
        <v>2013</v>
      </c>
      <c r="BR3" s="193">
        <f t="shared" si="1"/>
        <v>2014</v>
      </c>
      <c r="BS3" s="193">
        <f t="shared" si="1"/>
        <v>2015</v>
      </c>
      <c r="BT3" s="193">
        <f t="shared" si="1"/>
        <v>2016</v>
      </c>
    </row>
    <row r="4" spans="1:181" x14ac:dyDescent="0.25">
      <c r="A4" s="182" t="s">
        <v>298</v>
      </c>
      <c r="B4" s="183" t="s">
        <v>287</v>
      </c>
      <c r="C4" s="184">
        <v>10.6</v>
      </c>
      <c r="E4" s="182" t="s">
        <v>299</v>
      </c>
      <c r="F4" s="194" t="s">
        <v>300</v>
      </c>
      <c r="G4" s="195">
        <v>10.465199999999999</v>
      </c>
      <c r="I4" s="186" t="s">
        <v>301</v>
      </c>
      <c r="J4" s="194" t="s">
        <v>302</v>
      </c>
      <c r="K4" s="196">
        <v>0.27272727200000002</v>
      </c>
      <c r="L4" s="52"/>
      <c r="M4" s="197" t="s">
        <v>303</v>
      </c>
      <c r="N4" s="198" t="s">
        <v>304</v>
      </c>
      <c r="O4" s="193">
        <v>315.97000000000003</v>
      </c>
      <c r="P4" s="193">
        <v>316.91000000000003</v>
      </c>
      <c r="Q4" s="193">
        <v>317.64</v>
      </c>
      <c r="R4" s="193">
        <v>318.45</v>
      </c>
      <c r="S4" s="193">
        <v>318.99</v>
      </c>
      <c r="T4" s="193">
        <v>319.62</v>
      </c>
      <c r="U4" s="193">
        <v>320.04000000000002</v>
      </c>
      <c r="V4" s="193">
        <v>321.38</v>
      </c>
      <c r="W4" s="193">
        <v>322.16000000000003</v>
      </c>
      <c r="X4" s="193">
        <v>323.04000000000002</v>
      </c>
      <c r="Y4" s="193">
        <v>324.62</v>
      </c>
      <c r="Z4" s="193">
        <v>325.68</v>
      </c>
      <c r="AA4" s="193">
        <v>326.32</v>
      </c>
      <c r="AB4" s="193">
        <v>327.45</v>
      </c>
      <c r="AC4" s="193">
        <v>329.68</v>
      </c>
      <c r="AD4" s="193">
        <v>330.18</v>
      </c>
      <c r="AE4" s="193">
        <v>331.11</v>
      </c>
      <c r="AF4" s="193">
        <v>332.04</v>
      </c>
      <c r="AG4" s="193">
        <v>333.83</v>
      </c>
      <c r="AH4" s="193">
        <v>335.4</v>
      </c>
      <c r="AI4" s="193">
        <v>336.84</v>
      </c>
      <c r="AJ4" s="193">
        <v>338.75</v>
      </c>
      <c r="AK4" s="193">
        <v>340.11</v>
      </c>
      <c r="AL4" s="193">
        <v>341.45</v>
      </c>
      <c r="AM4" s="193">
        <v>343.05</v>
      </c>
      <c r="AN4" s="193">
        <v>344.65</v>
      </c>
      <c r="AO4" s="193">
        <v>346.12</v>
      </c>
      <c r="AP4" s="193">
        <v>347.42</v>
      </c>
      <c r="AQ4" s="193">
        <v>349.19</v>
      </c>
      <c r="AR4" s="193">
        <v>351.57</v>
      </c>
      <c r="AS4" s="193">
        <v>353.12</v>
      </c>
      <c r="AT4" s="193">
        <v>354.39</v>
      </c>
      <c r="AU4" s="193">
        <v>355.61</v>
      </c>
      <c r="AV4" s="193">
        <v>356.45</v>
      </c>
      <c r="AW4" s="193">
        <v>357.1</v>
      </c>
      <c r="AX4" s="193">
        <v>358.83</v>
      </c>
      <c r="AY4" s="193">
        <v>360.82</v>
      </c>
      <c r="AZ4" s="193">
        <v>362.61</v>
      </c>
      <c r="BA4" s="193">
        <v>363.73</v>
      </c>
      <c r="BB4" s="193">
        <v>366.7</v>
      </c>
      <c r="BC4" s="193">
        <v>368.38</v>
      </c>
      <c r="BD4" s="193">
        <v>369.55</v>
      </c>
      <c r="BE4" s="193">
        <v>371.14</v>
      </c>
      <c r="BF4" s="193">
        <v>373.28</v>
      </c>
      <c r="BG4" s="193">
        <v>375.8</v>
      </c>
      <c r="BH4" s="193">
        <v>377.52</v>
      </c>
      <c r="BI4" s="193">
        <v>379.8</v>
      </c>
      <c r="BJ4" s="193">
        <v>381.9</v>
      </c>
      <c r="BK4" s="193">
        <v>383.79</v>
      </c>
      <c r="BL4" s="193">
        <v>385.6</v>
      </c>
      <c r="BM4" s="193">
        <v>387.43</v>
      </c>
      <c r="BN4" s="193">
        <v>389.9</v>
      </c>
      <c r="BO4" s="193">
        <v>391.65</v>
      </c>
      <c r="BP4" s="193">
        <v>393.85</v>
      </c>
      <c r="BQ4" s="193">
        <v>396.52</v>
      </c>
      <c r="BR4" s="193">
        <v>398.65</v>
      </c>
      <c r="BS4" s="193">
        <v>400.83</v>
      </c>
      <c r="BT4" s="193">
        <v>404.21</v>
      </c>
    </row>
    <row r="5" spans="1:181" x14ac:dyDescent="0.25">
      <c r="A5" s="182" t="s">
        <v>305</v>
      </c>
      <c r="B5" s="183" t="s">
        <v>306</v>
      </c>
      <c r="C5" s="199">
        <v>85.177099999999996</v>
      </c>
      <c r="E5" s="182" t="s">
        <v>307</v>
      </c>
      <c r="F5" s="183"/>
      <c r="G5" s="200"/>
      <c r="I5" s="186" t="s">
        <v>308</v>
      </c>
      <c r="J5" s="183" t="s">
        <v>309</v>
      </c>
      <c r="K5" s="201">
        <v>2.13</v>
      </c>
    </row>
    <row r="6" spans="1:181" x14ac:dyDescent="0.25">
      <c r="A6" s="182" t="s">
        <v>310</v>
      </c>
      <c r="B6" s="183" t="s">
        <v>311</v>
      </c>
      <c r="C6" s="191">
        <v>-0.01</v>
      </c>
      <c r="E6" s="182" t="s">
        <v>312</v>
      </c>
      <c r="F6" s="183" t="s">
        <v>300</v>
      </c>
      <c r="G6" s="200">
        <v>10.402699999999999</v>
      </c>
      <c r="H6" s="148"/>
      <c r="I6" s="186" t="s">
        <v>313</v>
      </c>
      <c r="J6" s="183" t="s">
        <v>140</v>
      </c>
      <c r="K6" s="202">
        <v>1000000000</v>
      </c>
      <c r="M6" s="3" t="s">
        <v>314</v>
      </c>
      <c r="N6" s="3"/>
      <c r="O6" s="3"/>
    </row>
    <row r="7" spans="1:181" x14ac:dyDescent="0.25">
      <c r="A7" s="203" t="s">
        <v>315</v>
      </c>
      <c r="B7" s="203" t="s">
        <v>140</v>
      </c>
      <c r="C7" s="203">
        <v>1</v>
      </c>
      <c r="E7" s="182" t="s">
        <v>316</v>
      </c>
      <c r="F7" s="183" t="s">
        <v>300</v>
      </c>
      <c r="G7" s="204">
        <v>10.345000000000001</v>
      </c>
      <c r="H7" s="148"/>
      <c r="I7" s="186" t="s">
        <v>317</v>
      </c>
      <c r="J7" s="187" t="s">
        <v>318</v>
      </c>
      <c r="K7" s="188">
        <v>1</v>
      </c>
      <c r="N7" s="192" t="s">
        <v>297</v>
      </c>
      <c r="O7" s="193">
        <v>1850</v>
      </c>
      <c r="P7" s="193">
        <f t="shared" ref="P7:AU7" si="2">O7+1</f>
        <v>1851</v>
      </c>
      <c r="Q7" s="193">
        <f t="shared" si="2"/>
        <v>1852</v>
      </c>
      <c r="R7" s="193">
        <f t="shared" si="2"/>
        <v>1853</v>
      </c>
      <c r="S7" s="193">
        <f t="shared" si="2"/>
        <v>1854</v>
      </c>
      <c r="T7" s="193">
        <f t="shared" si="2"/>
        <v>1855</v>
      </c>
      <c r="U7" s="193">
        <f t="shared" si="2"/>
        <v>1856</v>
      </c>
      <c r="V7" s="193">
        <f t="shared" si="2"/>
        <v>1857</v>
      </c>
      <c r="W7" s="193">
        <f t="shared" si="2"/>
        <v>1858</v>
      </c>
      <c r="X7" s="193">
        <f t="shared" si="2"/>
        <v>1859</v>
      </c>
      <c r="Y7" s="193">
        <f t="shared" si="2"/>
        <v>1860</v>
      </c>
      <c r="Z7" s="193">
        <f t="shared" si="2"/>
        <v>1861</v>
      </c>
      <c r="AA7" s="193">
        <f t="shared" si="2"/>
        <v>1862</v>
      </c>
      <c r="AB7" s="193">
        <f t="shared" si="2"/>
        <v>1863</v>
      </c>
      <c r="AC7" s="193">
        <f t="shared" si="2"/>
        <v>1864</v>
      </c>
      <c r="AD7" s="193">
        <f t="shared" si="2"/>
        <v>1865</v>
      </c>
      <c r="AE7" s="193">
        <f t="shared" si="2"/>
        <v>1866</v>
      </c>
      <c r="AF7" s="193">
        <f t="shared" si="2"/>
        <v>1867</v>
      </c>
      <c r="AG7" s="193">
        <f t="shared" si="2"/>
        <v>1868</v>
      </c>
      <c r="AH7" s="193">
        <f t="shared" si="2"/>
        <v>1869</v>
      </c>
      <c r="AI7" s="193">
        <f t="shared" si="2"/>
        <v>1870</v>
      </c>
      <c r="AJ7" s="193">
        <f t="shared" si="2"/>
        <v>1871</v>
      </c>
      <c r="AK7" s="193">
        <f t="shared" si="2"/>
        <v>1872</v>
      </c>
      <c r="AL7" s="193">
        <f t="shared" si="2"/>
        <v>1873</v>
      </c>
      <c r="AM7" s="193">
        <f t="shared" si="2"/>
        <v>1874</v>
      </c>
      <c r="AN7" s="193">
        <f t="shared" si="2"/>
        <v>1875</v>
      </c>
      <c r="AO7" s="193">
        <f t="shared" si="2"/>
        <v>1876</v>
      </c>
      <c r="AP7" s="193">
        <f t="shared" si="2"/>
        <v>1877</v>
      </c>
      <c r="AQ7" s="193">
        <f t="shared" si="2"/>
        <v>1878</v>
      </c>
      <c r="AR7" s="193">
        <f t="shared" si="2"/>
        <v>1879</v>
      </c>
      <c r="AS7" s="193">
        <f t="shared" si="2"/>
        <v>1880</v>
      </c>
      <c r="AT7" s="193">
        <f t="shared" si="2"/>
        <v>1881</v>
      </c>
      <c r="AU7" s="193">
        <f t="shared" si="2"/>
        <v>1882</v>
      </c>
      <c r="AV7" s="193">
        <f t="shared" ref="AV7:CA7" si="3">AU7+1</f>
        <v>1883</v>
      </c>
      <c r="AW7" s="193">
        <f t="shared" si="3"/>
        <v>1884</v>
      </c>
      <c r="AX7" s="193">
        <f t="shared" si="3"/>
        <v>1885</v>
      </c>
      <c r="AY7" s="193">
        <f t="shared" si="3"/>
        <v>1886</v>
      </c>
      <c r="AZ7" s="193">
        <f t="shared" si="3"/>
        <v>1887</v>
      </c>
      <c r="BA7" s="193">
        <f t="shared" si="3"/>
        <v>1888</v>
      </c>
      <c r="BB7" s="193">
        <f t="shared" si="3"/>
        <v>1889</v>
      </c>
      <c r="BC7" s="193">
        <f t="shared" si="3"/>
        <v>1890</v>
      </c>
      <c r="BD7" s="193">
        <f t="shared" si="3"/>
        <v>1891</v>
      </c>
      <c r="BE7" s="193">
        <f t="shared" si="3"/>
        <v>1892</v>
      </c>
      <c r="BF7" s="193">
        <f t="shared" si="3"/>
        <v>1893</v>
      </c>
      <c r="BG7" s="193">
        <f t="shared" si="3"/>
        <v>1894</v>
      </c>
      <c r="BH7" s="193">
        <f t="shared" si="3"/>
        <v>1895</v>
      </c>
      <c r="BI7" s="193">
        <f t="shared" si="3"/>
        <v>1896</v>
      </c>
      <c r="BJ7" s="193">
        <f t="shared" si="3"/>
        <v>1897</v>
      </c>
      <c r="BK7" s="193">
        <f t="shared" si="3"/>
        <v>1898</v>
      </c>
      <c r="BL7" s="193">
        <f t="shared" si="3"/>
        <v>1899</v>
      </c>
      <c r="BM7" s="193">
        <f t="shared" si="3"/>
        <v>1900</v>
      </c>
      <c r="BN7" s="193">
        <f t="shared" si="3"/>
        <v>1901</v>
      </c>
      <c r="BO7" s="193">
        <f t="shared" si="3"/>
        <v>1902</v>
      </c>
      <c r="BP7" s="193">
        <f t="shared" si="3"/>
        <v>1903</v>
      </c>
      <c r="BQ7" s="193">
        <f t="shared" si="3"/>
        <v>1904</v>
      </c>
      <c r="BR7" s="193">
        <f t="shared" si="3"/>
        <v>1905</v>
      </c>
      <c r="BS7" s="193">
        <f t="shared" si="3"/>
        <v>1906</v>
      </c>
      <c r="BT7" s="193">
        <f t="shared" si="3"/>
        <v>1907</v>
      </c>
      <c r="BU7" s="193">
        <f t="shared" si="3"/>
        <v>1908</v>
      </c>
      <c r="BV7" s="193">
        <f t="shared" si="3"/>
        <v>1909</v>
      </c>
      <c r="BW7" s="193">
        <f t="shared" si="3"/>
        <v>1910</v>
      </c>
      <c r="BX7" s="193">
        <f t="shared" si="3"/>
        <v>1911</v>
      </c>
      <c r="BY7" s="193">
        <f t="shared" si="3"/>
        <v>1912</v>
      </c>
      <c r="BZ7" s="193">
        <f t="shared" si="3"/>
        <v>1913</v>
      </c>
      <c r="CA7" s="193">
        <f t="shared" si="3"/>
        <v>1914</v>
      </c>
      <c r="CB7" s="193">
        <f t="shared" ref="CB7:DG7" si="4">CA7+1</f>
        <v>1915</v>
      </c>
      <c r="CC7" s="193">
        <f t="shared" si="4"/>
        <v>1916</v>
      </c>
      <c r="CD7" s="193">
        <f t="shared" si="4"/>
        <v>1917</v>
      </c>
      <c r="CE7" s="193">
        <f t="shared" si="4"/>
        <v>1918</v>
      </c>
      <c r="CF7" s="193">
        <f t="shared" si="4"/>
        <v>1919</v>
      </c>
      <c r="CG7" s="193">
        <f t="shared" si="4"/>
        <v>1920</v>
      </c>
      <c r="CH7" s="193">
        <f t="shared" si="4"/>
        <v>1921</v>
      </c>
      <c r="CI7" s="193">
        <f t="shared" si="4"/>
        <v>1922</v>
      </c>
      <c r="CJ7" s="193">
        <f t="shared" si="4"/>
        <v>1923</v>
      </c>
      <c r="CK7" s="193">
        <f t="shared" si="4"/>
        <v>1924</v>
      </c>
      <c r="CL7" s="193">
        <f t="shared" si="4"/>
        <v>1925</v>
      </c>
      <c r="CM7" s="193">
        <f t="shared" si="4"/>
        <v>1926</v>
      </c>
      <c r="CN7" s="193">
        <f t="shared" si="4"/>
        <v>1927</v>
      </c>
      <c r="CO7" s="193">
        <f t="shared" si="4"/>
        <v>1928</v>
      </c>
      <c r="CP7" s="193">
        <f t="shared" si="4"/>
        <v>1929</v>
      </c>
      <c r="CQ7" s="193">
        <f t="shared" si="4"/>
        <v>1930</v>
      </c>
      <c r="CR7" s="193">
        <f t="shared" si="4"/>
        <v>1931</v>
      </c>
      <c r="CS7" s="193">
        <f t="shared" si="4"/>
        <v>1932</v>
      </c>
      <c r="CT7" s="193">
        <f t="shared" si="4"/>
        <v>1933</v>
      </c>
      <c r="CU7" s="193">
        <f t="shared" si="4"/>
        <v>1934</v>
      </c>
      <c r="CV7" s="193">
        <f t="shared" si="4"/>
        <v>1935</v>
      </c>
      <c r="CW7" s="193">
        <f t="shared" si="4"/>
        <v>1936</v>
      </c>
      <c r="CX7" s="193">
        <f t="shared" si="4"/>
        <v>1937</v>
      </c>
      <c r="CY7" s="193">
        <f t="shared" si="4"/>
        <v>1938</v>
      </c>
      <c r="CZ7" s="193">
        <f t="shared" si="4"/>
        <v>1939</v>
      </c>
      <c r="DA7" s="193">
        <f t="shared" si="4"/>
        <v>1940</v>
      </c>
      <c r="DB7" s="193">
        <f t="shared" si="4"/>
        <v>1941</v>
      </c>
      <c r="DC7" s="193">
        <f t="shared" si="4"/>
        <v>1942</v>
      </c>
      <c r="DD7" s="193">
        <f t="shared" si="4"/>
        <v>1943</v>
      </c>
      <c r="DE7" s="193">
        <f t="shared" si="4"/>
        <v>1944</v>
      </c>
      <c r="DF7" s="193">
        <f t="shared" si="4"/>
        <v>1945</v>
      </c>
      <c r="DG7" s="193">
        <f t="shared" si="4"/>
        <v>1946</v>
      </c>
      <c r="DH7" s="193">
        <f t="shared" ref="DH7:EM7" si="5">DG7+1</f>
        <v>1947</v>
      </c>
      <c r="DI7" s="193">
        <f t="shared" si="5"/>
        <v>1948</v>
      </c>
      <c r="DJ7" s="193">
        <f t="shared" si="5"/>
        <v>1949</v>
      </c>
      <c r="DK7" s="193">
        <f t="shared" si="5"/>
        <v>1950</v>
      </c>
      <c r="DL7" s="193">
        <f t="shared" si="5"/>
        <v>1951</v>
      </c>
      <c r="DM7" s="193">
        <f t="shared" si="5"/>
        <v>1952</v>
      </c>
      <c r="DN7" s="193">
        <f t="shared" si="5"/>
        <v>1953</v>
      </c>
      <c r="DO7" s="193">
        <f t="shared" si="5"/>
        <v>1954</v>
      </c>
      <c r="DP7" s="193">
        <f t="shared" si="5"/>
        <v>1955</v>
      </c>
      <c r="DQ7" s="193">
        <f t="shared" si="5"/>
        <v>1956</v>
      </c>
      <c r="DR7" s="193">
        <f t="shared" si="5"/>
        <v>1957</v>
      </c>
      <c r="DS7" s="193">
        <f t="shared" si="5"/>
        <v>1958</v>
      </c>
      <c r="DT7" s="193">
        <f t="shared" si="5"/>
        <v>1959</v>
      </c>
      <c r="DU7" s="193">
        <f t="shared" si="5"/>
        <v>1960</v>
      </c>
      <c r="DV7" s="193">
        <f t="shared" si="5"/>
        <v>1961</v>
      </c>
      <c r="DW7" s="193">
        <f t="shared" si="5"/>
        <v>1962</v>
      </c>
      <c r="DX7" s="193">
        <f t="shared" si="5"/>
        <v>1963</v>
      </c>
      <c r="DY7" s="193">
        <f t="shared" si="5"/>
        <v>1964</v>
      </c>
      <c r="DZ7" s="193">
        <f t="shared" si="5"/>
        <v>1965</v>
      </c>
      <c r="EA7" s="193">
        <f t="shared" si="5"/>
        <v>1966</v>
      </c>
      <c r="EB7" s="193">
        <f t="shared" si="5"/>
        <v>1967</v>
      </c>
      <c r="EC7" s="193">
        <f t="shared" si="5"/>
        <v>1968</v>
      </c>
      <c r="ED7" s="193">
        <f t="shared" si="5"/>
        <v>1969</v>
      </c>
      <c r="EE7" s="193">
        <f t="shared" si="5"/>
        <v>1970</v>
      </c>
      <c r="EF7" s="193">
        <f t="shared" si="5"/>
        <v>1971</v>
      </c>
      <c r="EG7" s="193">
        <f t="shared" si="5"/>
        <v>1972</v>
      </c>
      <c r="EH7" s="193">
        <f t="shared" si="5"/>
        <v>1973</v>
      </c>
      <c r="EI7" s="193">
        <f t="shared" si="5"/>
        <v>1974</v>
      </c>
      <c r="EJ7" s="193">
        <f t="shared" si="5"/>
        <v>1975</v>
      </c>
      <c r="EK7" s="193">
        <f t="shared" si="5"/>
        <v>1976</v>
      </c>
      <c r="EL7" s="193">
        <f t="shared" si="5"/>
        <v>1977</v>
      </c>
      <c r="EM7" s="193">
        <f t="shared" si="5"/>
        <v>1978</v>
      </c>
      <c r="EN7" s="193">
        <f t="shared" ref="EN7:FS7" si="6">EM7+1</f>
        <v>1979</v>
      </c>
      <c r="EO7" s="193">
        <f t="shared" si="6"/>
        <v>1980</v>
      </c>
      <c r="EP7" s="193">
        <f t="shared" si="6"/>
        <v>1981</v>
      </c>
      <c r="EQ7" s="193">
        <f t="shared" si="6"/>
        <v>1982</v>
      </c>
      <c r="ER7" s="193">
        <f t="shared" si="6"/>
        <v>1983</v>
      </c>
      <c r="ES7" s="193">
        <f t="shared" si="6"/>
        <v>1984</v>
      </c>
      <c r="ET7" s="193">
        <f t="shared" si="6"/>
        <v>1985</v>
      </c>
      <c r="EU7" s="193">
        <f t="shared" si="6"/>
        <v>1986</v>
      </c>
      <c r="EV7" s="193">
        <f t="shared" si="6"/>
        <v>1987</v>
      </c>
      <c r="EW7" s="193">
        <f t="shared" si="6"/>
        <v>1988</v>
      </c>
      <c r="EX7" s="193">
        <f t="shared" si="6"/>
        <v>1989</v>
      </c>
      <c r="EY7" s="193">
        <f t="shared" si="6"/>
        <v>1990</v>
      </c>
      <c r="EZ7" s="193">
        <f t="shared" si="6"/>
        <v>1991</v>
      </c>
      <c r="FA7" s="193">
        <f t="shared" si="6"/>
        <v>1992</v>
      </c>
      <c r="FB7" s="193">
        <f t="shared" si="6"/>
        <v>1993</v>
      </c>
      <c r="FC7" s="193">
        <f t="shared" si="6"/>
        <v>1994</v>
      </c>
      <c r="FD7" s="193">
        <f t="shared" si="6"/>
        <v>1995</v>
      </c>
      <c r="FE7" s="193">
        <f t="shared" si="6"/>
        <v>1996</v>
      </c>
      <c r="FF7" s="193">
        <f t="shared" si="6"/>
        <v>1997</v>
      </c>
      <c r="FG7" s="193">
        <f t="shared" si="6"/>
        <v>1998</v>
      </c>
      <c r="FH7" s="193">
        <f t="shared" si="6"/>
        <v>1999</v>
      </c>
      <c r="FI7" s="193">
        <f t="shared" si="6"/>
        <v>2000</v>
      </c>
      <c r="FJ7" s="193">
        <f t="shared" si="6"/>
        <v>2001</v>
      </c>
      <c r="FK7" s="193">
        <f t="shared" si="6"/>
        <v>2002</v>
      </c>
      <c r="FL7" s="193">
        <f t="shared" si="6"/>
        <v>2003</v>
      </c>
      <c r="FM7" s="193">
        <f t="shared" si="6"/>
        <v>2004</v>
      </c>
      <c r="FN7" s="193">
        <f t="shared" si="6"/>
        <v>2005</v>
      </c>
      <c r="FO7" s="193">
        <f t="shared" si="6"/>
        <v>2006</v>
      </c>
      <c r="FP7" s="193">
        <f t="shared" si="6"/>
        <v>2007</v>
      </c>
      <c r="FQ7" s="193">
        <f t="shared" si="6"/>
        <v>2008</v>
      </c>
      <c r="FR7" s="193">
        <f t="shared" si="6"/>
        <v>2009</v>
      </c>
      <c r="FS7" s="193">
        <f t="shared" si="6"/>
        <v>2010</v>
      </c>
      <c r="FT7" s="193">
        <f t="shared" ref="FT7:FY7" si="7">FS7+1</f>
        <v>2011</v>
      </c>
      <c r="FU7" s="193">
        <f t="shared" si="7"/>
        <v>2012</v>
      </c>
      <c r="FV7" s="193">
        <f t="shared" si="7"/>
        <v>2013</v>
      </c>
      <c r="FW7" s="193">
        <f t="shared" si="7"/>
        <v>2014</v>
      </c>
      <c r="FX7" s="193">
        <f t="shared" si="7"/>
        <v>2015</v>
      </c>
      <c r="FY7" s="193">
        <f t="shared" si="7"/>
        <v>2016</v>
      </c>
    </row>
    <row r="8" spans="1:181" x14ac:dyDescent="0.25">
      <c r="A8" s="182" t="s">
        <v>319</v>
      </c>
      <c r="B8" s="183" t="s">
        <v>140</v>
      </c>
      <c r="C8" s="188">
        <v>1</v>
      </c>
      <c r="E8" s="182" t="s">
        <v>320</v>
      </c>
      <c r="F8" s="183" t="s">
        <v>300</v>
      </c>
      <c r="G8" s="200">
        <v>10.2768</v>
      </c>
      <c r="I8" s="186" t="s">
        <v>321</v>
      </c>
      <c r="J8" s="187" t="s">
        <v>322</v>
      </c>
      <c r="K8" s="188">
        <v>365</v>
      </c>
      <c r="M8" s="197" t="s">
        <v>323</v>
      </c>
      <c r="N8" s="198" t="s">
        <v>324</v>
      </c>
      <c r="O8" s="193">
        <v>-6.4000000000000001E-2</v>
      </c>
      <c r="P8" s="193">
        <v>8.8999999999999996E-2</v>
      </c>
      <c r="Q8" s="193">
        <v>8.5999999999999993E-2</v>
      </c>
      <c r="R8" s="193">
        <v>4.1000000000000002E-2</v>
      </c>
      <c r="S8" s="193">
        <v>5.8999999999999997E-2</v>
      </c>
      <c r="T8" s="193">
        <v>3.6999999999999998E-2</v>
      </c>
      <c r="U8" s="193">
        <v>-4.2999999999999997E-2</v>
      </c>
      <c r="V8" s="193">
        <v>-0.15</v>
      </c>
      <c r="W8" s="193">
        <v>-0.156</v>
      </c>
      <c r="X8" s="193">
        <v>2.3E-2</v>
      </c>
      <c r="Y8" s="193">
        <v>-3.9E-2</v>
      </c>
      <c r="Z8" s="193">
        <v>-0.10299999999999999</v>
      </c>
      <c r="AA8" s="193">
        <v>-0.216</v>
      </c>
      <c r="AB8" s="193">
        <v>2.9000000000000001E-2</v>
      </c>
      <c r="AC8" s="193">
        <v>-0.184</v>
      </c>
      <c r="AD8" s="193">
        <v>3.5999999999999997E-2</v>
      </c>
      <c r="AE8" s="193">
        <v>6.0999999999999999E-2</v>
      </c>
      <c r="AF8" s="193">
        <v>-1.2E-2</v>
      </c>
      <c r="AG8" s="193">
        <v>7.5999999999999998E-2</v>
      </c>
      <c r="AH8" s="193">
        <v>4.2999999999999997E-2</v>
      </c>
      <c r="AI8" s="193">
        <v>3.2000000000000001E-2</v>
      </c>
      <c r="AJ8" s="193">
        <v>-2.4E-2</v>
      </c>
      <c r="AK8" s="193">
        <v>0.08</v>
      </c>
      <c r="AL8" s="193">
        <v>6.0000000000000097E-3</v>
      </c>
      <c r="AM8" s="193">
        <v>-6.5000000000000002E-2</v>
      </c>
      <c r="AN8" s="193">
        <v>-8.6999999999999994E-2</v>
      </c>
      <c r="AO8" s="193">
        <v>-7.1999999999999995E-2</v>
      </c>
      <c r="AP8" s="193">
        <v>0.23400000000000001</v>
      </c>
      <c r="AQ8" s="193">
        <v>0.34599999999999997</v>
      </c>
      <c r="AR8" s="193">
        <v>7.8E-2</v>
      </c>
      <c r="AS8" s="193">
        <v>8.1000000000000003E-2</v>
      </c>
      <c r="AT8" s="193">
        <v>0.10299999999999999</v>
      </c>
      <c r="AU8" s="193">
        <v>9.6000000000000002E-2</v>
      </c>
      <c r="AV8" s="193">
        <v>1.2E-2</v>
      </c>
      <c r="AW8" s="193">
        <v>-0.10100000000000001</v>
      </c>
      <c r="AX8" s="193">
        <v>-0.08</v>
      </c>
      <c r="AY8" s="193">
        <v>-5.8000000000000003E-2</v>
      </c>
      <c r="AZ8" s="193">
        <v>-0.112</v>
      </c>
      <c r="BA8" s="193">
        <v>-2E-3</v>
      </c>
      <c r="BB8" s="193">
        <v>0.13700000000000001</v>
      </c>
      <c r="BC8" s="193">
        <v>-0.107</v>
      </c>
      <c r="BD8" s="193">
        <v>-2.5000000000000001E-2</v>
      </c>
      <c r="BE8" s="193">
        <v>-0.14599999999999999</v>
      </c>
      <c r="BF8" s="193">
        <v>-0.16300000000000001</v>
      </c>
      <c r="BG8" s="193">
        <v>-9.5000000000000001E-2</v>
      </c>
      <c r="BH8" s="193">
        <v>-0.08</v>
      </c>
      <c r="BI8" s="193">
        <v>0.126</v>
      </c>
      <c r="BJ8" s="193">
        <v>0.10199999999999999</v>
      </c>
      <c r="BK8" s="193">
        <v>-0.10299999999999999</v>
      </c>
      <c r="BL8" s="193">
        <v>2.1000000000000001E-2</v>
      </c>
      <c r="BM8" s="193">
        <v>0.112</v>
      </c>
      <c r="BN8" s="193">
        <v>4.9000000000000002E-2</v>
      </c>
      <c r="BO8" s="193">
        <v>-9.4E-2</v>
      </c>
      <c r="BP8" s="193">
        <v>-0.17199999999999999</v>
      </c>
      <c r="BQ8" s="193">
        <v>-0.20899999999999999</v>
      </c>
      <c r="BR8" s="193">
        <v>-6.7000000000000004E-2</v>
      </c>
      <c r="BS8" s="193">
        <v>2.5999999999999999E-2</v>
      </c>
      <c r="BT8" s="193">
        <v>-0.156</v>
      </c>
      <c r="BU8" s="193">
        <v>-0.20100000000000001</v>
      </c>
      <c r="BV8" s="193">
        <v>-0.21299999999999999</v>
      </c>
      <c r="BW8" s="193">
        <v>-0.18099999999999999</v>
      </c>
      <c r="BX8" s="193">
        <v>-0.23300000000000001</v>
      </c>
      <c r="BY8" s="193">
        <v>-0.127</v>
      </c>
      <c r="BZ8" s="193">
        <v>-0.115</v>
      </c>
      <c r="CA8" s="193">
        <v>6.5000000000000002E-2</v>
      </c>
      <c r="CB8" s="193">
        <v>0.16300000000000001</v>
      </c>
      <c r="CC8" s="193">
        <v>-7.1999999999999995E-2</v>
      </c>
      <c r="CD8" s="193">
        <v>-0.153</v>
      </c>
      <c r="CE8" s="193">
        <v>-2.1000000000000001E-2</v>
      </c>
      <c r="CF8" s="193">
        <v>3.7999999999999999E-2</v>
      </c>
      <c r="CG8" s="193">
        <v>6.9000000000000006E-2</v>
      </c>
      <c r="CH8" s="193">
        <v>0.123</v>
      </c>
      <c r="CI8" s="193">
        <v>9.0000000000000097E-3</v>
      </c>
      <c r="CJ8" s="193">
        <v>3.7999999999999999E-2</v>
      </c>
      <c r="CK8" s="193">
        <v>1.7999999999999999E-2</v>
      </c>
      <c r="CL8" s="193">
        <v>9.6000000000000002E-2</v>
      </c>
      <c r="CM8" s="193">
        <v>0.20499999999999999</v>
      </c>
      <c r="CN8" s="193">
        <v>0.10199999999999999</v>
      </c>
      <c r="CO8" s="193">
        <v>0.104</v>
      </c>
      <c r="CP8" s="193">
        <v>-3.7999999999999999E-2</v>
      </c>
      <c r="CQ8" s="193">
        <v>0.17599999999999999</v>
      </c>
      <c r="CR8" s="193">
        <v>0.22700000000000001</v>
      </c>
      <c r="CS8" s="193">
        <v>0.17599999999999999</v>
      </c>
      <c r="CT8" s="193">
        <v>4.2999999999999997E-2</v>
      </c>
      <c r="CU8" s="193">
        <v>0.183</v>
      </c>
      <c r="CV8" s="193">
        <v>0.13800000000000001</v>
      </c>
      <c r="CW8" s="193">
        <v>0.17</v>
      </c>
      <c r="CX8" s="193">
        <v>0.28799999999999998</v>
      </c>
      <c r="CY8" s="193">
        <v>0.307</v>
      </c>
      <c r="CZ8" s="193">
        <v>0.26300000000000001</v>
      </c>
      <c r="DA8" s="193">
        <v>0.32800000000000001</v>
      </c>
      <c r="DB8" s="193">
        <v>0.33</v>
      </c>
      <c r="DC8" s="193">
        <v>0.28599999999999998</v>
      </c>
      <c r="DD8" s="193">
        <v>0.31</v>
      </c>
      <c r="DE8" s="193">
        <v>0.45900000000000002</v>
      </c>
      <c r="DF8" s="193">
        <v>0.33700000000000002</v>
      </c>
      <c r="DG8" s="193">
        <v>0.23799999999999999</v>
      </c>
      <c r="DH8" s="193">
        <v>0.27200000000000002</v>
      </c>
      <c r="DI8" s="193">
        <v>0.27300000000000002</v>
      </c>
      <c r="DJ8" s="193">
        <v>0.23799999999999999</v>
      </c>
      <c r="DK8" s="193">
        <v>0.13800000000000001</v>
      </c>
      <c r="DL8" s="193">
        <v>0.25900000000000001</v>
      </c>
      <c r="DM8" s="193">
        <v>0.34100000000000003</v>
      </c>
      <c r="DN8" s="193">
        <v>0.40699999999999997</v>
      </c>
      <c r="DO8" s="193">
        <v>0.18099999999999999</v>
      </c>
      <c r="DP8" s="193">
        <v>0.12</v>
      </c>
      <c r="DQ8" s="193">
        <v>4.3999999999999997E-2</v>
      </c>
      <c r="DR8" s="193">
        <v>0.30599999999999999</v>
      </c>
      <c r="DS8" s="193">
        <v>0.35599999999999998</v>
      </c>
      <c r="DT8" s="193">
        <v>0.32700000000000001</v>
      </c>
      <c r="DU8" s="193">
        <v>0.26100000000000001</v>
      </c>
      <c r="DV8" s="193">
        <v>0.35</v>
      </c>
      <c r="DW8" s="193">
        <v>0.32600000000000001</v>
      </c>
      <c r="DX8" s="193">
        <v>0.35899999999999999</v>
      </c>
      <c r="DY8" s="193">
        <v>8.6999999999999994E-2</v>
      </c>
      <c r="DZ8" s="193">
        <v>0.17</v>
      </c>
      <c r="EA8" s="193">
        <v>0.24099999999999999</v>
      </c>
      <c r="EB8" s="193">
        <v>0.23599999999999999</v>
      </c>
      <c r="EC8" s="193">
        <v>0.19800000000000001</v>
      </c>
      <c r="ED8" s="193">
        <v>0.34100000000000003</v>
      </c>
      <c r="EE8" s="193">
        <v>0.28299999999999997</v>
      </c>
      <c r="EF8" s="193">
        <v>0.123</v>
      </c>
      <c r="EG8" s="193">
        <v>0.24299999999999999</v>
      </c>
      <c r="EH8" s="193">
        <v>0.372</v>
      </c>
      <c r="EI8" s="193">
        <v>9.7000000000000003E-2</v>
      </c>
      <c r="EJ8" s="193">
        <v>0.16300000000000001</v>
      </c>
      <c r="EK8" s="193">
        <v>7.0000000000000007E-2</v>
      </c>
      <c r="EL8" s="193">
        <v>0.35599999999999998</v>
      </c>
      <c r="EM8" s="193">
        <v>0.247</v>
      </c>
      <c r="EN8" s="193">
        <v>0.36799999999999999</v>
      </c>
      <c r="EO8" s="193">
        <v>0.40300000000000002</v>
      </c>
      <c r="EP8" s="193">
        <v>0.45</v>
      </c>
      <c r="EQ8" s="193">
        <v>0.32100000000000001</v>
      </c>
      <c r="ER8" s="193">
        <v>0.503</v>
      </c>
      <c r="ES8" s="193">
        <v>0.29699999999999999</v>
      </c>
      <c r="ET8" s="193">
        <v>0.28000000000000003</v>
      </c>
      <c r="EU8" s="193">
        <v>0.35599999999999998</v>
      </c>
      <c r="EV8" s="193">
        <v>0.501</v>
      </c>
      <c r="EW8" s="193">
        <v>0.50900000000000001</v>
      </c>
      <c r="EX8" s="193">
        <v>0.42799999999999999</v>
      </c>
      <c r="EY8" s="193">
        <v>0.60599999999999998</v>
      </c>
      <c r="EZ8" s="193">
        <v>0.56399999999999995</v>
      </c>
      <c r="FA8" s="193">
        <v>0.41299999999999998</v>
      </c>
      <c r="FB8" s="193">
        <v>0.45500000000000002</v>
      </c>
      <c r="FC8" s="193">
        <v>0.51600000000000001</v>
      </c>
      <c r="FD8" s="193">
        <v>0.63100000000000001</v>
      </c>
      <c r="FE8" s="193">
        <v>0.49</v>
      </c>
      <c r="FF8" s="193">
        <v>0.69899999999999995</v>
      </c>
      <c r="FG8" s="193">
        <v>0.84599999999999997</v>
      </c>
      <c r="FH8" s="193">
        <v>0.61599999999999999</v>
      </c>
      <c r="FI8" s="193">
        <v>0.60299999999999998</v>
      </c>
      <c r="FJ8" s="193">
        <v>0.749</v>
      </c>
      <c r="FK8" s="193">
        <v>0.80700000000000005</v>
      </c>
      <c r="FL8" s="193">
        <v>0.81799999999999995</v>
      </c>
      <c r="FM8" s="193">
        <v>0.75800000000000001</v>
      </c>
      <c r="FN8" s="193">
        <v>0.85399999999999998</v>
      </c>
      <c r="FO8" s="193">
        <v>0.81499999999999995</v>
      </c>
      <c r="FP8" s="193">
        <v>0.80200000000000005</v>
      </c>
      <c r="FQ8" s="193">
        <v>0.70399999999999996</v>
      </c>
      <c r="FR8" s="193">
        <v>0.81599999999999995</v>
      </c>
      <c r="FS8" s="193">
        <v>0.86599999999999999</v>
      </c>
      <c r="FT8" s="193">
        <v>0.73099999999999998</v>
      </c>
      <c r="FU8" s="193">
        <v>0.77900000000000003</v>
      </c>
      <c r="FV8" s="193">
        <v>0.82199999999999995</v>
      </c>
      <c r="FW8" s="193">
        <v>0.88500000000000001</v>
      </c>
      <c r="FX8" s="193">
        <v>1.07</v>
      </c>
      <c r="FY8" s="193">
        <v>1.083</v>
      </c>
    </row>
    <row r="9" spans="1:181" x14ac:dyDescent="0.25">
      <c r="A9" s="182" t="s">
        <v>325</v>
      </c>
      <c r="B9" s="183" t="s">
        <v>140</v>
      </c>
      <c r="C9" s="191">
        <v>0.42</v>
      </c>
      <c r="E9" s="182" t="s">
        <v>326</v>
      </c>
      <c r="F9" s="183" t="s">
        <v>300</v>
      </c>
      <c r="G9" s="200">
        <v>10.265000000000001</v>
      </c>
      <c r="I9" s="186" t="s">
        <v>327</v>
      </c>
      <c r="J9" s="187" t="s">
        <v>328</v>
      </c>
      <c r="K9" s="188">
        <v>86400</v>
      </c>
      <c r="L9" s="50"/>
      <c r="M9" s="197" t="s">
        <v>329</v>
      </c>
      <c r="N9" s="198" t="s">
        <v>330</v>
      </c>
      <c r="AS9" s="205">
        <v>2.5000000000000001E-2</v>
      </c>
      <c r="AT9" s="205">
        <v>0.115</v>
      </c>
      <c r="AU9" s="205">
        <v>0.105</v>
      </c>
      <c r="AV9" s="205">
        <v>2.5000000000000001E-2</v>
      </c>
      <c r="AW9" s="205">
        <v>-7.4999999999999997E-2</v>
      </c>
      <c r="AX9" s="205">
        <v>-9.5000000000000001E-2</v>
      </c>
      <c r="AY9" s="205">
        <v>-0.105</v>
      </c>
      <c r="AZ9" s="205">
        <v>-0.13500000000000001</v>
      </c>
      <c r="BA9" s="205">
        <v>3.5000000000000003E-2</v>
      </c>
      <c r="BB9" s="205">
        <v>0.105</v>
      </c>
      <c r="BC9" s="205">
        <v>-0.155</v>
      </c>
      <c r="BD9" s="205">
        <v>-2.5000000000000001E-2</v>
      </c>
      <c r="BE9" s="205">
        <v>-5.5E-2</v>
      </c>
      <c r="BF9" s="205">
        <v>-0.105</v>
      </c>
      <c r="BG9" s="205">
        <v>-0.105</v>
      </c>
      <c r="BH9" s="205">
        <v>-1.4999999999999999E-2</v>
      </c>
      <c r="BI9" s="205">
        <v>9.5000000000000001E-2</v>
      </c>
      <c r="BJ9" s="205">
        <v>9.5000000000000001E-2</v>
      </c>
      <c r="BK9" s="205">
        <v>-6.5000000000000002E-2</v>
      </c>
      <c r="BL9" s="205">
        <v>2.5000000000000001E-2</v>
      </c>
      <c r="BM9" s="205">
        <v>0.125</v>
      </c>
      <c r="BN9" s="205">
        <v>6.5000000000000002E-2</v>
      </c>
      <c r="BO9" s="205">
        <v>-7.4999999999999997E-2</v>
      </c>
      <c r="BP9" s="205">
        <v>-0.16500000000000001</v>
      </c>
      <c r="BQ9" s="205">
        <v>-0.27500000000000002</v>
      </c>
      <c r="BR9" s="205">
        <v>-7.4999999999999997E-2</v>
      </c>
      <c r="BS9" s="205">
        <v>-1.4999999999999999E-2</v>
      </c>
      <c r="BT9" s="205">
        <v>-0.185</v>
      </c>
      <c r="BU9" s="205">
        <v>-0.22500000000000001</v>
      </c>
      <c r="BV9" s="205">
        <v>-0.26500000000000001</v>
      </c>
      <c r="BW9" s="205">
        <v>-0.215</v>
      </c>
      <c r="BX9" s="205">
        <v>-0.20499999999999999</v>
      </c>
      <c r="BY9" s="205">
        <v>-0.14499999999999999</v>
      </c>
      <c r="BZ9" s="205">
        <v>-0.13500000000000001</v>
      </c>
      <c r="CA9" s="205">
        <v>5.5E-2</v>
      </c>
      <c r="CB9" s="205">
        <v>9.5000000000000001E-2</v>
      </c>
      <c r="CC9" s="205">
        <v>-0.115</v>
      </c>
      <c r="CD9" s="205">
        <v>-0.22500000000000001</v>
      </c>
      <c r="CE9" s="205">
        <v>-6.5000000000000002E-2</v>
      </c>
      <c r="CF9" s="205">
        <v>-5.5E-2</v>
      </c>
      <c r="CG9" s="205">
        <v>-4.4999999999999998E-2</v>
      </c>
      <c r="CH9" s="205">
        <v>3.5000000000000003E-2</v>
      </c>
      <c r="CI9" s="205">
        <v>-5.5E-2</v>
      </c>
      <c r="CJ9" s="205">
        <v>-2.5000000000000001E-2</v>
      </c>
      <c r="CK9" s="205">
        <v>-3.5000000000000003E-2</v>
      </c>
      <c r="CL9" s="205">
        <v>5.0000000000000001E-3</v>
      </c>
      <c r="CM9" s="205">
        <v>0.125</v>
      </c>
      <c r="CN9" s="205">
        <v>1.4999999999999999E-2</v>
      </c>
      <c r="CO9" s="205">
        <v>2.5000000000000001E-2</v>
      </c>
      <c r="CP9" s="205">
        <v>-0.13500000000000001</v>
      </c>
      <c r="CQ9" s="205">
        <v>7.4999999999999997E-2</v>
      </c>
      <c r="CR9" s="205">
        <v>0.115</v>
      </c>
      <c r="CS9" s="205">
        <v>5.5E-2</v>
      </c>
      <c r="CT9" s="205">
        <v>-7.4999999999999997E-2</v>
      </c>
      <c r="CU9" s="205">
        <v>8.5000000000000006E-2</v>
      </c>
      <c r="CV9" s="205">
        <v>1.4999999999999999E-2</v>
      </c>
      <c r="CW9" s="205">
        <v>6.5000000000000002E-2</v>
      </c>
      <c r="CX9" s="205">
        <v>0.185</v>
      </c>
      <c r="CY9" s="205">
        <v>0.185</v>
      </c>
      <c r="CZ9" s="205">
        <v>0.19500000000000001</v>
      </c>
      <c r="DA9" s="205">
        <v>0.33500000000000002</v>
      </c>
      <c r="DB9" s="205">
        <v>0.40500000000000003</v>
      </c>
      <c r="DC9" s="205">
        <v>0.27500000000000002</v>
      </c>
      <c r="DD9" s="205">
        <v>0.29499999999999998</v>
      </c>
      <c r="DE9" s="205">
        <v>0.42499999999999999</v>
      </c>
      <c r="DF9" s="205">
        <v>0.30499999999999999</v>
      </c>
      <c r="DG9" s="205">
        <v>0.155</v>
      </c>
      <c r="DH9" s="205">
        <v>0.185</v>
      </c>
      <c r="DI9" s="205">
        <v>0.115</v>
      </c>
      <c r="DJ9" s="205">
        <v>0.115</v>
      </c>
      <c r="DK9" s="205">
        <v>4.4999999999999998E-2</v>
      </c>
      <c r="DL9" s="205">
        <v>0.16500000000000001</v>
      </c>
      <c r="DM9" s="205">
        <v>0.23499999999999999</v>
      </c>
      <c r="DN9" s="205">
        <v>0.29499999999999998</v>
      </c>
      <c r="DO9" s="205">
        <v>8.5000000000000006E-2</v>
      </c>
      <c r="DP9" s="205">
        <v>8.5000000000000006E-2</v>
      </c>
      <c r="DQ9" s="205">
        <v>2.5000000000000001E-2</v>
      </c>
      <c r="DR9" s="205">
        <v>0.27500000000000002</v>
      </c>
      <c r="DS9" s="205">
        <v>0.29499999999999998</v>
      </c>
      <c r="DT9" s="205">
        <v>0.255</v>
      </c>
      <c r="DU9" s="205">
        <v>0.20499999999999999</v>
      </c>
      <c r="DV9" s="205">
        <v>0.27500000000000002</v>
      </c>
      <c r="DW9" s="205">
        <v>0.26500000000000001</v>
      </c>
      <c r="DX9" s="205">
        <v>0.29499999999999998</v>
      </c>
      <c r="DY9" s="205">
        <v>2.5000000000000001E-2</v>
      </c>
      <c r="DZ9" s="205">
        <v>0.115</v>
      </c>
      <c r="EA9" s="205">
        <v>0.17499999999999999</v>
      </c>
      <c r="EB9" s="205">
        <v>0.20499999999999999</v>
      </c>
      <c r="EC9" s="205">
        <v>0.14499999999999999</v>
      </c>
      <c r="ED9" s="205">
        <v>0.29499999999999998</v>
      </c>
      <c r="EE9" s="205">
        <v>0.255</v>
      </c>
      <c r="EF9" s="205">
        <v>0.13500000000000001</v>
      </c>
      <c r="EG9" s="205">
        <v>0.23499999999999999</v>
      </c>
      <c r="EH9" s="205">
        <v>0.38500000000000001</v>
      </c>
      <c r="EI9" s="205">
        <v>0.14499999999999999</v>
      </c>
      <c r="EJ9" s="205">
        <v>0.20499999999999999</v>
      </c>
      <c r="EK9" s="205">
        <v>0.115</v>
      </c>
      <c r="EL9" s="205">
        <v>0.39500000000000002</v>
      </c>
      <c r="EM9" s="205">
        <v>0.28499999999999998</v>
      </c>
      <c r="EN9" s="205">
        <v>0.38500000000000001</v>
      </c>
      <c r="EO9" s="205">
        <v>0.495</v>
      </c>
      <c r="EP9" s="205">
        <v>0.55500000000000005</v>
      </c>
      <c r="EQ9" s="205">
        <v>0.35499999999999998</v>
      </c>
      <c r="ER9" s="205">
        <v>0.53500000000000003</v>
      </c>
      <c r="ES9" s="205">
        <v>0.38500000000000001</v>
      </c>
      <c r="ET9" s="205">
        <v>0.34499999999999997</v>
      </c>
      <c r="EU9" s="205">
        <v>0.40500000000000003</v>
      </c>
      <c r="EV9" s="205">
        <v>0.55500000000000005</v>
      </c>
      <c r="EW9" s="205">
        <v>0.63500000000000001</v>
      </c>
      <c r="EX9" s="205">
        <v>0.51500000000000001</v>
      </c>
      <c r="EY9" s="205">
        <v>0.66500000000000004</v>
      </c>
      <c r="EZ9" s="205">
        <v>0.63500000000000001</v>
      </c>
      <c r="FA9" s="205">
        <v>0.44500000000000001</v>
      </c>
      <c r="FB9" s="205">
        <v>0.46500000000000002</v>
      </c>
      <c r="FC9" s="205">
        <v>0.53500000000000003</v>
      </c>
      <c r="FD9" s="205">
        <v>0.66500000000000004</v>
      </c>
      <c r="FE9" s="205">
        <v>0.55500000000000005</v>
      </c>
      <c r="FF9" s="205">
        <v>0.69499999999999995</v>
      </c>
      <c r="FG9" s="205">
        <v>0.84499999999999997</v>
      </c>
      <c r="FH9" s="205">
        <v>0.625</v>
      </c>
      <c r="FI9" s="205">
        <v>0.625</v>
      </c>
      <c r="FJ9" s="205">
        <v>0.755</v>
      </c>
      <c r="FK9" s="205">
        <v>0.84499999999999997</v>
      </c>
      <c r="FL9" s="205">
        <v>0.83499999999999996</v>
      </c>
      <c r="FM9" s="205">
        <v>0.755</v>
      </c>
      <c r="FN9" s="205">
        <v>0.89500000000000002</v>
      </c>
      <c r="FO9" s="205">
        <v>0.84499999999999997</v>
      </c>
      <c r="FP9" s="205">
        <v>0.86499999999999999</v>
      </c>
      <c r="FQ9" s="205">
        <v>0.745</v>
      </c>
      <c r="FR9" s="205">
        <v>0.86499999999999999</v>
      </c>
      <c r="FS9" s="205">
        <v>0.92500000000000004</v>
      </c>
      <c r="FT9" s="205">
        <v>0.80500000000000005</v>
      </c>
      <c r="FU9" s="205">
        <v>0.84499999999999997</v>
      </c>
      <c r="FV9" s="205">
        <v>0.86499999999999999</v>
      </c>
      <c r="FW9" s="205">
        <v>0.95499999999999996</v>
      </c>
      <c r="FX9" s="205">
        <v>1.095</v>
      </c>
      <c r="FY9" s="205">
        <v>1.2250000000000001</v>
      </c>
    </row>
    <row r="10" spans="1:181" x14ac:dyDescent="0.25">
      <c r="A10" s="182" t="s">
        <v>331</v>
      </c>
      <c r="B10" s="183" t="s">
        <v>311</v>
      </c>
      <c r="C10" s="206">
        <v>3.0000000000000001E-3</v>
      </c>
      <c r="E10" s="182" t="s">
        <v>332</v>
      </c>
      <c r="F10" s="129"/>
      <c r="G10" s="207"/>
      <c r="I10" s="186" t="s">
        <v>333</v>
      </c>
      <c r="J10" s="187" t="s">
        <v>334</v>
      </c>
      <c r="K10" s="188">
        <v>1000</v>
      </c>
    </row>
    <row r="11" spans="1:181" x14ac:dyDescent="0.25">
      <c r="A11" s="182" t="s">
        <v>335</v>
      </c>
      <c r="B11" s="183" t="s">
        <v>140</v>
      </c>
      <c r="C11" s="208">
        <v>3.92</v>
      </c>
      <c r="E11" s="182" t="s">
        <v>312</v>
      </c>
      <c r="F11" s="209" t="s">
        <v>336</v>
      </c>
      <c r="G11" s="208">
        <v>0.35060000000000002</v>
      </c>
      <c r="I11" s="186" t="s">
        <v>337</v>
      </c>
      <c r="J11" s="187" t="s">
        <v>338</v>
      </c>
      <c r="K11" s="188">
        <v>1000000</v>
      </c>
    </row>
    <row r="12" spans="1:181" x14ac:dyDescent="0.25">
      <c r="A12" s="182" t="s">
        <v>339</v>
      </c>
      <c r="B12" s="183" t="s">
        <v>140</v>
      </c>
      <c r="C12" s="210">
        <v>9.6999999999999993</v>
      </c>
      <c r="E12" s="182" t="s">
        <v>316</v>
      </c>
      <c r="F12" s="209" t="s">
        <v>336</v>
      </c>
      <c r="G12" s="211">
        <v>0.18140000000000001</v>
      </c>
      <c r="I12" s="186" t="s">
        <v>340</v>
      </c>
      <c r="J12" s="187" t="s">
        <v>341</v>
      </c>
      <c r="K12" s="212">
        <v>5.6800000000000002E-9</v>
      </c>
    </row>
    <row r="13" spans="1:181" x14ac:dyDescent="0.25">
      <c r="A13" s="182" t="s">
        <v>342</v>
      </c>
      <c r="B13" s="183" t="s">
        <v>300</v>
      </c>
      <c r="C13" s="213">
        <v>10.237299999999999</v>
      </c>
      <c r="E13" s="182" t="s">
        <v>320</v>
      </c>
      <c r="F13" s="209" t="s">
        <v>336</v>
      </c>
      <c r="G13" s="211">
        <v>0.1492</v>
      </c>
      <c r="I13" s="214" t="s">
        <v>343</v>
      </c>
      <c r="J13" s="215" t="s">
        <v>344</v>
      </c>
      <c r="K13" s="216">
        <v>1000000</v>
      </c>
    </row>
    <row r="14" spans="1:181" x14ac:dyDescent="0.25">
      <c r="A14" s="182" t="s">
        <v>345</v>
      </c>
      <c r="B14" s="183" t="s">
        <v>287</v>
      </c>
      <c r="C14" s="188">
        <v>1</v>
      </c>
      <c r="E14" s="182" t="s">
        <v>326</v>
      </c>
      <c r="F14" s="217" t="s">
        <v>336</v>
      </c>
      <c r="G14" s="218">
        <v>3.8000000000000002E-4</v>
      </c>
    </row>
    <row r="15" spans="1:181" x14ac:dyDescent="0.25">
      <c r="A15" s="182" t="s">
        <v>346</v>
      </c>
      <c r="B15" s="183" t="s">
        <v>347</v>
      </c>
      <c r="C15" s="188">
        <v>100</v>
      </c>
    </row>
    <row r="16" spans="1:181" x14ac:dyDescent="0.25">
      <c r="A16" s="182" t="s">
        <v>348</v>
      </c>
      <c r="B16" s="100"/>
      <c r="C16" s="177"/>
    </row>
    <row r="17" spans="1:9" x14ac:dyDescent="0.25">
      <c r="A17" s="182" t="s">
        <v>312</v>
      </c>
      <c r="B17" s="187" t="s">
        <v>347</v>
      </c>
      <c r="C17" s="188">
        <v>300</v>
      </c>
      <c r="H17" s="100"/>
      <c r="I17" s="100"/>
    </row>
    <row r="18" spans="1:9" x14ac:dyDescent="0.25">
      <c r="A18" s="182" t="s">
        <v>316</v>
      </c>
      <c r="B18" s="187" t="s">
        <v>347</v>
      </c>
      <c r="C18" s="188">
        <v>300</v>
      </c>
    </row>
    <row r="19" spans="1:9" x14ac:dyDescent="0.25">
      <c r="A19" s="182" t="s">
        <v>320</v>
      </c>
      <c r="B19" s="187" t="s">
        <v>347</v>
      </c>
      <c r="C19" s="188">
        <v>1300</v>
      </c>
    </row>
    <row r="20" spans="1:9" x14ac:dyDescent="0.25">
      <c r="A20" s="182" t="s">
        <v>326</v>
      </c>
      <c r="B20" s="187" t="s">
        <v>347</v>
      </c>
      <c r="C20" s="188">
        <v>1800</v>
      </c>
    </row>
    <row r="21" spans="1:9" x14ac:dyDescent="0.25">
      <c r="A21" s="182" t="s">
        <v>349</v>
      </c>
      <c r="B21" s="187" t="s">
        <v>140</v>
      </c>
      <c r="C21" s="188">
        <v>1</v>
      </c>
    </row>
    <row r="22" spans="1:9" x14ac:dyDescent="0.25">
      <c r="A22" s="182" t="s">
        <v>350</v>
      </c>
      <c r="B22" s="187" t="s">
        <v>351</v>
      </c>
      <c r="C22" s="188">
        <v>4400</v>
      </c>
      <c r="H22" s="219"/>
    </row>
    <row r="23" spans="1:9" x14ac:dyDescent="0.25">
      <c r="A23" s="182" t="s">
        <v>352</v>
      </c>
      <c r="B23" s="100"/>
      <c r="C23" s="177"/>
    </row>
    <row r="24" spans="1:9" x14ac:dyDescent="0.25">
      <c r="A24" s="182" t="s">
        <v>353</v>
      </c>
      <c r="B24" s="187" t="s">
        <v>336</v>
      </c>
      <c r="C24" s="188">
        <v>5</v>
      </c>
      <c r="E24" s="220"/>
    </row>
    <row r="25" spans="1:9" x14ac:dyDescent="0.25">
      <c r="A25" s="203" t="s">
        <v>354</v>
      </c>
      <c r="B25" s="203" t="s">
        <v>140</v>
      </c>
      <c r="C25" s="203">
        <v>0</v>
      </c>
      <c r="E25" s="220"/>
    </row>
    <row r="26" spans="1:9" x14ac:dyDescent="0.25">
      <c r="A26" s="182" t="s">
        <v>355</v>
      </c>
      <c r="B26" s="187" t="s">
        <v>356</v>
      </c>
      <c r="C26" s="221">
        <v>8.0000000000000007E-5</v>
      </c>
      <c r="E26" s="220"/>
    </row>
    <row r="27" spans="1:9" x14ac:dyDescent="0.25">
      <c r="A27" s="222" t="s">
        <v>357</v>
      </c>
      <c r="B27" s="215" t="s">
        <v>356</v>
      </c>
      <c r="C27" s="223">
        <v>8.0000000000000007E-5</v>
      </c>
      <c r="E27" s="220"/>
    </row>
    <row r="29" spans="1:9" x14ac:dyDescent="0.25">
      <c r="A29" s="224" t="s">
        <v>358</v>
      </c>
      <c r="B29" s="183" t="s">
        <v>289</v>
      </c>
      <c r="C29" s="225">
        <f>590</f>
        <v>590</v>
      </c>
    </row>
    <row r="30" spans="1:9" x14ac:dyDescent="0.25">
      <c r="A30" s="224" t="s">
        <v>359</v>
      </c>
      <c r="B30" s="194" t="s">
        <v>304</v>
      </c>
      <c r="C30" s="194">
        <v>360.3</v>
      </c>
      <c r="F30" s="226"/>
      <c r="G30" s="226"/>
      <c r="H30" s="226"/>
      <c r="I30" s="226"/>
    </row>
    <row r="31" spans="1:9" x14ac:dyDescent="0.25">
      <c r="A31" s="224" t="s">
        <v>360</v>
      </c>
      <c r="B31" s="183" t="s">
        <v>304</v>
      </c>
      <c r="C31" s="183">
        <v>275</v>
      </c>
      <c r="F31" s="226"/>
      <c r="G31" s="226"/>
      <c r="H31" s="226"/>
      <c r="I31" s="226"/>
    </row>
    <row r="32" spans="1:9" x14ac:dyDescent="0.25">
      <c r="F32" s="226"/>
      <c r="G32" s="226"/>
      <c r="H32" s="226"/>
      <c r="I32" s="226"/>
    </row>
    <row r="33" spans="1:9" x14ac:dyDescent="0.25">
      <c r="A33" s="6" t="s">
        <v>361</v>
      </c>
      <c r="B33" s="6"/>
      <c r="C33" s="6"/>
      <c r="F33" s="226"/>
      <c r="G33" s="226"/>
      <c r="H33" s="226"/>
      <c r="I33" s="226"/>
    </row>
    <row r="34" spans="1:9" x14ac:dyDescent="0.25">
      <c r="A34" s="227" t="s">
        <v>362</v>
      </c>
      <c r="B34" s="209" t="s">
        <v>363</v>
      </c>
      <c r="C34" s="211">
        <v>5.35</v>
      </c>
      <c r="F34" s="228"/>
      <c r="G34" s="228"/>
      <c r="H34" s="228"/>
      <c r="I34" s="226"/>
    </row>
    <row r="35" spans="1:9" x14ac:dyDescent="0.25">
      <c r="A35" s="229" t="s">
        <v>364</v>
      </c>
      <c r="B35" s="187" t="s">
        <v>140</v>
      </c>
      <c r="C35" s="188">
        <v>1</v>
      </c>
      <c r="F35" s="228"/>
      <c r="G35" s="228"/>
      <c r="H35" s="228"/>
      <c r="I35" s="226"/>
    </row>
    <row r="36" spans="1:9" x14ac:dyDescent="0.25">
      <c r="A36" s="229" t="s">
        <v>365</v>
      </c>
      <c r="B36" s="187" t="s">
        <v>366</v>
      </c>
      <c r="C36" s="191">
        <v>1.23</v>
      </c>
      <c r="F36" s="228"/>
      <c r="G36" s="228"/>
      <c r="H36" s="228"/>
      <c r="I36" s="226"/>
    </row>
    <row r="37" spans="1:9" x14ac:dyDescent="0.25">
      <c r="A37" s="229" t="s">
        <v>367</v>
      </c>
      <c r="B37" s="194" t="s">
        <v>336</v>
      </c>
      <c r="C37" s="230">
        <v>2.9</v>
      </c>
      <c r="F37" s="231"/>
      <c r="G37" s="228"/>
      <c r="H37" s="232"/>
      <c r="I37" s="226"/>
    </row>
    <row r="38" spans="1:9" x14ac:dyDescent="0.25">
      <c r="A38" s="229" t="s">
        <v>368</v>
      </c>
      <c r="B38" s="194" t="s">
        <v>336</v>
      </c>
      <c r="C38" s="233">
        <f>0.36+0.225</f>
        <v>0.58499999999999996</v>
      </c>
      <c r="F38" s="231"/>
      <c r="G38" s="228"/>
      <c r="H38" s="232"/>
      <c r="I38" s="226"/>
    </row>
    <row r="39" spans="1:9" ht="15" customHeight="1" x14ac:dyDescent="0.25">
      <c r="A39" s="229" t="s">
        <v>369</v>
      </c>
      <c r="B39" s="187" t="s">
        <v>370</v>
      </c>
      <c r="C39" s="234">
        <v>510000000000000</v>
      </c>
      <c r="D39" s="2" t="s">
        <v>371</v>
      </c>
      <c r="F39" s="231"/>
      <c r="G39" s="228"/>
      <c r="H39" s="232"/>
      <c r="I39" s="226"/>
    </row>
    <row r="40" spans="1:9" x14ac:dyDescent="0.25">
      <c r="A40" s="229" t="s">
        <v>372</v>
      </c>
      <c r="B40" s="187" t="s">
        <v>347</v>
      </c>
      <c r="C40" s="235">
        <v>8.4</v>
      </c>
      <c r="D40" s="2"/>
      <c r="F40" s="231"/>
      <c r="G40" s="228"/>
      <c r="H40" s="232"/>
      <c r="I40" s="226"/>
    </row>
    <row r="41" spans="1:9" x14ac:dyDescent="0.25">
      <c r="A41" s="229" t="s">
        <v>373</v>
      </c>
      <c r="B41" s="187" t="s">
        <v>374</v>
      </c>
      <c r="C41" s="206">
        <v>0.29199999999999998</v>
      </c>
      <c r="D41" s="2"/>
      <c r="F41" s="228"/>
      <c r="G41" s="228"/>
      <c r="H41" s="228"/>
      <c r="I41" s="226"/>
    </row>
    <row r="42" spans="1:9" x14ac:dyDescent="0.25">
      <c r="A42" s="229" t="s">
        <v>375</v>
      </c>
      <c r="B42" s="187" t="s">
        <v>376</v>
      </c>
      <c r="C42" s="188">
        <v>4186</v>
      </c>
      <c r="D42" s="2"/>
      <c r="F42" s="228"/>
      <c r="G42" s="228"/>
      <c r="H42" s="228"/>
      <c r="I42" s="226"/>
    </row>
    <row r="43" spans="1:9" x14ac:dyDescent="0.25">
      <c r="A43" s="236" t="s">
        <v>377</v>
      </c>
      <c r="B43" s="215" t="s">
        <v>378</v>
      </c>
      <c r="C43" s="216">
        <v>1000</v>
      </c>
      <c r="D43" s="2"/>
      <c r="F43" s="228"/>
      <c r="G43" s="228"/>
      <c r="H43" s="228"/>
      <c r="I43" s="226"/>
    </row>
    <row r="44" spans="1:9" x14ac:dyDescent="0.25">
      <c r="F44" s="228"/>
      <c r="G44" s="228"/>
      <c r="H44" s="228"/>
      <c r="I44" s="226"/>
    </row>
    <row r="45" spans="1:9" x14ac:dyDescent="0.25">
      <c r="F45" s="28"/>
      <c r="G45" s="28"/>
      <c r="H45" s="28"/>
    </row>
    <row r="46" spans="1:9" x14ac:dyDescent="0.25">
      <c r="F46" s="28"/>
      <c r="G46" s="28"/>
      <c r="H46" s="28"/>
    </row>
    <row r="48" spans="1:9" x14ac:dyDescent="0.25">
      <c r="A48" s="237" t="s">
        <v>379</v>
      </c>
    </row>
    <row r="50" spans="1:22" x14ac:dyDescent="0.25">
      <c r="A50" s="238" t="s">
        <v>380</v>
      </c>
      <c r="B50" s="239" t="s">
        <v>381</v>
      </c>
      <c r="C50" s="240">
        <v>1726</v>
      </c>
      <c r="D50" s="1" t="s">
        <v>382</v>
      </c>
      <c r="G50" s="241" t="s">
        <v>383</v>
      </c>
      <c r="H50" s="242"/>
      <c r="I50" s="242"/>
      <c r="J50" s="243">
        <v>1990</v>
      </c>
      <c r="K50" s="243">
        <v>2000</v>
      </c>
      <c r="L50" s="243">
        <v>2005</v>
      </c>
      <c r="M50" s="243">
        <v>2010</v>
      </c>
      <c r="N50" s="243">
        <v>2020</v>
      </c>
      <c r="O50" s="243">
        <v>2030</v>
      </c>
      <c r="P50" s="243">
        <v>2040</v>
      </c>
      <c r="Q50" s="243">
        <v>2050</v>
      </c>
      <c r="R50" s="243">
        <v>2060</v>
      </c>
      <c r="S50" s="243">
        <v>2070</v>
      </c>
      <c r="T50" s="243">
        <v>2080</v>
      </c>
      <c r="U50" s="243">
        <v>2090</v>
      </c>
      <c r="V50" s="243">
        <v>2100</v>
      </c>
    </row>
    <row r="51" spans="1:22" ht="15" customHeight="1" x14ac:dyDescent="0.25">
      <c r="A51" s="244" t="s">
        <v>384</v>
      </c>
      <c r="B51" s="187" t="s">
        <v>385</v>
      </c>
      <c r="C51" s="245">
        <v>2213</v>
      </c>
      <c r="D51" s="1"/>
      <c r="G51" s="529" t="s">
        <v>386</v>
      </c>
      <c r="H51" s="530" t="s">
        <v>387</v>
      </c>
      <c r="I51" s="246" t="s">
        <v>388</v>
      </c>
      <c r="J51" s="247">
        <v>226.47981999999999</v>
      </c>
      <c r="K51" s="248">
        <v>229.35242</v>
      </c>
      <c r="L51" s="249">
        <v>231.19311999999999</v>
      </c>
      <c r="M51" s="249">
        <v>242.67688000000001</v>
      </c>
      <c r="N51" s="250">
        <v>208.74520000000001</v>
      </c>
      <c r="O51" s="250">
        <v>197.15809999999999</v>
      </c>
      <c r="P51" s="250">
        <v>187.833</v>
      </c>
      <c r="Q51" s="250">
        <v>158.7792</v>
      </c>
      <c r="R51" s="250">
        <v>152.2405</v>
      </c>
      <c r="S51" s="250">
        <v>146.4999</v>
      </c>
      <c r="T51" s="250">
        <v>140.87690000000001</v>
      </c>
      <c r="U51" s="250">
        <v>135.1028</v>
      </c>
      <c r="V51" s="251">
        <v>130.44239999999999</v>
      </c>
    </row>
    <row r="52" spans="1:22" x14ac:dyDescent="0.25">
      <c r="A52" s="244" t="s">
        <v>389</v>
      </c>
      <c r="B52" s="187" t="s">
        <v>390</v>
      </c>
      <c r="C52" s="245">
        <v>50</v>
      </c>
      <c r="D52" s="1"/>
      <c r="G52" s="529"/>
      <c r="H52" s="530"/>
      <c r="I52" s="42" t="s">
        <v>391</v>
      </c>
      <c r="J52" s="252">
        <v>226.47981999999999</v>
      </c>
      <c r="K52" s="253">
        <v>229.24152000000001</v>
      </c>
      <c r="L52" s="254">
        <v>232.26423</v>
      </c>
      <c r="M52" s="254">
        <v>238.28172000000001</v>
      </c>
      <c r="N52" s="255">
        <v>250.32929999999999</v>
      </c>
      <c r="O52" s="255">
        <v>255.85820000000001</v>
      </c>
      <c r="P52" s="255">
        <v>257.06959999999998</v>
      </c>
      <c r="Q52" s="255">
        <v>253.9631</v>
      </c>
      <c r="R52" s="255">
        <v>245.01259999999999</v>
      </c>
      <c r="S52" s="255">
        <v>233.67349999999999</v>
      </c>
      <c r="T52" s="255">
        <v>219.9503</v>
      </c>
      <c r="U52" s="255">
        <v>213.96870000000001</v>
      </c>
      <c r="V52" s="256">
        <v>207.98699999999999</v>
      </c>
    </row>
    <row r="53" spans="1:22" x14ac:dyDescent="0.25">
      <c r="A53" s="257" t="s">
        <v>392</v>
      </c>
      <c r="B53" s="203" t="s">
        <v>390</v>
      </c>
      <c r="C53" s="203">
        <v>0</v>
      </c>
      <c r="D53" s="1"/>
      <c r="G53" s="529"/>
      <c r="H53" s="530"/>
      <c r="I53" s="42" t="s">
        <v>393</v>
      </c>
      <c r="J53" s="252">
        <v>226.47981999999999</v>
      </c>
      <c r="K53" s="253">
        <v>229.27951999999999</v>
      </c>
      <c r="L53" s="254">
        <v>240.16632000000001</v>
      </c>
      <c r="M53" s="254">
        <v>247.16665</v>
      </c>
      <c r="N53" s="255">
        <v>237.88229999999999</v>
      </c>
      <c r="O53" s="255">
        <v>247.30070000000001</v>
      </c>
      <c r="P53" s="255">
        <v>255.6114</v>
      </c>
      <c r="Q53" s="255">
        <v>261.32069999999999</v>
      </c>
      <c r="R53" s="255">
        <v>268.9658</v>
      </c>
      <c r="S53" s="255">
        <v>276.25319999999999</v>
      </c>
      <c r="T53" s="255">
        <v>269.48829999999998</v>
      </c>
      <c r="U53" s="255">
        <v>228.5847</v>
      </c>
      <c r="V53" s="256">
        <v>210.3058</v>
      </c>
    </row>
    <row r="54" spans="1:22" x14ac:dyDescent="0.25">
      <c r="A54" s="244" t="s">
        <v>394</v>
      </c>
      <c r="B54" s="187" t="s">
        <v>395</v>
      </c>
      <c r="C54" s="245">
        <v>1</v>
      </c>
      <c r="D54" s="1"/>
      <c r="G54" s="529"/>
      <c r="H54" s="530"/>
      <c r="I54" s="134" t="s">
        <v>396</v>
      </c>
      <c r="J54" s="258">
        <v>226.47981999999999</v>
      </c>
      <c r="K54" s="259">
        <v>229.27932000000001</v>
      </c>
      <c r="L54" s="260">
        <v>250.01142999999999</v>
      </c>
      <c r="M54" s="260">
        <v>269.93085000000002</v>
      </c>
      <c r="N54" s="261">
        <v>312.29300000000001</v>
      </c>
      <c r="O54" s="261">
        <v>355.548</v>
      </c>
      <c r="P54" s="261">
        <v>408.22899999999998</v>
      </c>
      <c r="Q54" s="261">
        <v>464.02100000000002</v>
      </c>
      <c r="R54" s="261">
        <v>503.03</v>
      </c>
      <c r="S54" s="261">
        <v>527.51499999999999</v>
      </c>
      <c r="T54" s="261">
        <v>547.77200000000005</v>
      </c>
      <c r="U54" s="261">
        <v>559.51800000000003</v>
      </c>
      <c r="V54" s="262">
        <v>558.01499999999999</v>
      </c>
    </row>
    <row r="55" spans="1:22" x14ac:dyDescent="0.25">
      <c r="A55" s="244" t="s">
        <v>397</v>
      </c>
      <c r="B55" s="187" t="s">
        <v>398</v>
      </c>
      <c r="C55" s="245">
        <v>16</v>
      </c>
      <c r="D55" s="1"/>
      <c r="G55" s="531" t="s">
        <v>399</v>
      </c>
      <c r="H55" s="532" t="s">
        <v>400</v>
      </c>
      <c r="I55" s="246" t="s">
        <v>388</v>
      </c>
      <c r="J55" s="250">
        <f>11.92*(28/44)</f>
        <v>7.585454545454545</v>
      </c>
      <c r="K55" s="248">
        <f>11.718*(28/44)</f>
        <v>7.4569090909090905</v>
      </c>
      <c r="L55" s="263">
        <f>12.075*(28/44)</f>
        <v>7.6840909090909086</v>
      </c>
      <c r="M55" s="263">
        <v>7.8380018181818203</v>
      </c>
      <c r="N55" s="263">
        <v>7.3632999999999997</v>
      </c>
      <c r="O55" s="263">
        <v>7.30500272727273</v>
      </c>
      <c r="P55" s="263">
        <v>7.1772018181818202</v>
      </c>
      <c r="Q55" s="263">
        <v>6.2466027272727302</v>
      </c>
      <c r="R55" s="263">
        <v>5.7181027272727301</v>
      </c>
      <c r="S55" s="263">
        <v>5.7411009090909104</v>
      </c>
      <c r="T55" s="263">
        <v>5.6134018181818197</v>
      </c>
      <c r="U55" s="263">
        <v>5.4607000000000001</v>
      </c>
      <c r="V55" s="264">
        <v>5.2823018181818204</v>
      </c>
    </row>
    <row r="56" spans="1:22" x14ac:dyDescent="0.25">
      <c r="A56" s="244" t="s">
        <v>401</v>
      </c>
      <c r="B56" s="187" t="s">
        <v>402</v>
      </c>
      <c r="C56" s="265">
        <v>8.5</v>
      </c>
      <c r="D56" s="1"/>
      <c r="G56" s="531"/>
      <c r="H56" s="532"/>
      <c r="I56" s="42" t="s">
        <v>391</v>
      </c>
      <c r="J56" s="255">
        <f>11.92*(28/44)</f>
        <v>7.585454545454545</v>
      </c>
      <c r="K56" s="253">
        <f>11.718*(28/44)</f>
        <v>7.4569090909090905</v>
      </c>
      <c r="L56" s="266">
        <f>12.075*(28/44)</f>
        <v>7.6840909090909086</v>
      </c>
      <c r="M56" s="266">
        <v>7.8681972727272704</v>
      </c>
      <c r="N56" s="266">
        <v>8.2353027272727299</v>
      </c>
      <c r="O56" s="266">
        <v>8.5717990909090904</v>
      </c>
      <c r="P56" s="266">
        <v>8.6886990909090898</v>
      </c>
      <c r="Q56" s="266">
        <v>8.5883000000000003</v>
      </c>
      <c r="R56" s="266">
        <v>8.5063999999999993</v>
      </c>
      <c r="S56" s="266">
        <v>8.3592981818181809</v>
      </c>
      <c r="T56" s="266">
        <v>8.1467972727272695</v>
      </c>
      <c r="U56" s="266">
        <v>8.1292972727272694</v>
      </c>
      <c r="V56" s="267">
        <v>8.1117018181818192</v>
      </c>
    </row>
    <row r="57" spans="1:22" x14ac:dyDescent="0.25">
      <c r="A57" s="244" t="s">
        <v>403</v>
      </c>
      <c r="B57" s="187" t="s">
        <v>404</v>
      </c>
      <c r="C57" s="265">
        <v>0.88</v>
      </c>
      <c r="D57" s="1"/>
      <c r="G57" s="531"/>
      <c r="H57" s="532"/>
      <c r="I57" s="42" t="s">
        <v>393</v>
      </c>
      <c r="J57" s="255">
        <f>11.92*(28/44)</f>
        <v>7.585454545454545</v>
      </c>
      <c r="K57" s="253">
        <f>11.718*(28/44)</f>
        <v>7.4569090909090905</v>
      </c>
      <c r="L57" s="266">
        <f>12.075*(28/44)</f>
        <v>7.6840909090909086</v>
      </c>
      <c r="M57" s="253">
        <v>8.1853990909090903</v>
      </c>
      <c r="N57" s="253">
        <v>7.9295999999999998</v>
      </c>
      <c r="O57" s="253">
        <v>8.8178999999999998</v>
      </c>
      <c r="P57" s="253">
        <v>9.7283009090909101</v>
      </c>
      <c r="Q57" s="253">
        <v>10.537100000000001</v>
      </c>
      <c r="R57" s="253">
        <v>11.361101818181799</v>
      </c>
      <c r="S57" s="253">
        <v>12.0311990909091</v>
      </c>
      <c r="T57" s="253">
        <v>12.3625027272727</v>
      </c>
      <c r="U57" s="253">
        <v>12.359702727272699</v>
      </c>
      <c r="V57" s="268">
        <v>12.2700009090909</v>
      </c>
    </row>
    <row r="58" spans="1:22" x14ac:dyDescent="0.25">
      <c r="A58" s="244" t="s">
        <v>405</v>
      </c>
      <c r="B58" s="187" t="s">
        <v>404</v>
      </c>
      <c r="C58" s="265">
        <v>0.08</v>
      </c>
      <c r="D58" s="1"/>
      <c r="G58" s="531"/>
      <c r="H58" s="532"/>
      <c r="I58" s="134" t="s">
        <v>396</v>
      </c>
      <c r="J58" s="261">
        <f>11.92*(28/44)</f>
        <v>7.585454545454545</v>
      </c>
      <c r="K58" s="259">
        <f>11.718*(28/44)</f>
        <v>7.4569090909090905</v>
      </c>
      <c r="L58" s="269">
        <f>12.075*(28/44)</f>
        <v>7.6840909090909086</v>
      </c>
      <c r="M58" s="269">
        <v>8.1527027272727306</v>
      </c>
      <c r="N58" s="269">
        <v>9.5552990909090898</v>
      </c>
      <c r="O58" s="269">
        <v>10.7788990909091</v>
      </c>
      <c r="P58" s="269">
        <v>12.0281</v>
      </c>
      <c r="Q58" s="269">
        <v>12.795898181818201</v>
      </c>
      <c r="R58" s="269">
        <v>13.421602727272701</v>
      </c>
      <c r="S58" s="269">
        <v>13.940200909090899</v>
      </c>
      <c r="T58" s="269">
        <v>14.5586</v>
      </c>
      <c r="U58" s="269">
        <v>15.292702727272699</v>
      </c>
      <c r="V58" s="270">
        <v>15.775600909090899</v>
      </c>
    </row>
    <row r="59" spans="1:22" x14ac:dyDescent="0.25">
      <c r="A59" s="244" t="s">
        <v>406</v>
      </c>
      <c r="B59" s="187" t="s">
        <v>390</v>
      </c>
      <c r="C59" s="245">
        <v>1</v>
      </c>
      <c r="D59" s="1"/>
      <c r="G59" s="533" t="s">
        <v>407</v>
      </c>
      <c r="H59" s="534" t="s">
        <v>408</v>
      </c>
      <c r="I59" s="246" t="s">
        <v>388</v>
      </c>
      <c r="J59" s="271">
        <v>11997.68</v>
      </c>
      <c r="K59" s="272">
        <v>12000.1</v>
      </c>
      <c r="L59" s="273">
        <v>11605.9</v>
      </c>
      <c r="M59" s="271">
        <v>1491.67</v>
      </c>
      <c r="N59" s="271">
        <v>1221.68</v>
      </c>
      <c r="O59" s="271">
        <v>669.49</v>
      </c>
      <c r="P59" s="271">
        <v>505.22</v>
      </c>
      <c r="Q59" s="271">
        <v>263.85000000000002</v>
      </c>
      <c r="R59" s="271">
        <v>217.6</v>
      </c>
      <c r="S59" s="271">
        <v>213.77</v>
      </c>
      <c r="T59" s="271">
        <v>144.4</v>
      </c>
      <c r="U59" s="271">
        <v>119.57</v>
      </c>
      <c r="V59" s="274">
        <v>109.21</v>
      </c>
    </row>
    <row r="60" spans="1:22" x14ac:dyDescent="0.25">
      <c r="A60" s="275"/>
      <c r="B60" s="100"/>
      <c r="C60" s="100"/>
      <c r="D60" s="177"/>
      <c r="G60" s="533"/>
      <c r="H60" s="534"/>
      <c r="I60" s="42" t="s">
        <v>391</v>
      </c>
      <c r="J60" s="276">
        <v>11997.68</v>
      </c>
      <c r="K60" s="277">
        <v>12000.1</v>
      </c>
      <c r="L60" s="278">
        <v>11605.9</v>
      </c>
      <c r="M60" s="276">
        <v>10608.6</v>
      </c>
      <c r="N60" s="276">
        <v>8441.5</v>
      </c>
      <c r="O60" s="276">
        <v>8445.6</v>
      </c>
      <c r="P60" s="276">
        <v>8663.4</v>
      </c>
      <c r="Q60" s="276">
        <v>9135.7000000000007</v>
      </c>
      <c r="R60" s="276">
        <v>8904.2999999999993</v>
      </c>
      <c r="S60" s="276">
        <v>9003.9</v>
      </c>
      <c r="T60" s="276">
        <v>9465.2000000000007</v>
      </c>
      <c r="U60" s="276">
        <v>10581.6</v>
      </c>
      <c r="V60" s="279">
        <v>11396.4</v>
      </c>
    </row>
    <row r="61" spans="1:22" x14ac:dyDescent="0.25">
      <c r="A61" s="244" t="s">
        <v>409</v>
      </c>
      <c r="B61" s="187" t="s">
        <v>410</v>
      </c>
      <c r="C61" s="245">
        <v>11</v>
      </c>
      <c r="D61" s="535" t="s">
        <v>411</v>
      </c>
      <c r="G61" s="533"/>
      <c r="H61" s="534"/>
      <c r="I61" s="42" t="s">
        <v>393</v>
      </c>
      <c r="J61" s="276">
        <v>11997.68</v>
      </c>
      <c r="K61" s="277">
        <v>12000.1</v>
      </c>
      <c r="L61" s="278">
        <v>11605.9</v>
      </c>
      <c r="M61" s="276">
        <v>22209.7</v>
      </c>
      <c r="N61" s="276">
        <v>22873.5</v>
      </c>
      <c r="O61" s="276">
        <v>23524.400000000001</v>
      </c>
      <c r="P61" s="276">
        <v>23833.3</v>
      </c>
      <c r="Q61" s="276">
        <v>23712.799999999999</v>
      </c>
      <c r="R61" s="276">
        <v>23725.3</v>
      </c>
      <c r="S61" s="276">
        <v>23459.5</v>
      </c>
      <c r="T61" s="276">
        <v>22934.6</v>
      </c>
      <c r="U61" s="276">
        <v>21940.400000000001</v>
      </c>
      <c r="V61" s="279">
        <v>20799</v>
      </c>
    </row>
    <row r="62" spans="1:22" x14ac:dyDescent="0.25">
      <c r="A62" s="244" t="s">
        <v>412</v>
      </c>
      <c r="B62" s="187" t="s">
        <v>398</v>
      </c>
      <c r="C62" s="245">
        <v>28</v>
      </c>
      <c r="D62" s="535"/>
      <c r="G62" s="533"/>
      <c r="H62" s="534"/>
      <c r="I62" s="133" t="s">
        <v>396</v>
      </c>
      <c r="J62" s="280">
        <v>11997.68</v>
      </c>
      <c r="K62" s="281">
        <v>12000.1</v>
      </c>
      <c r="L62" s="282">
        <v>11605.9</v>
      </c>
      <c r="M62" s="280">
        <v>10634.4</v>
      </c>
      <c r="N62" s="280">
        <v>11774.6</v>
      </c>
      <c r="O62" s="280">
        <v>12414.8</v>
      </c>
      <c r="P62" s="280">
        <v>12139.6</v>
      </c>
      <c r="Q62" s="280">
        <v>12490.8</v>
      </c>
      <c r="R62" s="280">
        <v>11773.5</v>
      </c>
      <c r="S62" s="280">
        <v>11840.9</v>
      </c>
      <c r="T62" s="280">
        <v>11592.8</v>
      </c>
      <c r="U62" s="280">
        <v>11093.2</v>
      </c>
      <c r="V62" s="283">
        <v>10765.4</v>
      </c>
    </row>
    <row r="63" spans="1:22" x14ac:dyDescent="0.25">
      <c r="A63" s="244" t="s">
        <v>413</v>
      </c>
      <c r="B63" s="187" t="s">
        <v>381</v>
      </c>
      <c r="C63" s="284">
        <v>312.3</v>
      </c>
      <c r="D63" s="535"/>
      <c r="G63" s="531" t="s">
        <v>414</v>
      </c>
      <c r="H63" s="532" t="s">
        <v>408</v>
      </c>
      <c r="I63" s="246" t="s">
        <v>388</v>
      </c>
      <c r="J63" s="271">
        <v>5520.77</v>
      </c>
      <c r="K63" s="271">
        <v>5538</v>
      </c>
      <c r="L63" s="271">
        <v>6341</v>
      </c>
      <c r="M63" s="271">
        <v>6623.1</v>
      </c>
      <c r="N63" s="271">
        <v>2244.1999999999998</v>
      </c>
      <c r="O63" s="271">
        <v>1952.3</v>
      </c>
      <c r="P63" s="271">
        <v>1567.6</v>
      </c>
      <c r="Q63" s="271">
        <v>632.20000000000005</v>
      </c>
      <c r="R63" s="271">
        <v>498.5</v>
      </c>
      <c r="S63" s="271">
        <v>418.3</v>
      </c>
      <c r="T63" s="271">
        <v>315.8</v>
      </c>
      <c r="U63" s="271">
        <v>185.2</v>
      </c>
      <c r="V63" s="274">
        <v>44.2</v>
      </c>
    </row>
    <row r="64" spans="1:22" x14ac:dyDescent="0.25">
      <c r="A64" s="244" t="s">
        <v>415</v>
      </c>
      <c r="B64" s="187" t="s">
        <v>416</v>
      </c>
      <c r="C64" s="245">
        <v>117</v>
      </c>
      <c r="D64" s="535"/>
      <c r="G64" s="531"/>
      <c r="H64" s="532"/>
      <c r="I64" s="285" t="s">
        <v>391</v>
      </c>
      <c r="J64" s="276">
        <v>5520.77</v>
      </c>
      <c r="K64" s="276">
        <v>5538</v>
      </c>
      <c r="L64" s="276">
        <v>6341</v>
      </c>
      <c r="M64" s="276">
        <v>5655.4</v>
      </c>
      <c r="N64" s="276">
        <v>2502.6999999999998</v>
      </c>
      <c r="O64" s="276">
        <v>2910.9</v>
      </c>
      <c r="P64" s="276">
        <v>3337.1</v>
      </c>
      <c r="Q64" s="276">
        <v>3781.6</v>
      </c>
      <c r="R64" s="276">
        <v>4293</v>
      </c>
      <c r="S64" s="276">
        <v>4894.8</v>
      </c>
      <c r="T64" s="276">
        <v>5586.9</v>
      </c>
      <c r="U64" s="276">
        <v>6010.6</v>
      </c>
      <c r="V64" s="279">
        <v>6434.3</v>
      </c>
    </row>
    <row r="65" spans="1:22" x14ac:dyDescent="0.25">
      <c r="A65" s="275"/>
      <c r="B65" s="100"/>
      <c r="C65" s="100"/>
      <c r="D65" s="177"/>
      <c r="G65" s="531"/>
      <c r="H65" s="532"/>
      <c r="I65" s="285" t="s">
        <v>393</v>
      </c>
      <c r="J65" s="276">
        <v>5520.77</v>
      </c>
      <c r="K65" s="276">
        <v>5538</v>
      </c>
      <c r="L65" s="276">
        <v>6341</v>
      </c>
      <c r="M65" s="276">
        <v>7770.3</v>
      </c>
      <c r="N65" s="276">
        <v>9425.4</v>
      </c>
      <c r="O65" s="276">
        <v>9602.5</v>
      </c>
      <c r="P65" s="276">
        <v>9687.2999999999993</v>
      </c>
      <c r="Q65" s="276">
        <v>9779.5</v>
      </c>
      <c r="R65" s="276">
        <v>9928</v>
      </c>
      <c r="S65" s="276">
        <v>10082.799999999999</v>
      </c>
      <c r="T65" s="276">
        <v>9996.1</v>
      </c>
      <c r="U65" s="276">
        <v>9874.9</v>
      </c>
      <c r="V65" s="279">
        <v>9497.1</v>
      </c>
    </row>
    <row r="66" spans="1:22" x14ac:dyDescent="0.25">
      <c r="A66" s="244" t="s">
        <v>417</v>
      </c>
      <c r="B66" s="187" t="s">
        <v>418</v>
      </c>
      <c r="C66" s="245">
        <v>76</v>
      </c>
      <c r="D66" s="536" t="s">
        <v>419</v>
      </c>
      <c r="G66" s="531"/>
      <c r="H66" s="532"/>
      <c r="I66" s="286" t="s">
        <v>396</v>
      </c>
      <c r="J66" s="287">
        <v>5520.77</v>
      </c>
      <c r="K66" s="287">
        <v>5538</v>
      </c>
      <c r="L66" s="287">
        <v>6341</v>
      </c>
      <c r="M66" s="287">
        <v>7044.3</v>
      </c>
      <c r="N66" s="287">
        <v>8081.2</v>
      </c>
      <c r="O66" s="287">
        <v>9988.2999999999993</v>
      </c>
      <c r="P66" s="287">
        <v>11260.3</v>
      </c>
      <c r="Q66" s="287">
        <v>11965.3</v>
      </c>
      <c r="R66" s="287">
        <v>14059.7</v>
      </c>
      <c r="S66" s="287">
        <v>13492</v>
      </c>
      <c r="T66" s="287">
        <v>14875.8</v>
      </c>
      <c r="U66" s="287">
        <v>16052.7</v>
      </c>
      <c r="V66" s="288">
        <v>16922.3</v>
      </c>
    </row>
    <row r="67" spans="1:22" x14ac:dyDescent="0.25">
      <c r="A67" s="244" t="s">
        <v>420</v>
      </c>
      <c r="B67" s="187" t="s">
        <v>416</v>
      </c>
      <c r="C67" s="245">
        <v>50000</v>
      </c>
      <c r="D67" s="536"/>
      <c r="G67" s="289" t="s">
        <v>421</v>
      </c>
      <c r="H67" s="290"/>
      <c r="I67" s="290"/>
      <c r="J67" s="290"/>
      <c r="K67" s="290"/>
      <c r="L67" s="290"/>
      <c r="M67" s="290"/>
      <c r="N67" s="290"/>
      <c r="O67" s="290"/>
      <c r="P67" s="290"/>
      <c r="Q67" s="290"/>
      <c r="R67" s="290"/>
      <c r="S67" s="290"/>
      <c r="T67" s="290"/>
      <c r="U67" s="290"/>
      <c r="V67" s="291"/>
    </row>
    <row r="68" spans="1:22" x14ac:dyDescent="0.25">
      <c r="A68" s="244" t="s">
        <v>422</v>
      </c>
      <c r="B68" s="187" t="s">
        <v>418</v>
      </c>
      <c r="C68" s="245">
        <v>40</v>
      </c>
      <c r="D68" s="536"/>
      <c r="G68" s="537" t="s">
        <v>423</v>
      </c>
      <c r="H68" s="538" t="s">
        <v>408</v>
      </c>
      <c r="I68" s="42" t="s">
        <v>388</v>
      </c>
      <c r="J68" s="277">
        <v>1010</v>
      </c>
      <c r="K68" s="277">
        <v>75039</v>
      </c>
      <c r="L68" s="278">
        <v>120933</v>
      </c>
      <c r="M68" s="277">
        <v>157043</v>
      </c>
      <c r="N68" s="277">
        <v>173879</v>
      </c>
      <c r="O68" s="277">
        <v>194186</v>
      </c>
      <c r="P68" s="277">
        <v>212829</v>
      </c>
      <c r="Q68" s="277">
        <v>198351</v>
      </c>
      <c r="R68" s="277">
        <v>226357</v>
      </c>
      <c r="S68" s="277">
        <v>255846</v>
      </c>
      <c r="T68" s="277">
        <v>265700</v>
      </c>
      <c r="U68" s="277">
        <v>256848</v>
      </c>
      <c r="V68" s="292">
        <v>235392</v>
      </c>
    </row>
    <row r="69" spans="1:22" x14ac:dyDescent="0.25">
      <c r="A69" s="244" t="s">
        <v>424</v>
      </c>
      <c r="B69" s="187" t="s">
        <v>398</v>
      </c>
      <c r="C69" s="245">
        <v>88</v>
      </c>
      <c r="D69" s="536"/>
      <c r="G69" s="537"/>
      <c r="H69" s="538"/>
      <c r="I69" s="42" t="s">
        <v>391</v>
      </c>
      <c r="J69" s="277">
        <v>1010</v>
      </c>
      <c r="K69" s="277">
        <v>75039</v>
      </c>
      <c r="L69" s="278">
        <v>120933</v>
      </c>
      <c r="M69" s="277">
        <v>142731</v>
      </c>
      <c r="N69" s="277">
        <v>189436</v>
      </c>
      <c r="O69" s="277">
        <v>208276</v>
      </c>
      <c r="P69" s="277">
        <v>229429</v>
      </c>
      <c r="Q69" s="277">
        <v>252971</v>
      </c>
      <c r="R69" s="277">
        <v>243443</v>
      </c>
      <c r="S69" s="277">
        <v>258052</v>
      </c>
      <c r="T69" s="277">
        <v>300616</v>
      </c>
      <c r="U69" s="277">
        <v>353004</v>
      </c>
      <c r="V69" s="292">
        <v>409075</v>
      </c>
    </row>
    <row r="70" spans="1:22" x14ac:dyDescent="0.25">
      <c r="A70" s="244" t="s">
        <v>425</v>
      </c>
      <c r="B70" s="187" t="s">
        <v>426</v>
      </c>
      <c r="C70" s="265">
        <v>0.09</v>
      </c>
      <c r="D70" s="536"/>
      <c r="G70" s="537"/>
      <c r="H70" s="538"/>
      <c r="I70" s="42" t="s">
        <v>393</v>
      </c>
      <c r="J70" s="277">
        <v>1010</v>
      </c>
      <c r="K70" s="277">
        <v>75039</v>
      </c>
      <c r="L70" s="278">
        <v>120933</v>
      </c>
      <c r="M70" s="277">
        <v>146301</v>
      </c>
      <c r="N70" s="277">
        <v>153891</v>
      </c>
      <c r="O70" s="277">
        <v>159119</v>
      </c>
      <c r="P70" s="277">
        <v>163629</v>
      </c>
      <c r="Q70" s="277">
        <v>167105</v>
      </c>
      <c r="R70" s="277">
        <v>171969</v>
      </c>
      <c r="S70" s="277">
        <v>175922</v>
      </c>
      <c r="T70" s="277">
        <v>177072</v>
      </c>
      <c r="U70" s="277">
        <v>174566</v>
      </c>
      <c r="V70" s="292">
        <v>170500</v>
      </c>
    </row>
    <row r="71" spans="1:22" x14ac:dyDescent="0.25">
      <c r="A71" s="275"/>
      <c r="B71" s="100"/>
      <c r="C71" s="100"/>
      <c r="D71" s="177"/>
      <c r="G71" s="537"/>
      <c r="H71" s="538"/>
      <c r="I71" s="42" t="s">
        <v>396</v>
      </c>
      <c r="J71" s="277">
        <v>1010</v>
      </c>
      <c r="K71" s="277">
        <v>75039</v>
      </c>
      <c r="L71" s="278">
        <v>120933</v>
      </c>
      <c r="M71" s="277">
        <v>152513</v>
      </c>
      <c r="N71" s="277">
        <v>265080</v>
      </c>
      <c r="O71" s="277">
        <v>333876</v>
      </c>
      <c r="P71" s="277">
        <v>406963</v>
      </c>
      <c r="Q71" s="277">
        <v>464903</v>
      </c>
      <c r="R71" s="277">
        <v>508058</v>
      </c>
      <c r="S71" s="277">
        <v>554713</v>
      </c>
      <c r="T71" s="277">
        <v>605051</v>
      </c>
      <c r="U71" s="277">
        <v>653132</v>
      </c>
      <c r="V71" s="292">
        <v>703459</v>
      </c>
    </row>
    <row r="72" spans="1:22" ht="15" customHeight="1" x14ac:dyDescent="0.25">
      <c r="A72" s="244" t="s">
        <v>427</v>
      </c>
      <c r="B72" s="187" t="s">
        <v>418</v>
      </c>
      <c r="C72" s="265">
        <v>3.47</v>
      </c>
      <c r="D72" s="539" t="s">
        <v>428</v>
      </c>
      <c r="G72" s="537" t="s">
        <v>429</v>
      </c>
      <c r="H72" s="540" t="s">
        <v>408</v>
      </c>
      <c r="I72" s="293" t="s">
        <v>388</v>
      </c>
      <c r="J72" s="277">
        <v>6622</v>
      </c>
      <c r="K72" s="277">
        <v>10395</v>
      </c>
      <c r="L72" s="277">
        <v>10812</v>
      </c>
      <c r="M72" s="277">
        <v>9522</v>
      </c>
      <c r="N72" s="277">
        <v>1152</v>
      </c>
      <c r="O72" s="277">
        <v>691</v>
      </c>
      <c r="P72" s="277">
        <v>413</v>
      </c>
      <c r="Q72" s="277">
        <v>246</v>
      </c>
      <c r="R72" s="277">
        <v>138</v>
      </c>
      <c r="S72" s="277">
        <v>73</v>
      </c>
      <c r="T72" s="277">
        <v>37</v>
      </c>
      <c r="U72" s="277">
        <v>0</v>
      </c>
      <c r="V72" s="292">
        <v>0</v>
      </c>
    </row>
    <row r="73" spans="1:22" x14ac:dyDescent="0.25">
      <c r="A73" s="244" t="s">
        <v>430</v>
      </c>
      <c r="B73" s="187" t="s">
        <v>416</v>
      </c>
      <c r="C73" s="245">
        <v>3200</v>
      </c>
      <c r="D73" s="539"/>
      <c r="G73" s="537"/>
      <c r="H73" s="540"/>
      <c r="I73" s="42" t="s">
        <v>391</v>
      </c>
      <c r="J73" s="277">
        <v>6622</v>
      </c>
      <c r="K73" s="277">
        <v>10395</v>
      </c>
      <c r="L73" s="277">
        <v>10812</v>
      </c>
      <c r="M73" s="277">
        <v>9522</v>
      </c>
      <c r="N73" s="277">
        <v>1152</v>
      </c>
      <c r="O73" s="277">
        <v>691</v>
      </c>
      <c r="P73" s="277">
        <v>413</v>
      </c>
      <c r="Q73" s="277">
        <v>246</v>
      </c>
      <c r="R73" s="277">
        <v>138</v>
      </c>
      <c r="S73" s="277">
        <v>73</v>
      </c>
      <c r="T73" s="277">
        <v>37</v>
      </c>
      <c r="U73" s="277">
        <v>0</v>
      </c>
      <c r="V73" s="292">
        <v>0</v>
      </c>
    </row>
    <row r="74" spans="1:22" x14ac:dyDescent="0.25">
      <c r="A74" s="244" t="s">
        <v>431</v>
      </c>
      <c r="B74" s="187" t="s">
        <v>418</v>
      </c>
      <c r="C74" s="245">
        <v>0</v>
      </c>
      <c r="D74" s="539"/>
      <c r="G74" s="537"/>
      <c r="H74" s="540"/>
      <c r="I74" s="42" t="s">
        <v>393</v>
      </c>
      <c r="J74" s="277">
        <v>6622</v>
      </c>
      <c r="K74" s="277">
        <v>10395</v>
      </c>
      <c r="L74" s="277">
        <v>10812</v>
      </c>
      <c r="M74" s="277">
        <v>9522</v>
      </c>
      <c r="N74" s="277">
        <v>1152</v>
      </c>
      <c r="O74" s="277">
        <v>691</v>
      </c>
      <c r="P74" s="277">
        <v>413</v>
      </c>
      <c r="Q74" s="277">
        <v>246</v>
      </c>
      <c r="R74" s="277">
        <v>138</v>
      </c>
      <c r="S74" s="277">
        <v>73</v>
      </c>
      <c r="T74" s="277">
        <v>37</v>
      </c>
      <c r="U74" s="277">
        <v>0</v>
      </c>
      <c r="V74" s="292">
        <v>0</v>
      </c>
    </row>
    <row r="75" spans="1:22" x14ac:dyDescent="0.25">
      <c r="A75" s="244" t="s">
        <v>432</v>
      </c>
      <c r="B75" s="187" t="s">
        <v>398</v>
      </c>
      <c r="C75" s="245">
        <v>146</v>
      </c>
      <c r="D75" s="539"/>
      <c r="G75" s="537"/>
      <c r="H75" s="540"/>
      <c r="I75" s="42" t="s">
        <v>396</v>
      </c>
      <c r="J75" s="277">
        <v>6622</v>
      </c>
      <c r="K75" s="277">
        <v>10395</v>
      </c>
      <c r="L75" s="277">
        <v>10812</v>
      </c>
      <c r="M75" s="277">
        <v>9522</v>
      </c>
      <c r="N75" s="277">
        <v>1152</v>
      </c>
      <c r="O75" s="277">
        <v>691</v>
      </c>
      <c r="P75" s="277">
        <v>413</v>
      </c>
      <c r="Q75" s="277">
        <v>246</v>
      </c>
      <c r="R75" s="277">
        <v>138</v>
      </c>
      <c r="S75" s="277">
        <v>73</v>
      </c>
      <c r="T75" s="277">
        <v>37</v>
      </c>
      <c r="U75" s="277">
        <v>0</v>
      </c>
      <c r="V75" s="292">
        <v>0</v>
      </c>
    </row>
    <row r="76" spans="1:22" ht="15.75" customHeight="1" x14ac:dyDescent="0.25">
      <c r="A76" s="294" t="s">
        <v>433</v>
      </c>
      <c r="B76" s="215" t="s">
        <v>426</v>
      </c>
      <c r="C76" s="295">
        <v>0.56999999999999995</v>
      </c>
      <c r="D76" s="539"/>
      <c r="G76" s="537" t="s">
        <v>434</v>
      </c>
      <c r="H76" s="540" t="s">
        <v>408</v>
      </c>
      <c r="I76" s="42" t="s">
        <v>388</v>
      </c>
      <c r="J76" s="277">
        <v>0</v>
      </c>
      <c r="K76" s="277">
        <v>4000</v>
      </c>
      <c r="L76" s="278">
        <v>10994</v>
      </c>
      <c r="M76" s="277">
        <v>17942</v>
      </c>
      <c r="N76" s="277">
        <v>60642</v>
      </c>
      <c r="O76" s="277">
        <v>72035</v>
      </c>
      <c r="P76" s="277">
        <v>80712</v>
      </c>
      <c r="Q76" s="277">
        <v>74607</v>
      </c>
      <c r="R76" s="277">
        <v>84086</v>
      </c>
      <c r="S76" s="277">
        <v>93880</v>
      </c>
      <c r="T76" s="277">
        <v>96271</v>
      </c>
      <c r="U76" s="277">
        <v>91204</v>
      </c>
      <c r="V76" s="292">
        <v>81227</v>
      </c>
    </row>
    <row r="77" spans="1:22" x14ac:dyDescent="0.25">
      <c r="G77" s="537"/>
      <c r="H77" s="540"/>
      <c r="I77" s="42" t="s">
        <v>391</v>
      </c>
      <c r="J77" s="277">
        <v>0</v>
      </c>
      <c r="K77" s="277">
        <v>4000</v>
      </c>
      <c r="L77" s="278">
        <v>10994</v>
      </c>
      <c r="M77" s="277">
        <v>17942</v>
      </c>
      <c r="N77" s="277">
        <v>60642</v>
      </c>
      <c r="O77" s="277">
        <v>72035</v>
      </c>
      <c r="P77" s="277">
        <v>80712</v>
      </c>
      <c r="Q77" s="277">
        <v>74607</v>
      </c>
      <c r="R77" s="277">
        <v>84086</v>
      </c>
      <c r="S77" s="277">
        <v>93880</v>
      </c>
      <c r="T77" s="277">
        <v>96271</v>
      </c>
      <c r="U77" s="277">
        <v>91204</v>
      </c>
      <c r="V77" s="292">
        <v>81227</v>
      </c>
    </row>
    <row r="78" spans="1:22" x14ac:dyDescent="0.25">
      <c r="A78" s="296" t="s">
        <v>435</v>
      </c>
      <c r="B78" s="297" t="s">
        <v>436</v>
      </c>
      <c r="C78" s="298" t="s">
        <v>437</v>
      </c>
      <c r="D78" s="298" t="s">
        <v>438</v>
      </c>
      <c r="E78" s="299" t="s">
        <v>439</v>
      </c>
      <c r="G78" s="537"/>
      <c r="H78" s="540"/>
      <c r="I78" s="42" t="s">
        <v>393</v>
      </c>
      <c r="J78" s="277">
        <v>0</v>
      </c>
      <c r="K78" s="277">
        <v>4000</v>
      </c>
      <c r="L78" s="278">
        <v>10994</v>
      </c>
      <c r="M78" s="277">
        <v>17942</v>
      </c>
      <c r="N78" s="277">
        <v>60642</v>
      </c>
      <c r="O78" s="277">
        <v>72035</v>
      </c>
      <c r="P78" s="277">
        <v>80712</v>
      </c>
      <c r="Q78" s="277">
        <v>74607</v>
      </c>
      <c r="R78" s="277">
        <v>84086</v>
      </c>
      <c r="S78" s="277">
        <v>93880</v>
      </c>
      <c r="T78" s="277">
        <v>96271</v>
      </c>
      <c r="U78" s="277">
        <v>91204</v>
      </c>
      <c r="V78" s="292">
        <v>81227</v>
      </c>
    </row>
    <row r="79" spans="1:22" x14ac:dyDescent="0.25">
      <c r="A79" s="300" t="s">
        <v>440</v>
      </c>
      <c r="B79" s="183" t="s">
        <v>418</v>
      </c>
      <c r="C79" s="265" t="s">
        <v>398</v>
      </c>
      <c r="D79" s="265" t="s">
        <v>416</v>
      </c>
      <c r="E79" s="191" t="s">
        <v>426</v>
      </c>
      <c r="G79" s="537"/>
      <c r="H79" s="540"/>
      <c r="I79" s="42" t="s">
        <v>396</v>
      </c>
      <c r="J79" s="277">
        <v>0</v>
      </c>
      <c r="K79" s="277">
        <v>4000</v>
      </c>
      <c r="L79" s="278">
        <v>10994</v>
      </c>
      <c r="M79" s="277">
        <v>17942</v>
      </c>
      <c r="N79" s="277">
        <v>60642</v>
      </c>
      <c r="O79" s="277">
        <v>72035</v>
      </c>
      <c r="P79" s="277">
        <v>80712</v>
      </c>
      <c r="Q79" s="277">
        <v>74607</v>
      </c>
      <c r="R79" s="277">
        <v>84086</v>
      </c>
      <c r="S79" s="277">
        <v>93880</v>
      </c>
      <c r="T79" s="277">
        <v>96271</v>
      </c>
      <c r="U79" s="277">
        <v>91204</v>
      </c>
      <c r="V79" s="292">
        <v>81227</v>
      </c>
    </row>
    <row r="80" spans="1:22" x14ac:dyDescent="0.25">
      <c r="A80" s="301" t="s">
        <v>423</v>
      </c>
      <c r="B80" s="265">
        <v>1.67</v>
      </c>
      <c r="C80" s="265">
        <v>102</v>
      </c>
      <c r="D80" s="284">
        <v>13.4</v>
      </c>
      <c r="E80" s="191">
        <v>0.19</v>
      </c>
      <c r="G80" s="537" t="s">
        <v>441</v>
      </c>
      <c r="H80" s="541" t="s">
        <v>408</v>
      </c>
      <c r="I80" s="42" t="s">
        <v>388</v>
      </c>
      <c r="J80" s="302">
        <v>186</v>
      </c>
      <c r="K80" s="302">
        <v>8538</v>
      </c>
      <c r="L80" s="303">
        <v>13759</v>
      </c>
      <c r="M80" s="303">
        <v>26279</v>
      </c>
      <c r="N80" s="303">
        <v>89349</v>
      </c>
      <c r="O80" s="303">
        <v>108899</v>
      </c>
      <c r="P80" s="303">
        <v>124961</v>
      </c>
      <c r="Q80" s="303">
        <v>119137</v>
      </c>
      <c r="R80" s="303">
        <v>138797</v>
      </c>
      <c r="S80" s="303">
        <v>159182</v>
      </c>
      <c r="T80" s="303">
        <v>166569</v>
      </c>
      <c r="U80" s="303">
        <v>161556</v>
      </c>
      <c r="V80" s="304">
        <v>148214</v>
      </c>
    </row>
    <row r="81" spans="1:22" x14ac:dyDescent="0.25">
      <c r="A81" s="301" t="s">
        <v>429</v>
      </c>
      <c r="B81" s="284">
        <v>11.5</v>
      </c>
      <c r="C81" s="284">
        <v>70</v>
      </c>
      <c r="D81" s="245">
        <v>222</v>
      </c>
      <c r="E81" s="191">
        <v>0.18</v>
      </c>
      <c r="G81" s="537"/>
      <c r="H81" s="541"/>
      <c r="I81" s="42" t="s">
        <v>391</v>
      </c>
      <c r="J81" s="302">
        <v>186</v>
      </c>
      <c r="K81" s="302">
        <v>8538</v>
      </c>
      <c r="L81" s="303">
        <v>13759</v>
      </c>
      <c r="M81" s="303">
        <v>17127</v>
      </c>
      <c r="N81" s="303">
        <v>31282</v>
      </c>
      <c r="O81" s="303">
        <v>31762</v>
      </c>
      <c r="P81" s="303">
        <v>31380</v>
      </c>
      <c r="Q81" s="303">
        <v>30710</v>
      </c>
      <c r="R81" s="303">
        <v>26222</v>
      </c>
      <c r="S81" s="303">
        <v>23990</v>
      </c>
      <c r="T81" s="303">
        <v>23536</v>
      </c>
      <c r="U81" s="303">
        <v>23520</v>
      </c>
      <c r="V81" s="304">
        <v>23006</v>
      </c>
    </row>
    <row r="82" spans="1:22" x14ac:dyDescent="0.25">
      <c r="A82" s="301" t="s">
        <v>434</v>
      </c>
      <c r="B82" s="245">
        <v>0</v>
      </c>
      <c r="C82" s="245">
        <v>52</v>
      </c>
      <c r="D82" s="284">
        <v>5.2</v>
      </c>
      <c r="E82" s="191">
        <v>0.11</v>
      </c>
      <c r="G82" s="537"/>
      <c r="H82" s="541"/>
      <c r="I82" s="42" t="s">
        <v>393</v>
      </c>
      <c r="J82" s="302">
        <v>186</v>
      </c>
      <c r="K82" s="302">
        <v>8538</v>
      </c>
      <c r="L82" s="303">
        <v>13759</v>
      </c>
      <c r="M82" s="303">
        <v>8121</v>
      </c>
      <c r="N82" s="303">
        <v>8889</v>
      </c>
      <c r="O82" s="303">
        <v>9418</v>
      </c>
      <c r="P82" s="303">
        <v>10006</v>
      </c>
      <c r="Q82" s="303">
        <v>10385</v>
      </c>
      <c r="R82" s="303">
        <v>10938</v>
      </c>
      <c r="S82" s="303">
        <v>11420</v>
      </c>
      <c r="T82" s="303">
        <v>11739</v>
      </c>
      <c r="U82" s="303">
        <v>11779</v>
      </c>
      <c r="V82" s="304">
        <v>11699</v>
      </c>
    </row>
    <row r="83" spans="1:22" x14ac:dyDescent="0.25">
      <c r="A83" s="301" t="s">
        <v>441</v>
      </c>
      <c r="B83" s="245">
        <v>0</v>
      </c>
      <c r="C83" s="245">
        <v>120</v>
      </c>
      <c r="D83" s="284">
        <v>28.2</v>
      </c>
      <c r="E83" s="191">
        <v>0.23</v>
      </c>
      <c r="G83" s="537"/>
      <c r="H83" s="541"/>
      <c r="I83" s="42" t="s">
        <v>396</v>
      </c>
      <c r="J83" s="302">
        <v>186</v>
      </c>
      <c r="K83" s="302">
        <v>8538</v>
      </c>
      <c r="L83" s="303">
        <v>13759</v>
      </c>
      <c r="M83" s="303">
        <v>34598</v>
      </c>
      <c r="N83" s="303">
        <v>66696</v>
      </c>
      <c r="O83" s="303">
        <v>78956</v>
      </c>
      <c r="P83" s="303">
        <v>100250</v>
      </c>
      <c r="Q83" s="303">
        <v>116135</v>
      </c>
      <c r="R83" s="303">
        <v>128080</v>
      </c>
      <c r="S83" s="303">
        <v>140714</v>
      </c>
      <c r="T83" s="303">
        <v>144726</v>
      </c>
      <c r="U83" s="303">
        <v>147547</v>
      </c>
      <c r="V83" s="304">
        <v>148304</v>
      </c>
    </row>
    <row r="84" spans="1:22" x14ac:dyDescent="0.25">
      <c r="A84" s="301" t="s">
        <v>442</v>
      </c>
      <c r="B84" s="245">
        <v>0</v>
      </c>
      <c r="C84" s="245">
        <v>84</v>
      </c>
      <c r="D84" s="284">
        <v>47.1</v>
      </c>
      <c r="E84" s="191">
        <v>0.16</v>
      </c>
      <c r="G84" s="537" t="s">
        <v>442</v>
      </c>
      <c r="H84" s="541" t="s">
        <v>408</v>
      </c>
      <c r="I84" s="42" t="s">
        <v>388</v>
      </c>
      <c r="J84" s="277">
        <v>889</v>
      </c>
      <c r="K84" s="277">
        <v>6234</v>
      </c>
      <c r="L84" s="278">
        <v>12448</v>
      </c>
      <c r="M84" s="278">
        <v>21616</v>
      </c>
      <c r="N84" s="278">
        <v>64374</v>
      </c>
      <c r="O84" s="278">
        <v>75555</v>
      </c>
      <c r="P84" s="278">
        <v>83724</v>
      </c>
      <c r="Q84" s="278">
        <v>77089</v>
      </c>
      <c r="R84" s="278">
        <v>86593</v>
      </c>
      <c r="S84" s="278">
        <v>95507</v>
      </c>
      <c r="T84" s="278">
        <v>95810</v>
      </c>
      <c r="U84" s="278">
        <v>88763</v>
      </c>
      <c r="V84" s="305">
        <v>77457</v>
      </c>
    </row>
    <row r="85" spans="1:22" x14ac:dyDescent="0.25">
      <c r="A85" s="301" t="s">
        <v>443</v>
      </c>
      <c r="B85" s="245">
        <v>0</v>
      </c>
      <c r="C85" s="245">
        <v>66</v>
      </c>
      <c r="D85" s="284">
        <v>1.5</v>
      </c>
      <c r="E85" s="191">
        <v>0.1</v>
      </c>
      <c r="G85" s="537"/>
      <c r="H85" s="541"/>
      <c r="I85" s="42" t="s">
        <v>391</v>
      </c>
      <c r="J85" s="277">
        <v>889</v>
      </c>
      <c r="K85" s="277">
        <v>6234</v>
      </c>
      <c r="L85" s="278">
        <v>12448</v>
      </c>
      <c r="M85" s="278">
        <v>14163</v>
      </c>
      <c r="N85" s="278">
        <v>17666</v>
      </c>
      <c r="O85" s="278">
        <v>20459</v>
      </c>
      <c r="P85" s="278">
        <v>23292</v>
      </c>
      <c r="Q85" s="278">
        <v>26118</v>
      </c>
      <c r="R85" s="278">
        <v>25539</v>
      </c>
      <c r="S85" s="278">
        <v>28046</v>
      </c>
      <c r="T85" s="278">
        <v>33790</v>
      </c>
      <c r="U85" s="278">
        <v>39928</v>
      </c>
      <c r="V85" s="305">
        <v>46270</v>
      </c>
    </row>
    <row r="86" spans="1:22" x14ac:dyDescent="0.25">
      <c r="A86" s="301" t="s">
        <v>444</v>
      </c>
      <c r="B86" s="245">
        <v>0</v>
      </c>
      <c r="C86" s="245">
        <v>170</v>
      </c>
      <c r="D86" s="284">
        <v>38.9</v>
      </c>
      <c r="E86" s="191">
        <v>0.26</v>
      </c>
      <c r="G86" s="537"/>
      <c r="H86" s="541"/>
      <c r="I86" s="42" t="s">
        <v>393</v>
      </c>
      <c r="J86" s="277">
        <v>889</v>
      </c>
      <c r="K86" s="277">
        <v>6234</v>
      </c>
      <c r="L86" s="278">
        <v>12448</v>
      </c>
      <c r="M86" s="278">
        <v>4514</v>
      </c>
      <c r="N86" s="278">
        <v>5554</v>
      </c>
      <c r="O86" s="278">
        <v>6059</v>
      </c>
      <c r="P86" s="278">
        <v>6639</v>
      </c>
      <c r="Q86" s="278">
        <v>7119</v>
      </c>
      <c r="R86" s="278">
        <v>7758</v>
      </c>
      <c r="S86" s="278">
        <v>8342</v>
      </c>
      <c r="T86" s="278">
        <v>8768</v>
      </c>
      <c r="U86" s="278">
        <v>8999</v>
      </c>
      <c r="V86" s="305">
        <v>9099</v>
      </c>
    </row>
    <row r="87" spans="1:22" x14ac:dyDescent="0.25">
      <c r="A87" s="301" t="s">
        <v>445</v>
      </c>
      <c r="B87" s="245">
        <v>0</v>
      </c>
      <c r="C87" s="245">
        <v>134</v>
      </c>
      <c r="D87" s="284">
        <v>6.5</v>
      </c>
      <c r="E87" s="191">
        <v>0.24</v>
      </c>
      <c r="G87" s="537"/>
      <c r="H87" s="541"/>
      <c r="I87" s="42" t="s">
        <v>396</v>
      </c>
      <c r="J87" s="277">
        <v>889</v>
      </c>
      <c r="K87" s="277">
        <v>6234</v>
      </c>
      <c r="L87" s="278">
        <v>12448</v>
      </c>
      <c r="M87" s="278">
        <v>26537</v>
      </c>
      <c r="N87" s="278">
        <v>35067</v>
      </c>
      <c r="O87" s="278">
        <v>38184</v>
      </c>
      <c r="P87" s="278">
        <v>45837</v>
      </c>
      <c r="Q87" s="278">
        <v>50207</v>
      </c>
      <c r="R87" s="278">
        <v>52424</v>
      </c>
      <c r="S87" s="278">
        <v>54619</v>
      </c>
      <c r="T87" s="278">
        <v>52707</v>
      </c>
      <c r="U87" s="278">
        <v>50177</v>
      </c>
      <c r="V87" s="305">
        <v>46842</v>
      </c>
    </row>
    <row r="88" spans="1:22" x14ac:dyDescent="0.25">
      <c r="A88" s="306" t="s">
        <v>446</v>
      </c>
      <c r="B88" s="307">
        <v>0</v>
      </c>
      <c r="C88" s="307">
        <v>252</v>
      </c>
      <c r="D88" s="308">
        <v>16.100000000000001</v>
      </c>
      <c r="E88" s="309">
        <v>0.42</v>
      </c>
      <c r="G88" s="537" t="s">
        <v>443</v>
      </c>
      <c r="H88" s="538" t="s">
        <v>408</v>
      </c>
      <c r="I88" s="42" t="s">
        <v>388</v>
      </c>
      <c r="J88" s="310">
        <v>12</v>
      </c>
      <c r="K88" s="310">
        <v>15200</v>
      </c>
      <c r="L88" s="278">
        <v>23010</v>
      </c>
      <c r="M88" s="277">
        <v>34530</v>
      </c>
      <c r="N88" s="277">
        <v>0</v>
      </c>
      <c r="O88" s="277">
        <v>0</v>
      </c>
      <c r="P88" s="277">
        <v>0</v>
      </c>
      <c r="Q88" s="277">
        <v>0</v>
      </c>
      <c r="R88" s="277">
        <v>0</v>
      </c>
      <c r="S88" s="277">
        <v>0</v>
      </c>
      <c r="T88" s="277">
        <v>0</v>
      </c>
      <c r="U88" s="277">
        <v>0</v>
      </c>
      <c r="V88" s="292">
        <v>0</v>
      </c>
    </row>
    <row r="89" spans="1:22" x14ac:dyDescent="0.25">
      <c r="A89" s="311"/>
      <c r="G89" s="537"/>
      <c r="H89" s="538"/>
      <c r="I89" s="42" t="s">
        <v>391</v>
      </c>
      <c r="J89" s="310">
        <v>12</v>
      </c>
      <c r="K89" s="310">
        <v>15200</v>
      </c>
      <c r="L89" s="278">
        <v>23010</v>
      </c>
      <c r="M89" s="277">
        <v>34530</v>
      </c>
      <c r="N89" s="277">
        <v>0</v>
      </c>
      <c r="O89" s="277">
        <v>0</v>
      </c>
      <c r="P89" s="277">
        <v>0</v>
      </c>
      <c r="Q89" s="277">
        <v>0</v>
      </c>
      <c r="R89" s="277">
        <v>0</v>
      </c>
      <c r="S89" s="277">
        <v>0</v>
      </c>
      <c r="T89" s="277">
        <v>0</v>
      </c>
      <c r="U89" s="277">
        <v>0</v>
      </c>
      <c r="V89" s="292">
        <v>0</v>
      </c>
    </row>
    <row r="90" spans="1:22" x14ac:dyDescent="0.25">
      <c r="A90" s="192" t="s">
        <v>447</v>
      </c>
      <c r="B90" s="187" t="s">
        <v>418</v>
      </c>
      <c r="C90" s="245">
        <v>0</v>
      </c>
      <c r="G90" s="537"/>
      <c r="H90" s="538"/>
      <c r="I90" s="42" t="s">
        <v>393</v>
      </c>
      <c r="J90" s="277">
        <v>12</v>
      </c>
      <c r="K90" s="277">
        <v>15200</v>
      </c>
      <c r="L90" s="278">
        <v>23010</v>
      </c>
      <c r="M90" s="277">
        <v>34530</v>
      </c>
      <c r="N90" s="277">
        <v>0</v>
      </c>
      <c r="O90" s="277">
        <v>0</v>
      </c>
      <c r="P90" s="277">
        <v>0</v>
      </c>
      <c r="Q90" s="277">
        <v>0</v>
      </c>
      <c r="R90" s="277">
        <v>0</v>
      </c>
      <c r="S90" s="277">
        <v>0</v>
      </c>
      <c r="T90" s="277">
        <v>0</v>
      </c>
      <c r="U90" s="277">
        <v>0</v>
      </c>
      <c r="V90" s="292">
        <v>0</v>
      </c>
    </row>
    <row r="91" spans="1:22" x14ac:dyDescent="0.25">
      <c r="G91" s="537"/>
      <c r="H91" s="538"/>
      <c r="I91" s="42" t="s">
        <v>396</v>
      </c>
      <c r="J91" s="277">
        <v>12</v>
      </c>
      <c r="K91" s="277">
        <v>15200</v>
      </c>
      <c r="L91" s="278">
        <v>23010</v>
      </c>
      <c r="M91" s="277">
        <v>34530</v>
      </c>
      <c r="N91" s="277">
        <v>0</v>
      </c>
      <c r="O91" s="277">
        <v>0</v>
      </c>
      <c r="P91" s="277">
        <v>0</v>
      </c>
      <c r="Q91" s="277">
        <v>0</v>
      </c>
      <c r="R91" s="277">
        <v>0</v>
      </c>
      <c r="S91" s="277">
        <v>0</v>
      </c>
      <c r="T91" s="277">
        <v>0</v>
      </c>
      <c r="U91" s="277">
        <v>0</v>
      </c>
      <c r="V91" s="292">
        <v>0</v>
      </c>
    </row>
    <row r="92" spans="1:22" x14ac:dyDescent="0.25">
      <c r="G92" s="537" t="s">
        <v>444</v>
      </c>
      <c r="H92" s="541" t="s">
        <v>408</v>
      </c>
      <c r="I92" s="42" t="s">
        <v>388</v>
      </c>
      <c r="J92" s="277">
        <v>0</v>
      </c>
      <c r="K92" s="277">
        <v>1951</v>
      </c>
      <c r="L92" s="278">
        <v>4890</v>
      </c>
      <c r="M92" s="278">
        <v>8979</v>
      </c>
      <c r="N92" s="278">
        <v>1608</v>
      </c>
      <c r="O92" s="278">
        <v>795</v>
      </c>
      <c r="P92" s="278">
        <v>886</v>
      </c>
      <c r="Q92" s="278">
        <v>296</v>
      </c>
      <c r="R92" s="278">
        <v>142</v>
      </c>
      <c r="S92" s="278">
        <v>132</v>
      </c>
      <c r="T92" s="278">
        <v>120</v>
      </c>
      <c r="U92" s="278">
        <v>107</v>
      </c>
      <c r="V92" s="305">
        <v>91</v>
      </c>
    </row>
    <row r="93" spans="1:22" x14ac:dyDescent="0.25">
      <c r="A93" s="312" t="s">
        <v>448</v>
      </c>
      <c r="B93" s="290"/>
      <c r="C93" s="291"/>
      <c r="G93" s="537"/>
      <c r="H93" s="541"/>
      <c r="I93" s="42" t="s">
        <v>391</v>
      </c>
      <c r="J93" s="277">
        <v>0</v>
      </c>
      <c r="K93" s="277">
        <v>1951</v>
      </c>
      <c r="L93" s="278">
        <v>4890</v>
      </c>
      <c r="M93" s="278">
        <v>6212</v>
      </c>
      <c r="N93" s="278">
        <v>600</v>
      </c>
      <c r="O93" s="278">
        <v>258</v>
      </c>
      <c r="P93" s="278">
        <v>257</v>
      </c>
      <c r="Q93" s="278">
        <v>89</v>
      </c>
      <c r="R93" s="278">
        <v>31</v>
      </c>
      <c r="S93" s="278">
        <v>22</v>
      </c>
      <c r="T93" s="278">
        <v>18</v>
      </c>
      <c r="U93" s="278">
        <v>16</v>
      </c>
      <c r="V93" s="305">
        <v>14</v>
      </c>
    </row>
    <row r="94" spans="1:22" x14ac:dyDescent="0.25">
      <c r="A94" s="244" t="s">
        <v>449</v>
      </c>
      <c r="B94" s="187" t="s">
        <v>402</v>
      </c>
      <c r="C94" s="313">
        <v>2200</v>
      </c>
      <c r="G94" s="537"/>
      <c r="H94" s="541"/>
      <c r="I94" s="42" t="s">
        <v>393</v>
      </c>
      <c r="J94" s="277">
        <v>0</v>
      </c>
      <c r="K94" s="277">
        <v>1951</v>
      </c>
      <c r="L94" s="278">
        <v>4890</v>
      </c>
      <c r="M94" s="278">
        <v>8820</v>
      </c>
      <c r="N94" s="278">
        <v>1516</v>
      </c>
      <c r="O94" s="278">
        <v>701</v>
      </c>
      <c r="P94" s="278">
        <v>707</v>
      </c>
      <c r="Q94" s="278">
        <v>207</v>
      </c>
      <c r="R94" s="278">
        <v>85</v>
      </c>
      <c r="S94" s="278">
        <v>66</v>
      </c>
      <c r="T94" s="278">
        <v>51</v>
      </c>
      <c r="U94" s="278">
        <v>38</v>
      </c>
      <c r="V94" s="305">
        <v>27</v>
      </c>
    </row>
    <row r="95" spans="1:22" x14ac:dyDescent="0.25">
      <c r="A95" s="314" t="s">
        <v>450</v>
      </c>
      <c r="B95" s="100"/>
      <c r="C95" s="177"/>
      <c r="G95" s="537"/>
      <c r="H95" s="541"/>
      <c r="I95" s="42" t="s">
        <v>396</v>
      </c>
      <c r="J95" s="277">
        <v>0</v>
      </c>
      <c r="K95" s="277">
        <v>1951</v>
      </c>
      <c r="L95" s="278">
        <v>4890</v>
      </c>
      <c r="M95" s="278">
        <v>11541</v>
      </c>
      <c r="N95" s="278">
        <v>1159</v>
      </c>
      <c r="O95" s="278">
        <v>606</v>
      </c>
      <c r="P95" s="278">
        <v>764</v>
      </c>
      <c r="Q95" s="278">
        <v>320</v>
      </c>
      <c r="R95" s="278">
        <v>148</v>
      </c>
      <c r="S95" s="278">
        <v>129</v>
      </c>
      <c r="T95" s="278">
        <v>113</v>
      </c>
      <c r="U95" s="278">
        <v>102</v>
      </c>
      <c r="V95" s="305">
        <v>91</v>
      </c>
    </row>
    <row r="96" spans="1:22" x14ac:dyDescent="0.25">
      <c r="A96" s="244" t="s">
        <v>451</v>
      </c>
      <c r="B96" s="187" t="s">
        <v>452</v>
      </c>
      <c r="C96" s="206">
        <v>3.5999999999999997E-2</v>
      </c>
      <c r="G96" s="542" t="s">
        <v>445</v>
      </c>
      <c r="H96" s="543" t="s">
        <v>408</v>
      </c>
      <c r="I96" s="42" t="s">
        <v>388</v>
      </c>
      <c r="J96" s="277">
        <v>0</v>
      </c>
      <c r="K96" s="277">
        <v>17926</v>
      </c>
      <c r="L96" s="278">
        <v>26888</v>
      </c>
      <c r="M96" s="278">
        <v>51053</v>
      </c>
      <c r="N96" s="278">
        <v>32321</v>
      </c>
      <c r="O96" s="278">
        <v>3174</v>
      </c>
      <c r="P96" s="278">
        <v>0</v>
      </c>
      <c r="Q96" s="278">
        <v>0</v>
      </c>
      <c r="R96" s="278">
        <v>0</v>
      </c>
      <c r="S96" s="278">
        <v>0</v>
      </c>
      <c r="T96" s="278">
        <v>0</v>
      </c>
      <c r="U96" s="278">
        <v>0</v>
      </c>
      <c r="V96" s="305">
        <v>0</v>
      </c>
    </row>
    <row r="97" spans="1:41" x14ac:dyDescent="0.25">
      <c r="A97" s="244" t="s">
        <v>453</v>
      </c>
      <c r="B97" s="187" t="s">
        <v>454</v>
      </c>
      <c r="C97" s="188">
        <v>722</v>
      </c>
      <c r="G97" s="542"/>
      <c r="H97" s="543"/>
      <c r="I97" s="42" t="s">
        <v>391</v>
      </c>
      <c r="J97" s="277">
        <v>0</v>
      </c>
      <c r="K97" s="277">
        <v>17926</v>
      </c>
      <c r="L97" s="278">
        <v>26888</v>
      </c>
      <c r="M97" s="278">
        <v>48596</v>
      </c>
      <c r="N97" s="278">
        <v>92011</v>
      </c>
      <c r="O97" s="278">
        <v>95765</v>
      </c>
      <c r="P97" s="278">
        <v>96916</v>
      </c>
      <c r="Q97" s="278">
        <v>95465</v>
      </c>
      <c r="R97" s="278">
        <v>86276</v>
      </c>
      <c r="S97" s="278">
        <v>80878</v>
      </c>
      <c r="T97" s="278">
        <v>79272</v>
      </c>
      <c r="U97" s="278">
        <v>81080</v>
      </c>
      <c r="V97" s="305">
        <v>82888</v>
      </c>
    </row>
    <row r="98" spans="1:41" x14ac:dyDescent="0.25">
      <c r="A98" s="244" t="s">
        <v>455</v>
      </c>
      <c r="B98" s="187" t="s">
        <v>456</v>
      </c>
      <c r="C98" s="188">
        <v>1</v>
      </c>
      <c r="G98" s="542"/>
      <c r="H98" s="543"/>
      <c r="I98" s="42" t="s">
        <v>393</v>
      </c>
      <c r="J98" s="277">
        <v>0</v>
      </c>
      <c r="K98" s="277">
        <v>17926</v>
      </c>
      <c r="L98" s="278">
        <v>26888</v>
      </c>
      <c r="M98" s="278">
        <v>63231</v>
      </c>
      <c r="N98" s="278">
        <v>65706</v>
      </c>
      <c r="O98" s="278">
        <v>67329</v>
      </c>
      <c r="P98" s="278">
        <v>68510</v>
      </c>
      <c r="Q98" s="278">
        <v>68946</v>
      </c>
      <c r="R98" s="278">
        <v>70024</v>
      </c>
      <c r="S98" s="278">
        <v>70671</v>
      </c>
      <c r="T98" s="278">
        <v>70024</v>
      </c>
      <c r="U98" s="278">
        <v>67758</v>
      </c>
      <c r="V98" s="305">
        <v>65062</v>
      </c>
    </row>
    <row r="99" spans="1:41" x14ac:dyDescent="0.25">
      <c r="A99" s="244" t="s">
        <v>457</v>
      </c>
      <c r="B99" s="187" t="s">
        <v>454</v>
      </c>
      <c r="C99" s="188">
        <v>270</v>
      </c>
      <c r="G99" s="542"/>
      <c r="H99" s="543"/>
      <c r="I99" s="42" t="s">
        <v>396</v>
      </c>
      <c r="J99" s="277">
        <v>0</v>
      </c>
      <c r="K99" s="277">
        <v>17926</v>
      </c>
      <c r="L99" s="278">
        <v>26888</v>
      </c>
      <c r="M99" s="278">
        <v>85605</v>
      </c>
      <c r="N99" s="278">
        <v>148223</v>
      </c>
      <c r="O99" s="278">
        <v>193765</v>
      </c>
      <c r="P99" s="278">
        <v>181171</v>
      </c>
      <c r="Q99" s="278">
        <v>161710</v>
      </c>
      <c r="R99" s="278">
        <v>149109</v>
      </c>
      <c r="S99" s="278">
        <v>136491</v>
      </c>
      <c r="T99" s="278">
        <v>128236</v>
      </c>
      <c r="U99" s="278">
        <v>120245</v>
      </c>
      <c r="V99" s="305">
        <v>131805</v>
      </c>
    </row>
    <row r="100" spans="1:41" x14ac:dyDescent="0.25">
      <c r="A100" s="244" t="s">
        <v>458</v>
      </c>
      <c r="B100" s="187" t="s">
        <v>452</v>
      </c>
      <c r="C100" s="191">
        <v>0.47</v>
      </c>
      <c r="G100" s="544" t="s">
        <v>446</v>
      </c>
      <c r="H100" s="545" t="s">
        <v>408</v>
      </c>
      <c r="I100" s="42" t="s">
        <v>388</v>
      </c>
      <c r="J100" s="253">
        <v>1.0369999999999999</v>
      </c>
      <c r="K100" s="310">
        <v>105.5</v>
      </c>
      <c r="L100" s="315">
        <v>206.6</v>
      </c>
      <c r="M100" s="316">
        <v>305.2</v>
      </c>
      <c r="N100" s="277">
        <v>0</v>
      </c>
      <c r="O100" s="277">
        <v>0</v>
      </c>
      <c r="P100" s="277">
        <v>0</v>
      </c>
      <c r="Q100" s="277">
        <v>0</v>
      </c>
      <c r="R100" s="277">
        <v>0</v>
      </c>
      <c r="S100" s="277">
        <v>0</v>
      </c>
      <c r="T100" s="277">
        <v>0</v>
      </c>
      <c r="U100" s="277">
        <v>0</v>
      </c>
      <c r="V100" s="292">
        <v>0</v>
      </c>
    </row>
    <row r="101" spans="1:41" x14ac:dyDescent="0.25">
      <c r="A101" s="244" t="s">
        <v>459</v>
      </c>
      <c r="B101" s="187" t="s">
        <v>140</v>
      </c>
      <c r="C101" s="212">
        <v>2.0100000000000001E-5</v>
      </c>
      <c r="G101" s="544"/>
      <c r="H101" s="545"/>
      <c r="I101" s="42" t="s">
        <v>391</v>
      </c>
      <c r="J101" s="253">
        <v>1.0369999999999999</v>
      </c>
      <c r="K101" s="310">
        <v>105.5</v>
      </c>
      <c r="L101" s="315">
        <v>206.6</v>
      </c>
      <c r="M101" s="316">
        <v>305.2</v>
      </c>
      <c r="N101" s="277">
        <v>0</v>
      </c>
      <c r="O101" s="277">
        <v>0</v>
      </c>
      <c r="P101" s="277">
        <v>0</v>
      </c>
      <c r="Q101" s="277">
        <v>0</v>
      </c>
      <c r="R101" s="277">
        <v>0</v>
      </c>
      <c r="S101" s="277">
        <v>0</v>
      </c>
      <c r="T101" s="277">
        <v>0</v>
      </c>
      <c r="U101" s="277">
        <v>0</v>
      </c>
      <c r="V101" s="292">
        <v>0</v>
      </c>
    </row>
    <row r="102" spans="1:41" x14ac:dyDescent="0.25">
      <c r="A102" s="244" t="s">
        <v>460</v>
      </c>
      <c r="B102" s="187" t="s">
        <v>140</v>
      </c>
      <c r="C102" s="212">
        <v>5.3099999999999999E-15</v>
      </c>
      <c r="G102" s="544"/>
      <c r="H102" s="545"/>
      <c r="I102" s="42" t="s">
        <v>393</v>
      </c>
      <c r="J102" s="253">
        <v>1.0369999999999999</v>
      </c>
      <c r="K102" s="316">
        <v>105.5</v>
      </c>
      <c r="L102" s="315">
        <v>206.6</v>
      </c>
      <c r="M102" s="316">
        <v>305.2</v>
      </c>
      <c r="N102" s="277">
        <v>0</v>
      </c>
      <c r="O102" s="277">
        <v>0</v>
      </c>
      <c r="P102" s="277">
        <v>0</v>
      </c>
      <c r="Q102" s="277">
        <v>0</v>
      </c>
      <c r="R102" s="277">
        <v>0</v>
      </c>
      <c r="S102" s="277">
        <v>0</v>
      </c>
      <c r="T102" s="277">
        <v>0</v>
      </c>
      <c r="U102" s="277">
        <v>0</v>
      </c>
      <c r="V102" s="292">
        <v>0</v>
      </c>
    </row>
    <row r="103" spans="1:41" x14ac:dyDescent="0.25">
      <c r="A103" s="244" t="s">
        <v>461</v>
      </c>
      <c r="B103" s="187" t="s">
        <v>140</v>
      </c>
      <c r="C103" s="317">
        <v>0.75</v>
      </c>
      <c r="G103" s="544"/>
      <c r="H103" s="545"/>
      <c r="I103" s="134" t="s">
        <v>396</v>
      </c>
      <c r="J103" s="259">
        <v>1.0369999999999999</v>
      </c>
      <c r="K103" s="318">
        <v>105.5</v>
      </c>
      <c r="L103" s="319">
        <v>206.6</v>
      </c>
      <c r="M103" s="318">
        <v>305.2</v>
      </c>
      <c r="N103" s="320">
        <v>0</v>
      </c>
      <c r="O103" s="320">
        <v>0</v>
      </c>
      <c r="P103" s="320">
        <v>0</v>
      </c>
      <c r="Q103" s="320">
        <v>0</v>
      </c>
      <c r="R103" s="320">
        <v>0</v>
      </c>
      <c r="S103" s="320">
        <v>0</v>
      </c>
      <c r="T103" s="320">
        <v>0</v>
      </c>
      <c r="U103" s="320">
        <v>0</v>
      </c>
      <c r="V103" s="321">
        <v>0</v>
      </c>
    </row>
    <row r="104" spans="1:41" x14ac:dyDescent="0.25">
      <c r="A104" s="244" t="s">
        <v>462</v>
      </c>
      <c r="B104" s="187" t="s">
        <v>140</v>
      </c>
      <c r="C104" s="317">
        <v>1.52</v>
      </c>
    </row>
    <row r="105" spans="1:41" x14ac:dyDescent="0.25">
      <c r="A105" s="294" t="s">
        <v>463</v>
      </c>
      <c r="B105" s="215" t="s">
        <v>452</v>
      </c>
      <c r="C105" s="322">
        <v>0.12</v>
      </c>
    </row>
    <row r="107" spans="1:41" x14ac:dyDescent="0.25">
      <c r="A107" s="323" t="s">
        <v>287</v>
      </c>
      <c r="B107" s="324"/>
      <c r="C107" s="325">
        <v>1990</v>
      </c>
      <c r="D107" s="325">
        <f t="shared" ref="D107:W107" si="8">C107+1</f>
        <v>1991</v>
      </c>
      <c r="E107" s="325">
        <f t="shared" si="8"/>
        <v>1992</v>
      </c>
      <c r="F107" s="325">
        <f t="shared" si="8"/>
        <v>1993</v>
      </c>
      <c r="G107" s="325">
        <f t="shared" si="8"/>
        <v>1994</v>
      </c>
      <c r="H107" s="325">
        <f t="shared" si="8"/>
        <v>1995</v>
      </c>
      <c r="I107" s="325">
        <f t="shared" si="8"/>
        <v>1996</v>
      </c>
      <c r="J107" s="325">
        <f t="shared" si="8"/>
        <v>1997</v>
      </c>
      <c r="K107" s="325">
        <f t="shared" si="8"/>
        <v>1998</v>
      </c>
      <c r="L107" s="325">
        <f t="shared" si="8"/>
        <v>1999</v>
      </c>
      <c r="M107" s="325">
        <f t="shared" si="8"/>
        <v>2000</v>
      </c>
      <c r="N107" s="325">
        <f t="shared" si="8"/>
        <v>2001</v>
      </c>
      <c r="O107" s="325">
        <f t="shared" si="8"/>
        <v>2002</v>
      </c>
      <c r="P107" s="325">
        <f t="shared" si="8"/>
        <v>2003</v>
      </c>
      <c r="Q107" s="325">
        <f t="shared" si="8"/>
        <v>2004</v>
      </c>
      <c r="R107" s="325">
        <f t="shared" si="8"/>
        <v>2005</v>
      </c>
      <c r="S107" s="325">
        <f t="shared" si="8"/>
        <v>2006</v>
      </c>
      <c r="T107" s="325">
        <f t="shared" si="8"/>
        <v>2007</v>
      </c>
      <c r="U107" s="325">
        <f t="shared" si="8"/>
        <v>2008</v>
      </c>
      <c r="V107" s="325">
        <f t="shared" si="8"/>
        <v>2009</v>
      </c>
      <c r="W107" s="325">
        <f t="shared" si="8"/>
        <v>2010</v>
      </c>
      <c r="X107" s="325">
        <f t="shared" ref="X107:AO107" si="9">W107+5</f>
        <v>2015</v>
      </c>
      <c r="Y107" s="325">
        <f t="shared" si="9"/>
        <v>2020</v>
      </c>
      <c r="Z107" s="325">
        <f t="shared" si="9"/>
        <v>2025</v>
      </c>
      <c r="AA107" s="325">
        <f t="shared" si="9"/>
        <v>2030</v>
      </c>
      <c r="AB107" s="325">
        <f t="shared" si="9"/>
        <v>2035</v>
      </c>
      <c r="AC107" s="325">
        <f t="shared" si="9"/>
        <v>2040</v>
      </c>
      <c r="AD107" s="325">
        <f t="shared" si="9"/>
        <v>2045</v>
      </c>
      <c r="AE107" s="325">
        <f t="shared" si="9"/>
        <v>2050</v>
      </c>
      <c r="AF107" s="325">
        <f t="shared" si="9"/>
        <v>2055</v>
      </c>
      <c r="AG107" s="325">
        <f t="shared" si="9"/>
        <v>2060</v>
      </c>
      <c r="AH107" s="325">
        <f t="shared" si="9"/>
        <v>2065</v>
      </c>
      <c r="AI107" s="325">
        <f t="shared" si="9"/>
        <v>2070</v>
      </c>
      <c r="AJ107" s="325">
        <f t="shared" si="9"/>
        <v>2075</v>
      </c>
      <c r="AK107" s="325">
        <f t="shared" si="9"/>
        <v>2080</v>
      </c>
      <c r="AL107" s="325">
        <f t="shared" si="9"/>
        <v>2085</v>
      </c>
      <c r="AM107" s="325">
        <f t="shared" si="9"/>
        <v>2090</v>
      </c>
      <c r="AN107" s="325">
        <f t="shared" si="9"/>
        <v>2095</v>
      </c>
      <c r="AO107" s="325">
        <f t="shared" si="9"/>
        <v>2100</v>
      </c>
    </row>
    <row r="108" spans="1:41" x14ac:dyDescent="0.25">
      <c r="A108" s="326" t="s">
        <v>464</v>
      </c>
      <c r="B108" s="42" t="s">
        <v>452</v>
      </c>
      <c r="C108" s="255">
        <v>0.28736400000000001</v>
      </c>
      <c r="D108" s="255">
        <v>0.2981974</v>
      </c>
      <c r="E108" s="255">
        <v>0.30549670000000001</v>
      </c>
      <c r="F108" s="255">
        <v>0.31168180000000001</v>
      </c>
      <c r="G108" s="255">
        <v>0.31517200000000001</v>
      </c>
      <c r="H108" s="255">
        <v>0.31796079999999999</v>
      </c>
      <c r="I108" s="255">
        <v>0.32052249999999999</v>
      </c>
      <c r="J108" s="255">
        <v>0.32208290000000001</v>
      </c>
      <c r="K108" s="255">
        <v>0.32290990000000003</v>
      </c>
      <c r="L108" s="255">
        <v>0.32416929999999999</v>
      </c>
      <c r="M108" s="255">
        <v>0.32495350000000001</v>
      </c>
      <c r="N108" s="255">
        <v>0.32570690000000002</v>
      </c>
      <c r="O108" s="255">
        <v>0.32634299999999999</v>
      </c>
      <c r="P108" s="255">
        <v>0.32621460000000002</v>
      </c>
      <c r="Q108" s="255">
        <v>0.32629449999999999</v>
      </c>
      <c r="R108" s="255">
        <v>0.32596910000000001</v>
      </c>
      <c r="S108" s="255">
        <v>0.3249552</v>
      </c>
      <c r="T108" s="255">
        <v>0.32407760000000002</v>
      </c>
      <c r="U108" s="255">
        <v>0.32315310000000003</v>
      </c>
      <c r="V108" s="255">
        <v>0.32227410000000001</v>
      </c>
      <c r="W108" s="255">
        <v>0.32141789999999998</v>
      </c>
      <c r="X108" s="255">
        <v>0.31670500000000001</v>
      </c>
      <c r="Y108" s="255">
        <v>0.31125580000000003</v>
      </c>
      <c r="Z108" s="255">
        <v>0.30478420000000001</v>
      </c>
      <c r="AA108" s="255">
        <v>0.29713299999999998</v>
      </c>
      <c r="AB108" s="255">
        <v>0.28709869999999998</v>
      </c>
      <c r="AC108" s="255">
        <v>0.26998349999999999</v>
      </c>
      <c r="AD108" s="255">
        <v>0.24620710000000001</v>
      </c>
      <c r="AE108" s="255">
        <v>0.22189700000000001</v>
      </c>
      <c r="AF108" s="255">
        <v>0.20014000000000001</v>
      </c>
      <c r="AG108" s="255">
        <v>0.18160000000000001</v>
      </c>
      <c r="AH108" s="255">
        <v>0.16608999999999999</v>
      </c>
      <c r="AI108" s="255">
        <v>0.153</v>
      </c>
      <c r="AJ108" s="255">
        <v>0.14193</v>
      </c>
      <c r="AK108" s="255">
        <v>0.13231999999999999</v>
      </c>
      <c r="AL108" s="255">
        <v>0.124</v>
      </c>
      <c r="AM108" s="255">
        <v>0.11652999999999999</v>
      </c>
      <c r="AN108" s="255">
        <v>0.10983</v>
      </c>
      <c r="AO108" s="255">
        <v>0.10374</v>
      </c>
    </row>
    <row r="109" spans="1:41" x14ac:dyDescent="0.25">
      <c r="A109" s="327"/>
      <c r="C109" s="328"/>
      <c r="D109" s="328"/>
      <c r="E109" s="328"/>
      <c r="F109" s="328"/>
      <c r="G109" s="328"/>
      <c r="H109" s="328"/>
      <c r="I109" s="328"/>
      <c r="J109" s="329"/>
      <c r="K109" s="329"/>
      <c r="L109" s="329"/>
      <c r="M109" s="329"/>
      <c r="N109" s="329"/>
      <c r="O109" s="329"/>
      <c r="P109" s="329"/>
      <c r="Q109" s="329"/>
      <c r="R109" s="329"/>
      <c r="S109" s="329"/>
      <c r="T109" s="329"/>
      <c r="U109" s="329"/>
      <c r="V109" s="329"/>
      <c r="W109" s="329"/>
      <c r="X109" s="329"/>
      <c r="Y109" s="329"/>
      <c r="Z109" s="329"/>
      <c r="AA109" s="329"/>
      <c r="AB109" s="329"/>
      <c r="AC109" s="329"/>
      <c r="AD109" s="329"/>
      <c r="AE109" s="329"/>
    </row>
    <row r="110" spans="1:41" x14ac:dyDescent="0.25">
      <c r="A110" s="323" t="s">
        <v>287</v>
      </c>
      <c r="B110" s="324"/>
      <c r="C110" s="325">
        <v>1990</v>
      </c>
      <c r="D110" s="325">
        <f>C110+1</f>
        <v>1991</v>
      </c>
      <c r="E110" s="325">
        <f>D110+1</f>
        <v>1992</v>
      </c>
      <c r="F110" s="325">
        <f>E110+1</f>
        <v>1993</v>
      </c>
      <c r="G110" s="325">
        <f>F110+1</f>
        <v>1994</v>
      </c>
      <c r="H110" s="325">
        <f>G110+1</f>
        <v>1995</v>
      </c>
      <c r="I110" s="330">
        <v>2000</v>
      </c>
      <c r="J110" s="330">
        <v>2005</v>
      </c>
      <c r="K110" s="330">
        <v>2010</v>
      </c>
    </row>
    <row r="111" spans="1:41" x14ac:dyDescent="0.25">
      <c r="A111" s="326" t="s">
        <v>465</v>
      </c>
      <c r="B111" s="42" t="s">
        <v>452</v>
      </c>
      <c r="C111" s="331">
        <v>-0.49597999999999998</v>
      </c>
      <c r="D111" s="331">
        <v>-1.9805299999999999</v>
      </c>
      <c r="E111" s="331">
        <v>-3.41805</v>
      </c>
      <c r="F111" s="331">
        <v>-1.58304</v>
      </c>
      <c r="G111" s="331">
        <v>-0.92832999999999999</v>
      </c>
      <c r="H111" s="331">
        <v>-0.71709999999999996</v>
      </c>
      <c r="I111" s="253">
        <v>-0.98099999999999998</v>
      </c>
      <c r="J111" s="253">
        <v>-0.96599999999999997</v>
      </c>
      <c r="K111" s="253">
        <v>-0.89600000000000002</v>
      </c>
    </row>
    <row r="113" spans="1:12" x14ac:dyDescent="0.25">
      <c r="A113" s="323" t="s">
        <v>287</v>
      </c>
      <c r="B113" s="324"/>
      <c r="C113" s="325">
        <v>2010</v>
      </c>
      <c r="D113" s="325">
        <v>2020</v>
      </c>
      <c r="E113" s="325">
        <v>2030</v>
      </c>
      <c r="F113" s="325">
        <v>2040</v>
      </c>
      <c r="G113" s="325">
        <v>2050</v>
      </c>
      <c r="H113" s="325">
        <f>G113+10</f>
        <v>2060</v>
      </c>
      <c r="I113" s="325">
        <f>H113+10</f>
        <v>2070</v>
      </c>
      <c r="J113" s="325">
        <f>I113+10</f>
        <v>2080</v>
      </c>
      <c r="K113" s="325">
        <f>J113+10</f>
        <v>2090</v>
      </c>
      <c r="L113" s="325">
        <f>K113+10</f>
        <v>2100</v>
      </c>
    </row>
    <row r="114" spans="1:12" ht="15" customHeight="1" x14ac:dyDescent="0.25">
      <c r="A114" s="326" t="s">
        <v>466</v>
      </c>
      <c r="B114" s="540" t="s">
        <v>452</v>
      </c>
      <c r="C114" s="331">
        <v>-0.71687999999999996</v>
      </c>
      <c r="D114" s="331">
        <v>-0.57694000000000001</v>
      </c>
      <c r="E114" s="331">
        <v>-0.48852000000000001</v>
      </c>
      <c r="F114" s="331">
        <v>-0.42674000000000001</v>
      </c>
      <c r="G114" s="331">
        <v>-0.41276000000000002</v>
      </c>
      <c r="H114" s="331">
        <v>-0.43195</v>
      </c>
      <c r="I114" s="331">
        <v>-0.41792000000000001</v>
      </c>
      <c r="J114" s="331">
        <v>-0.38228000000000001</v>
      </c>
      <c r="K114" s="331">
        <v>-0.35316999999999998</v>
      </c>
      <c r="L114" s="331">
        <v>-0.32284000000000002</v>
      </c>
    </row>
    <row r="115" spans="1:12" x14ac:dyDescent="0.25">
      <c r="A115" s="326" t="s">
        <v>467</v>
      </c>
      <c r="B115" s="540"/>
      <c r="C115" s="331">
        <v>-0.71328999999999998</v>
      </c>
      <c r="D115" s="331">
        <v>-0.60463</v>
      </c>
      <c r="E115" s="331">
        <v>-0.51849000000000001</v>
      </c>
      <c r="F115" s="331">
        <v>-0.43097000000000002</v>
      </c>
      <c r="G115" s="331">
        <v>-0.34355999999999998</v>
      </c>
      <c r="H115" s="331">
        <v>-0.29632999999999998</v>
      </c>
      <c r="I115" s="331">
        <v>-0.25668999999999997</v>
      </c>
      <c r="J115" s="331">
        <v>-0.22572999999999999</v>
      </c>
      <c r="K115" s="331">
        <v>-0.22653000000000001</v>
      </c>
      <c r="L115" s="331">
        <v>-0.22386</v>
      </c>
    </row>
    <row r="116" spans="1:12" x14ac:dyDescent="0.25">
      <c r="A116" s="326" t="s">
        <v>468</v>
      </c>
      <c r="B116" s="540"/>
      <c r="C116" s="331">
        <v>-0.75124999999999997</v>
      </c>
      <c r="D116" s="331">
        <v>-0.67084999999999995</v>
      </c>
      <c r="E116" s="331">
        <v>-0.57269999999999999</v>
      </c>
      <c r="F116" s="331">
        <v>-0.57465999999999995</v>
      </c>
      <c r="G116" s="331">
        <v>-0.52115</v>
      </c>
      <c r="H116" s="331">
        <v>-0.50936000000000003</v>
      </c>
      <c r="I116" s="331">
        <v>-0.38629999999999998</v>
      </c>
      <c r="J116" s="331">
        <v>-0.32024000000000002</v>
      </c>
      <c r="K116" s="331">
        <v>-0.32242999999999999</v>
      </c>
      <c r="L116" s="331">
        <v>-0.32754</v>
      </c>
    </row>
    <row r="117" spans="1:12" x14ac:dyDescent="0.25">
      <c r="A117" s="326" t="s">
        <v>469</v>
      </c>
      <c r="B117" s="540"/>
      <c r="C117" s="331">
        <v>-0.69615000000000005</v>
      </c>
      <c r="D117" s="331">
        <v>-0.6482</v>
      </c>
      <c r="E117" s="331">
        <v>-0.57291999999999998</v>
      </c>
      <c r="F117" s="331">
        <v>-0.45195000000000002</v>
      </c>
      <c r="G117" s="331">
        <v>-0.34149000000000002</v>
      </c>
      <c r="H117" s="331">
        <v>-0.27417999999999998</v>
      </c>
      <c r="I117" s="331">
        <v>-0.22592999999999999</v>
      </c>
      <c r="J117" s="331">
        <v>-0.18895000000000001</v>
      </c>
      <c r="K117" s="331">
        <v>-0.12128</v>
      </c>
      <c r="L117" s="331">
        <v>-8.8349999999999998E-2</v>
      </c>
    </row>
    <row r="119" spans="1:12" x14ac:dyDescent="0.25">
      <c r="A119" s="192" t="s">
        <v>470</v>
      </c>
      <c r="B119" s="187" t="s">
        <v>287</v>
      </c>
      <c r="C119" s="332">
        <v>2010</v>
      </c>
    </row>
    <row r="120" spans="1:12" x14ac:dyDescent="0.25">
      <c r="A120" s="192" t="s">
        <v>471</v>
      </c>
      <c r="B120" s="187" t="s">
        <v>452</v>
      </c>
      <c r="C120" s="333">
        <v>-0.3</v>
      </c>
    </row>
    <row r="121" spans="1:12" x14ac:dyDescent="0.25">
      <c r="C121" s="53"/>
    </row>
  </sheetData>
  <mergeCells count="39">
    <mergeCell ref="B114:B117"/>
    <mergeCell ref="G92:G95"/>
    <mergeCell ref="H92:H95"/>
    <mergeCell ref="G96:G99"/>
    <mergeCell ref="H96:H99"/>
    <mergeCell ref="G100:G103"/>
    <mergeCell ref="H100:H103"/>
    <mergeCell ref="G80:G83"/>
    <mergeCell ref="H80:H83"/>
    <mergeCell ref="G84:G87"/>
    <mergeCell ref="H84:H87"/>
    <mergeCell ref="G88:G91"/>
    <mergeCell ref="H88:H91"/>
    <mergeCell ref="D72:D76"/>
    <mergeCell ref="G72:G75"/>
    <mergeCell ref="H72:H75"/>
    <mergeCell ref="G76:G79"/>
    <mergeCell ref="H76:H79"/>
    <mergeCell ref="M6:O6"/>
    <mergeCell ref="A33:C33"/>
    <mergeCell ref="D39:D43"/>
    <mergeCell ref="D50:D59"/>
    <mergeCell ref="G51:G54"/>
    <mergeCell ref="H51:H54"/>
    <mergeCell ref="G55:G58"/>
    <mergeCell ref="H55:H58"/>
    <mergeCell ref="G59:G62"/>
    <mergeCell ref="H59:H62"/>
    <mergeCell ref="D61:D64"/>
    <mergeCell ref="G63:G66"/>
    <mergeCell ref="H63:H66"/>
    <mergeCell ref="D66:D70"/>
    <mergeCell ref="G68:G71"/>
    <mergeCell ref="H68:H71"/>
    <mergeCell ref="A1:C1"/>
    <mergeCell ref="E1:G1"/>
    <mergeCell ref="I1:K1"/>
    <mergeCell ref="M1:O1"/>
    <mergeCell ref="M2:O2"/>
  </mergeCells>
  <pageMargins left="0.7" right="0.7" top="0.75" bottom="0.75" header="0.51180555555555496" footer="0.51180555555555496"/>
  <pageSetup paperSize="9" firstPageNumber="0" orientation="portrait" horizontalDpi="300" verticalDpi="300"/>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0000"/>
  </sheetPr>
  <dimension ref="A1:BP262"/>
  <sheetViews>
    <sheetView topLeftCell="A211" zoomScale="80" zoomScaleNormal="80" workbookViewId="0">
      <pane xSplit="2" topLeftCell="D1" activePane="topRight" state="frozen"/>
      <selection activeCell="A211" sqref="A211"/>
      <selection pane="topRight" activeCell="A243" sqref="A243"/>
    </sheetView>
  </sheetViews>
  <sheetFormatPr defaultColWidth="10.7109375" defaultRowHeight="15" x14ac:dyDescent="0.25"/>
  <cols>
    <col min="1" max="1" width="63.42578125" customWidth="1"/>
    <col min="2" max="2" width="11.140625" customWidth="1"/>
    <col min="3" max="3" width="14.7109375" customWidth="1"/>
    <col min="4" max="4" width="11.5703125" customWidth="1"/>
    <col min="5" max="5" width="18.28515625" customWidth="1"/>
    <col min="6" max="6" width="12.140625" customWidth="1"/>
    <col min="7" max="7" width="13.42578125" customWidth="1"/>
    <col min="8" max="16" width="11.5703125" customWidth="1"/>
  </cols>
  <sheetData>
    <row r="1" spans="1:39" ht="31.5" x14ac:dyDescent="0.5">
      <c r="A1" s="334" t="s">
        <v>472</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row>
    <row r="2" spans="1:39" x14ac:dyDescent="0.25">
      <c r="A2" s="335" t="s">
        <v>11</v>
      </c>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c r="AB2" s="335"/>
      <c r="AC2" s="335"/>
      <c r="AD2" s="335"/>
      <c r="AE2" s="335"/>
    </row>
    <row r="4" spans="1:39" x14ac:dyDescent="0.25">
      <c r="A4" s="6" t="s">
        <v>473</v>
      </c>
      <c r="B4" s="6"/>
      <c r="C4" s="6"/>
      <c r="D4" s="228"/>
      <c r="E4" s="53"/>
      <c r="AH4" s="336"/>
    </row>
    <row r="5" spans="1:39" x14ac:dyDescent="0.25">
      <c r="A5" s="337" t="s">
        <v>474</v>
      </c>
      <c r="B5" s="194" t="s">
        <v>475</v>
      </c>
      <c r="C5" s="194">
        <v>3.5999999999999999E-3</v>
      </c>
      <c r="D5" s="28"/>
      <c r="E5" s="338" t="s">
        <v>321</v>
      </c>
      <c r="F5" s="193" t="s">
        <v>476</v>
      </c>
      <c r="G5" s="42">
        <v>365</v>
      </c>
      <c r="AH5" s="336"/>
    </row>
    <row r="6" spans="1:39" x14ac:dyDescent="0.25">
      <c r="A6" s="337" t="s">
        <v>477</v>
      </c>
      <c r="B6" s="183" t="s">
        <v>478</v>
      </c>
      <c r="C6" s="183">
        <v>23.884589999999999</v>
      </c>
      <c r="D6" s="28"/>
      <c r="E6" s="28"/>
      <c r="AH6" s="336"/>
      <c r="AJ6" s="232"/>
      <c r="AK6" s="232"/>
      <c r="AL6" s="339"/>
      <c r="AM6" s="339"/>
    </row>
    <row r="7" spans="1:39" x14ac:dyDescent="0.25">
      <c r="A7" s="337" t="s">
        <v>479</v>
      </c>
      <c r="B7" s="183" t="s">
        <v>480</v>
      </c>
      <c r="C7" s="340">
        <v>1.141552511E-4</v>
      </c>
      <c r="D7" s="28"/>
      <c r="E7" s="341">
        <f>1/C7</f>
        <v>8760.0000031886393</v>
      </c>
      <c r="AH7" s="336"/>
      <c r="AJ7" s="232"/>
      <c r="AK7" s="232"/>
      <c r="AL7" s="339"/>
      <c r="AM7" s="339"/>
    </row>
    <row r="8" spans="1:39" x14ac:dyDescent="0.25">
      <c r="A8" s="337" t="s">
        <v>481</v>
      </c>
      <c r="B8" s="183" t="s">
        <v>482</v>
      </c>
      <c r="C8" s="340">
        <v>1.0000000000000001E-15</v>
      </c>
      <c r="D8" s="28"/>
      <c r="AH8" s="336"/>
      <c r="AJ8" s="339"/>
      <c r="AK8" s="339"/>
      <c r="AL8" s="339"/>
      <c r="AM8" s="339"/>
    </row>
    <row r="9" spans="1:39" x14ac:dyDescent="0.25">
      <c r="A9" s="337" t="s">
        <v>483</v>
      </c>
      <c r="B9" s="183" t="s">
        <v>484</v>
      </c>
      <c r="C9" s="340">
        <v>1000000000</v>
      </c>
      <c r="D9" s="28"/>
      <c r="E9" s="342"/>
      <c r="AH9" s="336"/>
      <c r="AJ9" s="339"/>
      <c r="AK9" s="339"/>
      <c r="AL9" s="339"/>
      <c r="AM9" s="339"/>
    </row>
    <row r="10" spans="1:39" x14ac:dyDescent="0.25">
      <c r="A10" s="337" t="s">
        <v>485</v>
      </c>
      <c r="B10" s="183" t="s">
        <v>486</v>
      </c>
      <c r="C10" s="343">
        <v>2.3866348450000001</v>
      </c>
      <c r="D10" s="28"/>
      <c r="AH10" s="336"/>
      <c r="AJ10" s="339"/>
      <c r="AK10" s="339"/>
      <c r="AL10" s="339"/>
      <c r="AM10" s="339"/>
    </row>
    <row r="11" spans="1:39" x14ac:dyDescent="0.25">
      <c r="A11" s="337" t="s">
        <v>301</v>
      </c>
      <c r="B11" s="183" t="s">
        <v>302</v>
      </c>
      <c r="C11" s="343">
        <v>0.27272727200000002</v>
      </c>
      <c r="D11" s="28"/>
      <c r="AH11" s="336"/>
      <c r="AJ11" s="339"/>
      <c r="AK11" s="339"/>
      <c r="AL11" s="339"/>
      <c r="AM11" s="339"/>
    </row>
    <row r="12" spans="1:39" x14ac:dyDescent="0.25">
      <c r="A12" s="337" t="s">
        <v>487</v>
      </c>
      <c r="B12" s="183" t="s">
        <v>140</v>
      </c>
      <c r="C12" s="340">
        <v>0.01</v>
      </c>
      <c r="D12" s="100"/>
      <c r="AJ12" s="339"/>
      <c r="AK12" s="339"/>
      <c r="AL12" s="336"/>
      <c r="AM12" s="336"/>
    </row>
    <row r="13" spans="1:39" x14ac:dyDescent="0.25">
      <c r="A13" s="337" t="s">
        <v>313</v>
      </c>
      <c r="B13" s="183" t="s">
        <v>140</v>
      </c>
      <c r="C13" s="340">
        <v>1000000000</v>
      </c>
      <c r="D13" s="100"/>
      <c r="AJ13" s="339"/>
      <c r="AK13" s="339"/>
      <c r="AL13" s="336"/>
      <c r="AM13" s="336"/>
    </row>
    <row r="14" spans="1:39" x14ac:dyDescent="0.25">
      <c r="A14" s="337" t="s">
        <v>488</v>
      </c>
      <c r="B14" s="183" t="s">
        <v>140</v>
      </c>
      <c r="C14" s="340">
        <f>1000000000</f>
        <v>1000000000</v>
      </c>
      <c r="L14" s="53"/>
      <c r="M14" s="53"/>
      <c r="N14" s="53"/>
      <c r="O14" s="53"/>
      <c r="P14" s="53"/>
      <c r="Q14" s="53"/>
      <c r="R14" s="53"/>
      <c r="S14" s="53"/>
      <c r="T14" s="53"/>
      <c r="U14" s="53"/>
      <c r="V14" s="53"/>
      <c r="W14" s="53"/>
      <c r="X14" s="53"/>
      <c r="Y14" s="53"/>
      <c r="Z14" s="53"/>
      <c r="AA14" s="53"/>
      <c r="AB14" s="53"/>
      <c r="AC14" s="53"/>
      <c r="AD14" s="53"/>
      <c r="AE14" s="53"/>
      <c r="AF14" s="53"/>
      <c r="AG14" s="53"/>
      <c r="AH14" s="53"/>
      <c r="AI14" s="53"/>
      <c r="AJ14" s="53"/>
      <c r="AK14" s="53"/>
      <c r="AL14" s="53"/>
      <c r="AM14" s="53"/>
    </row>
    <row r="15" spans="1:39" x14ac:dyDescent="0.25">
      <c r="A15" s="337" t="s">
        <v>489</v>
      </c>
      <c r="B15" s="183" t="s">
        <v>140</v>
      </c>
      <c r="C15" s="340">
        <v>1000000000000</v>
      </c>
      <c r="D15" s="100"/>
    </row>
    <row r="16" spans="1:39" x14ac:dyDescent="0.25">
      <c r="A16" s="337" t="s">
        <v>490</v>
      </c>
      <c r="B16" s="183" t="s">
        <v>491</v>
      </c>
      <c r="C16" s="340">
        <v>4.1868E-5</v>
      </c>
      <c r="D16" s="53"/>
      <c r="L16" s="53"/>
      <c r="M16" s="53"/>
      <c r="N16" s="53"/>
      <c r="O16" s="53"/>
      <c r="P16" s="53"/>
      <c r="Q16" s="53"/>
      <c r="R16" s="53"/>
      <c r="S16" s="53"/>
      <c r="T16" s="53"/>
      <c r="U16" s="53"/>
      <c r="V16" s="53"/>
      <c r="W16" s="53"/>
      <c r="X16" s="53"/>
      <c r="Y16" s="53"/>
      <c r="Z16" s="53"/>
      <c r="AA16" s="53"/>
      <c r="AB16" s="53"/>
    </row>
    <row r="17" spans="1:68" x14ac:dyDescent="0.25">
      <c r="A17" s="337" t="s">
        <v>492</v>
      </c>
      <c r="B17" s="183" t="s">
        <v>493</v>
      </c>
      <c r="C17" s="344">
        <v>0.47972599999999999</v>
      </c>
      <c r="D17" s="100"/>
      <c r="E17" s="338" t="s">
        <v>494</v>
      </c>
      <c r="F17" s="42" t="s">
        <v>140</v>
      </c>
      <c r="G17" s="63">
        <f>10^3</f>
        <v>1000</v>
      </c>
      <c r="H17" s="28"/>
      <c r="I17" s="28"/>
      <c r="J17" s="28"/>
      <c r="K17" s="53"/>
    </row>
    <row r="18" spans="1:68" x14ac:dyDescent="0.25">
      <c r="A18" s="337" t="s">
        <v>495</v>
      </c>
      <c r="B18" s="183" t="s">
        <v>496</v>
      </c>
      <c r="C18" s="344">
        <v>5.5819999999999999</v>
      </c>
      <c r="D18" s="28"/>
      <c r="E18" s="338" t="s">
        <v>497</v>
      </c>
      <c r="F18" s="42" t="s">
        <v>140</v>
      </c>
      <c r="G18" s="63">
        <v>1000</v>
      </c>
      <c r="H18" s="53"/>
      <c r="I18" s="53"/>
      <c r="J18" s="53"/>
      <c r="K18" s="53"/>
      <c r="L18" s="28"/>
      <c r="M18" s="53"/>
      <c r="N18" s="53"/>
      <c r="O18" s="53"/>
      <c r="P18" s="53"/>
      <c r="Q18" s="53"/>
      <c r="R18" s="53"/>
      <c r="S18" s="53"/>
      <c r="T18" s="53"/>
      <c r="U18" s="53"/>
      <c r="V18" s="53"/>
      <c r="W18" s="53"/>
      <c r="X18" s="53"/>
      <c r="Y18" s="53"/>
      <c r="Z18" s="53"/>
      <c r="AA18" s="53"/>
      <c r="AB18" s="53"/>
    </row>
    <row r="19" spans="1:68" x14ac:dyDescent="0.25">
      <c r="A19" s="337" t="s">
        <v>498</v>
      </c>
      <c r="B19" s="183" t="s">
        <v>499</v>
      </c>
      <c r="C19" s="345">
        <v>2.12</v>
      </c>
      <c r="D19" s="50"/>
      <c r="E19" s="338" t="s">
        <v>500</v>
      </c>
      <c r="F19" s="42" t="s">
        <v>140</v>
      </c>
      <c r="G19" s="42">
        <f>8760*3600</f>
        <v>31536000</v>
      </c>
    </row>
    <row r="20" spans="1:68" x14ac:dyDescent="0.25">
      <c r="A20" s="337" t="s">
        <v>360</v>
      </c>
      <c r="B20" s="183" t="s">
        <v>304</v>
      </c>
      <c r="C20" s="183">
        <v>275</v>
      </c>
      <c r="E20" s="346" t="s">
        <v>501</v>
      </c>
      <c r="F20" s="194" t="s">
        <v>140</v>
      </c>
      <c r="G20" s="194">
        <v>1000000000000</v>
      </c>
      <c r="AC20" s="100"/>
      <c r="AD20" s="100"/>
      <c r="AE20" s="100"/>
      <c r="AF20" s="100"/>
      <c r="AG20" s="100"/>
      <c r="AH20" s="100"/>
      <c r="AI20" s="100"/>
      <c r="AJ20" s="100"/>
      <c r="AK20" s="100"/>
      <c r="AL20" s="100"/>
      <c r="AM20" s="100"/>
      <c r="AN20" s="100"/>
      <c r="AO20" s="100"/>
      <c r="AP20" s="100"/>
      <c r="AQ20" s="100"/>
      <c r="AR20" s="100"/>
      <c r="AS20" s="100"/>
      <c r="AT20" s="100"/>
      <c r="AU20" s="100"/>
      <c r="AV20" s="100"/>
      <c r="AW20" s="100"/>
      <c r="AX20" s="100"/>
      <c r="AY20" s="100"/>
      <c r="AZ20" s="100"/>
      <c r="BA20" s="100"/>
      <c r="BB20" s="100"/>
      <c r="BC20" s="100"/>
      <c r="BD20" s="100"/>
      <c r="BE20" s="100"/>
      <c r="BF20" s="100"/>
      <c r="BG20" s="100"/>
      <c r="BH20" s="100"/>
      <c r="BI20" s="100"/>
      <c r="BJ20" s="100"/>
      <c r="BK20" s="100"/>
      <c r="BL20" s="100"/>
      <c r="BM20" s="100"/>
      <c r="BN20" s="100"/>
      <c r="BO20" s="100"/>
    </row>
    <row r="21" spans="1:68" x14ac:dyDescent="0.25">
      <c r="A21" s="337" t="s">
        <v>502</v>
      </c>
      <c r="B21" s="183" t="s">
        <v>140</v>
      </c>
      <c r="C21" s="193">
        <v>1000</v>
      </c>
      <c r="E21" s="337" t="s">
        <v>503</v>
      </c>
      <c r="F21" s="194" t="s">
        <v>140</v>
      </c>
      <c r="G21" s="194">
        <v>9.9999999999999995E-7</v>
      </c>
      <c r="AC21" s="100"/>
      <c r="AD21" s="100"/>
      <c r="AE21" s="100"/>
      <c r="AF21" s="100"/>
      <c r="AG21" s="100"/>
      <c r="AH21" s="100"/>
      <c r="AI21" s="100"/>
      <c r="AJ21" s="100"/>
      <c r="AK21" s="100"/>
      <c r="AL21" s="100"/>
      <c r="AM21" s="100"/>
      <c r="AN21" s="100"/>
      <c r="AO21" s="100"/>
      <c r="AP21" s="100"/>
      <c r="AQ21" s="100"/>
      <c r="AR21" s="100"/>
      <c r="AS21" s="100"/>
      <c r="AT21" s="100"/>
      <c r="AU21" s="100"/>
      <c r="AV21" s="100"/>
      <c r="AW21" s="100"/>
      <c r="AX21" s="100"/>
      <c r="AY21" s="100"/>
      <c r="AZ21" s="100"/>
      <c r="BA21" s="100"/>
      <c r="BB21" s="100"/>
      <c r="BC21" s="100"/>
      <c r="BD21" s="100"/>
      <c r="BE21" s="100"/>
      <c r="BF21" s="100"/>
      <c r="BG21" s="100"/>
      <c r="BH21" s="100"/>
      <c r="BI21" s="100"/>
      <c r="BJ21" s="100"/>
      <c r="BK21" s="100"/>
      <c r="BL21" s="100"/>
      <c r="BM21" s="100"/>
      <c r="BN21" s="100"/>
      <c r="BO21" s="100"/>
    </row>
    <row r="22" spans="1:68" s="53" customFormat="1" x14ac:dyDescent="0.25">
      <c r="A22" s="337" t="s">
        <v>504</v>
      </c>
      <c r="B22" s="183" t="s">
        <v>140</v>
      </c>
      <c r="C22" s="183">
        <v>1000</v>
      </c>
      <c r="E22" s="337" t="s">
        <v>505</v>
      </c>
      <c r="F22" s="194" t="s">
        <v>140</v>
      </c>
      <c r="G22" s="194">
        <v>1000000000000</v>
      </c>
      <c r="I22" s="337" t="s">
        <v>506</v>
      </c>
      <c r="J22" s="194" t="s">
        <v>140</v>
      </c>
      <c r="K22" s="347">
        <v>1000000</v>
      </c>
      <c r="AC22" s="100"/>
      <c r="AD22" s="100"/>
      <c r="AE22" s="100"/>
      <c r="AF22" s="100"/>
      <c r="AG22" s="100"/>
      <c r="AH22" s="100"/>
      <c r="AI22" s="100"/>
      <c r="AJ22" s="100"/>
      <c r="AK22" s="100"/>
      <c r="AL22" s="100"/>
      <c r="AM22" s="100"/>
      <c r="AN22" s="100"/>
      <c r="AO22" s="100"/>
      <c r="AP22" s="100"/>
      <c r="AQ22" s="100"/>
      <c r="AR22" s="100"/>
      <c r="AS22" s="100"/>
      <c r="AT22" s="100"/>
      <c r="AU22" s="100"/>
      <c r="AV22" s="100"/>
      <c r="AW22" s="100"/>
      <c r="AX22" s="100"/>
      <c r="AY22" s="100"/>
      <c r="AZ22" s="100"/>
      <c r="BA22" s="100"/>
      <c r="BB22" s="100"/>
      <c r="BC22" s="100"/>
      <c r="BD22" s="100"/>
      <c r="BE22" s="100"/>
      <c r="BF22" s="100"/>
      <c r="BG22" s="100"/>
      <c r="BH22" s="100"/>
      <c r="BI22" s="100"/>
      <c r="BJ22" s="100"/>
      <c r="BK22" s="100"/>
      <c r="BL22" s="100"/>
      <c r="BM22" s="100"/>
      <c r="BN22" s="100"/>
      <c r="BO22" s="100"/>
    </row>
    <row r="23" spans="1:68" s="53" customFormat="1" x14ac:dyDescent="0.25">
      <c r="A23" s="337" t="s">
        <v>507</v>
      </c>
      <c r="B23" s="183" t="s">
        <v>140</v>
      </c>
      <c r="C23" s="340">
        <v>1000000</v>
      </c>
      <c r="E23" s="337" t="s">
        <v>508</v>
      </c>
      <c r="F23" s="194" t="s">
        <v>140</v>
      </c>
      <c r="G23" s="194">
        <v>1000000000000</v>
      </c>
      <c r="I23" s="337" t="s">
        <v>509</v>
      </c>
      <c r="J23" s="194" t="s">
        <v>140</v>
      </c>
      <c r="K23" s="194">
        <v>1000000000000000</v>
      </c>
      <c r="AC23" s="100"/>
      <c r="AD23" s="100"/>
      <c r="AE23" s="100"/>
      <c r="AF23" s="100"/>
      <c r="AG23" s="100"/>
      <c r="AH23" s="100"/>
      <c r="AI23" s="100"/>
      <c r="AJ23" s="100"/>
      <c r="AK23" s="100"/>
      <c r="AL23" s="100"/>
      <c r="AM23" s="100"/>
      <c r="AN23" s="100"/>
      <c r="AO23" s="100"/>
      <c r="AP23" s="100"/>
      <c r="AQ23" s="100"/>
      <c r="AR23" s="100"/>
      <c r="AS23" s="100"/>
      <c r="AT23" s="100"/>
      <c r="AU23" s="100"/>
      <c r="AV23" s="100"/>
      <c r="AW23" s="100"/>
      <c r="AX23" s="100"/>
      <c r="AY23" s="100"/>
      <c r="AZ23" s="100"/>
      <c r="BA23" s="100"/>
      <c r="BB23" s="100"/>
      <c r="BC23" s="100"/>
      <c r="BD23" s="100"/>
      <c r="BE23" s="100"/>
      <c r="BF23" s="100"/>
      <c r="BG23" s="100"/>
      <c r="BH23" s="100"/>
      <c r="BI23" s="100"/>
      <c r="BJ23" s="100"/>
      <c r="BK23" s="100"/>
      <c r="BL23" s="100"/>
      <c r="BM23" s="100"/>
      <c r="BN23" s="100"/>
      <c r="BO23" s="100"/>
    </row>
    <row r="24" spans="1:68" x14ac:dyDescent="0.25">
      <c r="A24" s="337" t="s">
        <v>510</v>
      </c>
      <c r="B24" s="183" t="s">
        <v>140</v>
      </c>
      <c r="C24" s="348">
        <v>1000000000</v>
      </c>
      <c r="E24" s="337" t="s">
        <v>507</v>
      </c>
      <c r="F24" s="194" t="s">
        <v>140</v>
      </c>
      <c r="G24" s="194">
        <v>1000000</v>
      </c>
      <c r="AB24" s="100"/>
      <c r="AC24" s="100"/>
      <c r="AD24" s="100"/>
      <c r="AE24" s="100"/>
      <c r="AF24" s="100"/>
      <c r="AG24" s="100"/>
      <c r="AH24" s="100"/>
      <c r="AI24" s="100"/>
      <c r="AJ24" s="100"/>
      <c r="AK24" s="100"/>
      <c r="AL24" s="100"/>
      <c r="AM24" s="100"/>
      <c r="AN24" s="100"/>
      <c r="AO24" s="100"/>
      <c r="AP24" s="100"/>
      <c r="AQ24" s="100"/>
      <c r="AR24" s="100"/>
      <c r="AS24" s="100"/>
      <c r="AT24" s="100"/>
      <c r="AU24" s="100"/>
      <c r="AV24" s="100"/>
      <c r="AW24" s="100"/>
      <c r="AX24" s="100"/>
      <c r="AY24" s="100"/>
      <c r="AZ24" s="100"/>
      <c r="BA24" s="100"/>
      <c r="BB24" s="100"/>
      <c r="BC24" s="100"/>
      <c r="BD24" s="100"/>
      <c r="BE24" s="100"/>
      <c r="BF24" s="100"/>
      <c r="BG24" s="100"/>
      <c r="BH24" s="100"/>
      <c r="BI24" s="100"/>
      <c r="BJ24" s="100"/>
      <c r="BK24" s="100"/>
      <c r="BL24" s="100"/>
      <c r="BM24" s="100"/>
      <c r="BN24" s="100"/>
      <c r="BO24" s="100"/>
    </row>
    <row r="25" spans="1:68" x14ac:dyDescent="0.25">
      <c r="A25" s="349" t="s">
        <v>511</v>
      </c>
      <c r="B25" s="350"/>
      <c r="C25" s="351">
        <v>1990</v>
      </c>
      <c r="D25" s="40">
        <v>1991</v>
      </c>
      <c r="E25" s="352">
        <v>1992</v>
      </c>
      <c r="F25" s="352">
        <v>1993</v>
      </c>
      <c r="G25" s="352">
        <v>1994</v>
      </c>
      <c r="H25" s="40">
        <v>1995</v>
      </c>
      <c r="I25" s="40">
        <v>1996</v>
      </c>
      <c r="J25" s="40">
        <v>1997</v>
      </c>
      <c r="K25" s="40">
        <v>1998</v>
      </c>
      <c r="L25" s="40">
        <v>1999</v>
      </c>
      <c r="M25" s="40">
        <v>2000</v>
      </c>
      <c r="N25" s="40">
        <v>2001</v>
      </c>
      <c r="O25" s="40">
        <v>2002</v>
      </c>
      <c r="P25" s="40">
        <v>2003</v>
      </c>
      <c r="Q25" s="40">
        <v>2004</v>
      </c>
      <c r="R25" s="40">
        <v>2005</v>
      </c>
      <c r="S25" s="40">
        <v>2006</v>
      </c>
      <c r="T25" s="40">
        <v>2007</v>
      </c>
      <c r="U25" s="40">
        <v>2008</v>
      </c>
      <c r="V25" s="40">
        <v>2009</v>
      </c>
      <c r="W25" s="41">
        <v>2010</v>
      </c>
      <c r="X25" s="353">
        <v>2011</v>
      </c>
      <c r="Y25" s="41">
        <v>2012</v>
      </c>
      <c r="Z25" s="41">
        <v>2013</v>
      </c>
      <c r="AA25" s="27">
        <v>2014</v>
      </c>
      <c r="AB25" s="27">
        <v>2015</v>
      </c>
      <c r="AC25" s="27">
        <v>2016</v>
      </c>
      <c r="AD25" s="100"/>
      <c r="AE25" s="100"/>
      <c r="AF25" s="100"/>
      <c r="AG25" s="100"/>
      <c r="AH25" s="100"/>
      <c r="AI25" s="100"/>
      <c r="AJ25" s="100"/>
      <c r="AK25" s="100"/>
      <c r="AL25" s="100"/>
      <c r="AM25" s="100"/>
      <c r="AN25" s="100"/>
      <c r="AO25" s="100"/>
      <c r="AP25" s="100"/>
      <c r="AQ25" s="100"/>
      <c r="AR25" s="100"/>
      <c r="AS25" s="100"/>
      <c r="AT25" s="100"/>
      <c r="AU25" s="100"/>
      <c r="AV25" s="100"/>
      <c r="AW25" s="100"/>
      <c r="AX25" s="100"/>
      <c r="AY25" s="100"/>
      <c r="AZ25" s="100"/>
      <c r="BA25" s="100"/>
      <c r="BB25" s="100"/>
      <c r="BC25" s="100"/>
      <c r="BD25" s="100"/>
      <c r="BE25" s="100"/>
      <c r="BF25" s="100"/>
      <c r="BG25" s="100"/>
      <c r="BH25" s="100"/>
      <c r="BI25" s="100"/>
      <c r="BJ25" s="100"/>
      <c r="BK25" s="100"/>
      <c r="BL25" s="100"/>
      <c r="BM25" s="100"/>
      <c r="BN25" s="100"/>
      <c r="BO25" s="100"/>
    </row>
    <row r="26" spans="1:68" s="359" customFormat="1" x14ac:dyDescent="0.25">
      <c r="A26" s="354" t="s">
        <v>512</v>
      </c>
      <c r="B26" s="355"/>
      <c r="C26" s="356"/>
      <c r="D26" s="356"/>
      <c r="E26" s="356"/>
      <c r="F26" s="356"/>
      <c r="G26" s="356"/>
      <c r="H26" s="356"/>
      <c r="I26" s="356"/>
      <c r="J26" s="356"/>
      <c r="K26" s="356"/>
      <c r="L26" s="356"/>
      <c r="M26" s="356"/>
      <c r="N26" s="356"/>
      <c r="O26" s="356"/>
      <c r="P26" s="356"/>
      <c r="Q26" s="356"/>
      <c r="R26" s="356"/>
      <c r="S26" s="356"/>
      <c r="T26" s="356"/>
      <c r="U26" s="356"/>
      <c r="V26" s="356"/>
      <c r="W26" s="356"/>
      <c r="X26" s="356"/>
      <c r="Y26" s="356"/>
      <c r="Z26" s="356"/>
      <c r="AA26" s="357"/>
      <c r="AB26" s="358"/>
      <c r="AC26" s="100"/>
      <c r="AD26" s="100"/>
      <c r="AE26" s="100"/>
      <c r="AF26" s="100"/>
      <c r="AG26" s="100"/>
      <c r="AH26" s="100"/>
      <c r="AI26" s="100"/>
      <c r="AJ26" s="100"/>
      <c r="AK26" s="100"/>
      <c r="AL26" s="100"/>
      <c r="AM26" s="100"/>
      <c r="AN26" s="100"/>
      <c r="AO26" s="100"/>
      <c r="AP26" s="100"/>
      <c r="AQ26" s="100"/>
      <c r="AR26" s="100"/>
      <c r="AS26" s="100"/>
      <c r="AT26" s="100"/>
      <c r="AU26" s="100"/>
      <c r="AV26" s="100"/>
      <c r="AW26" s="100"/>
      <c r="AX26" s="100"/>
      <c r="AY26" s="100"/>
      <c r="AZ26" s="100"/>
      <c r="BA26" s="100"/>
      <c r="BB26" s="100"/>
      <c r="BC26" s="100"/>
      <c r="BD26" s="100"/>
      <c r="BE26" s="100"/>
      <c r="BF26" s="100"/>
      <c r="BG26" s="100"/>
      <c r="BH26" s="100"/>
      <c r="BI26" s="100"/>
      <c r="BJ26" s="100"/>
      <c r="BK26" s="100"/>
      <c r="BL26" s="100"/>
      <c r="BM26" s="100"/>
      <c r="BN26" s="100"/>
      <c r="BO26" s="100"/>
    </row>
    <row r="27" spans="1:68" s="42" customFormat="1" x14ac:dyDescent="0.25">
      <c r="A27" s="337"/>
      <c r="B27" s="183"/>
      <c r="C27" s="193"/>
      <c r="D27" s="193"/>
      <c r="E27" s="193"/>
      <c r="F27" s="193"/>
      <c r="G27" s="193"/>
      <c r="H27" s="193"/>
      <c r="I27" s="193"/>
      <c r="J27" s="193"/>
      <c r="K27" s="193"/>
      <c r="L27" s="193"/>
      <c r="M27" s="193"/>
      <c r="N27" s="193"/>
      <c r="O27" s="193"/>
      <c r="P27" s="193"/>
      <c r="Q27" s="193"/>
      <c r="R27" s="193"/>
      <c r="S27" s="193"/>
      <c r="T27" s="193"/>
      <c r="U27" s="193"/>
      <c r="V27" s="193"/>
      <c r="W27" s="193"/>
      <c r="X27" s="193"/>
      <c r="Y27" s="193"/>
      <c r="Z27" s="193"/>
      <c r="AA27" s="360"/>
      <c r="AB27" s="193"/>
      <c r="AC27" s="100"/>
      <c r="AD27" s="100"/>
      <c r="AE27" s="100"/>
      <c r="AF27" s="100"/>
      <c r="AG27" s="100"/>
      <c r="AH27" s="100"/>
      <c r="AI27" s="100"/>
      <c r="AJ27" s="100"/>
      <c r="AK27" s="100"/>
      <c r="AL27" s="100"/>
      <c r="AM27" s="100"/>
      <c r="AN27" s="100"/>
      <c r="AO27" s="100"/>
      <c r="AP27" s="100"/>
      <c r="AQ27" s="100"/>
      <c r="AR27" s="100"/>
      <c r="AS27" s="100"/>
      <c r="AT27" s="100"/>
      <c r="AU27" s="100"/>
      <c r="AV27" s="100"/>
      <c r="AW27" s="100"/>
      <c r="AX27" s="100"/>
      <c r="AY27" s="100"/>
      <c r="AZ27" s="100"/>
      <c r="BA27" s="100"/>
      <c r="BB27" s="100"/>
      <c r="BC27" s="100"/>
      <c r="BD27" s="100"/>
      <c r="BE27" s="100"/>
      <c r="BF27" s="100"/>
      <c r="BG27" s="100"/>
      <c r="BH27" s="100"/>
      <c r="BI27" s="100"/>
      <c r="BJ27" s="100"/>
      <c r="BK27" s="100"/>
      <c r="BL27" s="100"/>
      <c r="BM27" s="100"/>
      <c r="BN27" s="100"/>
      <c r="BO27" s="100"/>
      <c r="BP27" s="285"/>
    </row>
    <row r="28" spans="1:68" s="42" customFormat="1" x14ac:dyDescent="0.25">
      <c r="A28" s="337" t="s">
        <v>513</v>
      </c>
      <c r="B28" s="183" t="s">
        <v>514</v>
      </c>
      <c r="C28" s="361">
        <v>5284886348</v>
      </c>
      <c r="D28" s="361">
        <v>5372078249</v>
      </c>
      <c r="E28" s="361">
        <v>5456141249</v>
      </c>
      <c r="F28" s="361">
        <v>5541075501</v>
      </c>
      <c r="G28" s="361">
        <v>5624840414</v>
      </c>
      <c r="H28" s="361">
        <v>5709757338</v>
      </c>
      <c r="I28" s="361">
        <v>5792568347</v>
      </c>
      <c r="J28" s="361">
        <v>5875398158</v>
      </c>
      <c r="K28" s="361">
        <v>5957237460</v>
      </c>
      <c r="L28" s="361">
        <v>6038067278</v>
      </c>
      <c r="M28" s="361">
        <v>6118075293</v>
      </c>
      <c r="N28" s="361">
        <v>6197638117</v>
      </c>
      <c r="O28" s="361">
        <v>6276824417.8828697</v>
      </c>
      <c r="P28" s="361">
        <v>6356259573.8989296</v>
      </c>
      <c r="Q28" s="361">
        <v>6436346997.9913702</v>
      </c>
      <c r="R28" s="361">
        <v>6517020798.2439699</v>
      </c>
      <c r="S28" s="361">
        <v>6598421257.4849901</v>
      </c>
      <c r="T28" s="361">
        <v>6680423046.9909296</v>
      </c>
      <c r="U28" s="361">
        <v>6763745673.2955303</v>
      </c>
      <c r="V28" s="361">
        <v>6847214549.1101999</v>
      </c>
      <c r="W28" s="361">
        <v>6930656699.3622303</v>
      </c>
      <c r="X28" s="361">
        <v>7012843635.3578196</v>
      </c>
      <c r="Y28" s="362">
        <v>7097400665.0772305</v>
      </c>
      <c r="Z28" s="362">
        <v>7182860114.6100798</v>
      </c>
      <c r="AA28" s="363">
        <v>7268986175.7391596</v>
      </c>
      <c r="AB28" s="362">
        <v>7355220411.6820297</v>
      </c>
      <c r="AC28" s="100">
        <v>7442135578</v>
      </c>
      <c r="AD28" s="100"/>
      <c r="AE28" s="100"/>
      <c r="AF28" s="100"/>
      <c r="AG28" s="100"/>
      <c r="AH28" s="100"/>
      <c r="AI28" s="100"/>
      <c r="AJ28" s="100"/>
      <c r="AK28" s="100"/>
      <c r="AL28" s="100"/>
      <c r="AM28" s="100"/>
      <c r="AN28" s="100"/>
      <c r="AO28" s="100"/>
      <c r="AP28" s="100"/>
      <c r="AQ28" s="100"/>
      <c r="AR28" s="100"/>
      <c r="AS28" s="100"/>
      <c r="AT28" s="100"/>
      <c r="AU28" s="100"/>
      <c r="AV28" s="100"/>
      <c r="AW28" s="100"/>
      <c r="AX28" s="100"/>
      <c r="AY28" s="100"/>
      <c r="AZ28" s="100"/>
      <c r="BA28" s="100"/>
      <c r="BB28" s="100"/>
      <c r="BC28" s="100"/>
      <c r="BD28" s="100"/>
      <c r="BE28" s="100"/>
      <c r="BF28" s="100"/>
      <c r="BG28" s="100"/>
      <c r="BH28" s="100"/>
      <c r="BI28" s="100"/>
      <c r="BJ28" s="100"/>
      <c r="BK28" s="100"/>
      <c r="BL28" s="100"/>
      <c r="BM28" s="100"/>
      <c r="BN28" s="100"/>
      <c r="BO28" s="100"/>
      <c r="BP28" s="285"/>
    </row>
    <row r="29" spans="1:68" s="42" customFormat="1" x14ac:dyDescent="0.25">
      <c r="A29" s="337" t="s">
        <v>515</v>
      </c>
      <c r="B29" s="183" t="s">
        <v>140</v>
      </c>
      <c r="H29" s="42">
        <v>0.47494035235993698</v>
      </c>
      <c r="I29" s="42">
        <v>0.48784484337985101</v>
      </c>
      <c r="J29" s="42">
        <v>0.48319453732010698</v>
      </c>
      <c r="K29" s="42">
        <v>0.46891386213666503</v>
      </c>
      <c r="L29" s="42">
        <v>0.45504898204107302</v>
      </c>
      <c r="M29" s="193">
        <v>0.47876220805998498</v>
      </c>
      <c r="N29" s="193">
        <v>0.476786961857114</v>
      </c>
      <c r="O29" s="193">
        <v>0.47874893888354503</v>
      </c>
      <c r="P29" s="193">
        <v>0.47529703503778098</v>
      </c>
      <c r="Q29" s="193">
        <v>0.477544401524363</v>
      </c>
      <c r="R29" s="193">
        <v>0.45998380576232401</v>
      </c>
      <c r="S29" s="193">
        <v>0.46592174286451299</v>
      </c>
      <c r="T29" s="193">
        <v>0.46554885319992401</v>
      </c>
      <c r="U29" s="193">
        <v>0.468237809557702</v>
      </c>
      <c r="V29" s="193">
        <v>0.46002547010738798</v>
      </c>
      <c r="W29" s="193">
        <v>0.45474576456496701</v>
      </c>
      <c r="X29" s="193">
        <v>0.44887567948184198</v>
      </c>
      <c r="Y29" s="193">
        <v>0.44103469213256702</v>
      </c>
      <c r="Z29" s="193">
        <v>0.449947348943944</v>
      </c>
      <c r="AA29" s="360">
        <v>0.45476626039191897</v>
      </c>
      <c r="AB29" s="193"/>
      <c r="AC29" s="100"/>
      <c r="AD29" s="100"/>
      <c r="AE29" s="100"/>
      <c r="AF29" s="100"/>
      <c r="AG29" s="100"/>
      <c r="AH29" s="100"/>
      <c r="AI29" s="100"/>
      <c r="AJ29" s="100"/>
      <c r="AK29" s="100"/>
      <c r="AL29" s="100"/>
      <c r="AM29" s="100"/>
      <c r="AN29" s="100"/>
      <c r="AO29" s="100"/>
      <c r="AP29" s="100"/>
      <c r="AQ29" s="100"/>
      <c r="AR29" s="100"/>
      <c r="AS29" s="100"/>
      <c r="AT29" s="100"/>
      <c r="AU29" s="100"/>
      <c r="AV29" s="100"/>
      <c r="AW29" s="100"/>
      <c r="AX29" s="100"/>
      <c r="AY29" s="100"/>
      <c r="AZ29" s="100"/>
      <c r="BA29" s="100"/>
      <c r="BB29" s="100"/>
      <c r="BC29" s="100"/>
      <c r="BD29" s="100"/>
      <c r="BE29" s="100"/>
      <c r="BF29" s="100"/>
      <c r="BG29" s="100"/>
      <c r="BH29" s="100"/>
      <c r="BI29" s="100"/>
      <c r="BJ29" s="100"/>
      <c r="BK29" s="100"/>
      <c r="BL29" s="100"/>
      <c r="BM29" s="100"/>
      <c r="BN29" s="100"/>
      <c r="BO29" s="100"/>
      <c r="BP29" s="285"/>
    </row>
    <row r="30" spans="1:68" s="42" customFormat="1" x14ac:dyDescent="0.25">
      <c r="A30" s="337" t="s">
        <v>516</v>
      </c>
      <c r="B30" s="183" t="s">
        <v>140</v>
      </c>
      <c r="H30" s="193">
        <v>0.54260744461855404</v>
      </c>
      <c r="I30" s="193">
        <v>0.526931319378519</v>
      </c>
      <c r="J30" s="193">
        <v>0.538253258320047</v>
      </c>
      <c r="K30" s="193">
        <v>0.52972494786651503</v>
      </c>
      <c r="L30" s="193">
        <v>0.54608275737687895</v>
      </c>
      <c r="M30" s="193">
        <v>0.522406168880309</v>
      </c>
      <c r="N30" s="193">
        <v>0.54118771997640003</v>
      </c>
      <c r="O30" s="193">
        <v>0.55770700413195895</v>
      </c>
      <c r="P30" s="193">
        <v>0.56234297993535398</v>
      </c>
      <c r="Q30" s="193">
        <v>0.56137058257141004</v>
      </c>
      <c r="R30" s="193">
        <v>0.58570403003733496</v>
      </c>
      <c r="S30" s="193">
        <v>0.58900267932487305</v>
      </c>
      <c r="T30" s="193">
        <v>0.59832017170802698</v>
      </c>
      <c r="U30" s="193">
        <v>0.59006885329059799</v>
      </c>
      <c r="V30" s="193">
        <v>0.58160262630188897</v>
      </c>
      <c r="W30" s="193">
        <v>0.59695053153781896</v>
      </c>
      <c r="X30" s="193">
        <v>0.60592468896185003</v>
      </c>
      <c r="Y30" s="193">
        <v>0.61913941594197797</v>
      </c>
      <c r="Z30" s="193">
        <v>0.64684157980827495</v>
      </c>
      <c r="AA30" s="360">
        <v>0.651895947448494</v>
      </c>
      <c r="AB30" s="193"/>
      <c r="AC30" s="100"/>
      <c r="AD30" s="100"/>
      <c r="AE30" s="100"/>
      <c r="AF30" s="100"/>
      <c r="AG30" s="100"/>
      <c r="AH30" s="100"/>
      <c r="AI30" s="100"/>
      <c r="AJ30" s="100"/>
      <c r="AK30" s="100"/>
      <c r="AL30" s="100"/>
      <c r="AM30" s="100"/>
      <c r="AN30" s="100"/>
      <c r="AO30" s="100"/>
      <c r="AP30" s="100"/>
      <c r="AQ30" s="100"/>
      <c r="AR30" s="100"/>
      <c r="AS30" s="100"/>
      <c r="AT30" s="100"/>
      <c r="AU30" s="100"/>
      <c r="AV30" s="100"/>
      <c r="AW30" s="100"/>
      <c r="AX30" s="100"/>
      <c r="AY30" s="100"/>
      <c r="AZ30" s="100"/>
      <c r="BA30" s="100"/>
      <c r="BB30" s="100"/>
      <c r="BC30" s="100"/>
      <c r="BD30" s="100"/>
      <c r="BE30" s="100"/>
      <c r="BF30" s="100"/>
      <c r="BG30" s="100"/>
      <c r="BH30" s="100"/>
      <c r="BI30" s="100"/>
      <c r="BJ30" s="100"/>
      <c r="BK30" s="100"/>
      <c r="BL30" s="100"/>
      <c r="BM30" s="100"/>
      <c r="BN30" s="100"/>
      <c r="BO30" s="100"/>
      <c r="BP30" s="285"/>
    </row>
    <row r="31" spans="1:68" s="42" customFormat="1" x14ac:dyDescent="0.25">
      <c r="A31" s="337" t="s">
        <v>517</v>
      </c>
      <c r="B31" s="183" t="s">
        <v>140</v>
      </c>
      <c r="H31" s="364">
        <v>0.35876327289765297</v>
      </c>
      <c r="I31" s="364">
        <v>0.35519166497703197</v>
      </c>
      <c r="J31" s="364">
        <v>0.355664212614555</v>
      </c>
      <c r="K31" s="364">
        <v>0.36169414628094798</v>
      </c>
      <c r="L31" s="364">
        <v>0.36509493728927001</v>
      </c>
      <c r="M31" s="364">
        <v>0.401967612093313</v>
      </c>
      <c r="N31" s="364">
        <v>0.38535221433695499</v>
      </c>
      <c r="O31" s="364">
        <v>0.37722442993452998</v>
      </c>
      <c r="P31" s="364">
        <v>0.37435764125661702</v>
      </c>
      <c r="Q31" s="364">
        <v>0.36735303423745802</v>
      </c>
      <c r="R31" s="364">
        <v>0.34039365765541901</v>
      </c>
      <c r="S31" s="364">
        <v>0.335171486530004</v>
      </c>
      <c r="T31" s="364">
        <v>0.33348407443623002</v>
      </c>
      <c r="U31" s="364">
        <v>0.347265130168109</v>
      </c>
      <c r="V31" s="364">
        <v>0.34840831540832101</v>
      </c>
      <c r="W31" s="364">
        <v>0.352312421644983</v>
      </c>
      <c r="X31" s="364">
        <v>0.34250085056914298</v>
      </c>
      <c r="Y31" s="364">
        <v>0.33224973576010502</v>
      </c>
      <c r="Z31" s="193">
        <v>0.31969590117942698</v>
      </c>
      <c r="AA31" s="360">
        <v>0.31525918329376301</v>
      </c>
      <c r="AB31" s="193"/>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c r="BE31" s="100"/>
      <c r="BF31" s="100"/>
      <c r="BG31" s="100"/>
      <c r="BH31" s="100"/>
      <c r="BI31" s="100"/>
      <c r="BJ31" s="100"/>
      <c r="BK31" s="100"/>
      <c r="BL31" s="100"/>
      <c r="BM31" s="100"/>
      <c r="BN31" s="100"/>
      <c r="BO31" s="100"/>
      <c r="BP31" s="285"/>
    </row>
    <row r="32" spans="1:68" s="42" customFormat="1" x14ac:dyDescent="0.25">
      <c r="A32" s="337" t="s">
        <v>518</v>
      </c>
      <c r="B32" s="183" t="s">
        <v>140</v>
      </c>
      <c r="H32" s="183">
        <v>9.8629282483793199E-2</v>
      </c>
      <c r="I32" s="183">
        <v>0.117877015644449</v>
      </c>
      <c r="J32" s="183">
        <v>0.106082529065398</v>
      </c>
      <c r="K32" s="183">
        <v>0.108580905852538</v>
      </c>
      <c r="L32" s="183">
        <v>8.8822305333850896E-2</v>
      </c>
      <c r="M32" s="183">
        <v>7.5626219026378103E-2</v>
      </c>
      <c r="N32" s="183">
        <v>7.3460065686644802E-2</v>
      </c>
      <c r="O32" s="183">
        <v>6.5068565933510999E-2</v>
      </c>
      <c r="P32" s="183">
        <v>6.3299378808028606E-2</v>
      </c>
      <c r="Q32" s="183">
        <v>7.1276383191131901E-2</v>
      </c>
      <c r="R32" s="183">
        <v>7.3902312307246004E-2</v>
      </c>
      <c r="S32" s="183">
        <v>7.5825834145122797E-2</v>
      </c>
      <c r="T32" s="183">
        <v>6.8195753855742502E-2</v>
      </c>
      <c r="U32" s="183">
        <v>6.2666016541292405E-2</v>
      </c>
      <c r="V32" s="183">
        <v>6.9989058289789005E-2</v>
      </c>
      <c r="W32" s="183">
        <v>5.0737046817197401E-2</v>
      </c>
      <c r="X32" s="183">
        <v>5.1574460469007599E-2</v>
      </c>
      <c r="Y32" s="183">
        <v>4.8610848297916599E-2</v>
      </c>
      <c r="Z32" s="193">
        <v>3.3462519012297999E-2</v>
      </c>
      <c r="AA32" s="360">
        <v>3.2844869257742902E-2</v>
      </c>
      <c r="AB32" s="193"/>
      <c r="AC32" s="100"/>
      <c r="AD32" s="100"/>
      <c r="AE32" s="100"/>
      <c r="AF32" s="100"/>
      <c r="AG32" s="100"/>
      <c r="AH32" s="100"/>
      <c r="AI32" s="100"/>
      <c r="AJ32" s="100"/>
      <c r="AK32" s="100"/>
      <c r="AL32" s="100"/>
      <c r="AM32" s="100"/>
      <c r="AN32" s="100"/>
      <c r="AO32" s="100"/>
      <c r="AP32" s="100"/>
      <c r="AQ32" s="100"/>
      <c r="AR32" s="100"/>
      <c r="AS32" s="100"/>
      <c r="AT32" s="100"/>
      <c r="AU32" s="100"/>
      <c r="AV32" s="100"/>
      <c r="AW32" s="100"/>
      <c r="AX32" s="100"/>
      <c r="AY32" s="100"/>
      <c r="AZ32" s="100"/>
      <c r="BA32" s="100"/>
      <c r="BB32" s="100"/>
      <c r="BC32" s="100"/>
      <c r="BD32" s="100"/>
      <c r="BE32" s="100"/>
      <c r="BF32" s="100"/>
      <c r="BG32" s="100"/>
      <c r="BH32" s="100"/>
      <c r="BI32" s="100"/>
      <c r="BJ32" s="100"/>
      <c r="BK32" s="100"/>
      <c r="BL32" s="100"/>
      <c r="BM32" s="100"/>
      <c r="BN32" s="100"/>
      <c r="BO32" s="100"/>
      <c r="BP32" s="285"/>
    </row>
    <row r="33" spans="1:67" s="359" customFormat="1" x14ac:dyDescent="0.25">
      <c r="A33" s="365" t="s">
        <v>519</v>
      </c>
      <c r="B33" s="355"/>
      <c r="C33" s="366"/>
      <c r="D33" s="366"/>
      <c r="E33" s="366"/>
      <c r="F33" s="366"/>
      <c r="G33" s="366"/>
      <c r="H33" s="366"/>
      <c r="I33" s="366"/>
      <c r="J33" s="366"/>
      <c r="K33" s="366"/>
      <c r="L33" s="366"/>
      <c r="M33" s="366"/>
      <c r="N33" s="366"/>
      <c r="O33" s="366"/>
      <c r="P33" s="366"/>
      <c r="Q33" s="366"/>
      <c r="R33" s="366"/>
      <c r="S33" s="366"/>
      <c r="T33" s="366"/>
      <c r="U33" s="366"/>
      <c r="V33" s="366"/>
      <c r="W33" s="366"/>
      <c r="X33" s="366"/>
      <c r="Y33" s="366"/>
      <c r="Z33" s="366"/>
      <c r="AA33" s="367"/>
      <c r="AB33" s="358"/>
      <c r="AC33" s="100"/>
      <c r="AD33" s="100"/>
      <c r="AE33" s="100"/>
      <c r="AF33" s="100"/>
      <c r="AG33" s="100"/>
      <c r="AH33" s="100"/>
      <c r="AI33" s="100"/>
      <c r="AJ33" s="100"/>
      <c r="AK33" s="100"/>
      <c r="AL33" s="100"/>
      <c r="AM33" s="100"/>
      <c r="AN33" s="100"/>
      <c r="AO33" s="100"/>
      <c r="AP33" s="100"/>
      <c r="AQ33" s="100"/>
      <c r="AR33" s="100"/>
      <c r="AS33" s="100"/>
      <c r="AT33" s="100"/>
      <c r="AU33" s="100"/>
      <c r="AV33" s="100"/>
      <c r="AW33" s="100"/>
      <c r="AX33" s="100"/>
      <c r="AY33" s="100"/>
      <c r="AZ33" s="100"/>
      <c r="BA33" s="100"/>
      <c r="BB33" s="100"/>
      <c r="BC33" s="100"/>
      <c r="BD33" s="100"/>
      <c r="BE33" s="100"/>
      <c r="BF33" s="100"/>
      <c r="BG33" s="100"/>
      <c r="BH33" s="100"/>
      <c r="BI33" s="100"/>
      <c r="BJ33" s="100"/>
      <c r="BK33" s="100"/>
      <c r="BL33" s="100"/>
      <c r="BM33" s="100"/>
      <c r="BN33" s="100"/>
      <c r="BO33" s="100"/>
    </row>
    <row r="34" spans="1:67" x14ac:dyDescent="0.25">
      <c r="A34" s="337" t="s">
        <v>520</v>
      </c>
      <c r="B34" s="183" t="s">
        <v>521</v>
      </c>
      <c r="C34" s="193">
        <v>0.80425474470279801</v>
      </c>
      <c r="D34" s="193">
        <v>0.841008344940537</v>
      </c>
      <c r="E34" s="193">
        <v>0.88257410707207096</v>
      </c>
      <c r="F34" s="193">
        <v>0.92517952645220003</v>
      </c>
      <c r="G34" s="193">
        <v>0.97251927495234602</v>
      </c>
      <c r="H34" s="193">
        <v>1.06025750753415</v>
      </c>
      <c r="I34" s="193">
        <v>1.1056776788632701</v>
      </c>
      <c r="J34" s="193">
        <v>1.2903463301151401</v>
      </c>
      <c r="K34" s="193">
        <v>1.4172025337438201</v>
      </c>
      <c r="L34" s="193">
        <v>1.4737016614421401</v>
      </c>
      <c r="M34" s="193">
        <v>2.6459843451365699</v>
      </c>
      <c r="N34" s="193">
        <v>2.7048717825313502</v>
      </c>
      <c r="O34" s="193">
        <v>3.1296715450102401</v>
      </c>
      <c r="P34" s="193">
        <v>3.4697200909205499</v>
      </c>
      <c r="Q34" s="193">
        <v>3.9555142957287202</v>
      </c>
      <c r="R34" s="193">
        <v>3.9560890176996302</v>
      </c>
      <c r="S34" s="193">
        <v>4.2006813346854797</v>
      </c>
      <c r="T34" s="193">
        <v>4.5682172897939202</v>
      </c>
      <c r="U34" s="193">
        <v>5.21275859819613</v>
      </c>
      <c r="V34" s="193">
        <v>5.5578789882194801</v>
      </c>
      <c r="W34" s="193">
        <v>6.3839712444101098</v>
      </c>
      <c r="X34" s="193">
        <v>7.8826612540580703</v>
      </c>
      <c r="Y34" s="193">
        <v>10.1050379815777</v>
      </c>
      <c r="Z34" s="193"/>
      <c r="AA34" s="360"/>
      <c r="AB34" s="193"/>
      <c r="AC34" s="100"/>
      <c r="AD34" s="100"/>
      <c r="AE34" s="100"/>
      <c r="AF34" s="100"/>
      <c r="AG34" s="100"/>
      <c r="AH34" s="100"/>
      <c r="AI34" s="100"/>
      <c r="AJ34" s="100"/>
      <c r="AK34" s="100"/>
      <c r="AL34" s="100"/>
      <c r="AM34" s="100"/>
      <c r="AN34" s="100"/>
      <c r="AO34" s="100"/>
      <c r="AP34" s="100"/>
      <c r="AQ34" s="100"/>
      <c r="AR34" s="100"/>
      <c r="AS34" s="100"/>
      <c r="AT34" s="100"/>
      <c r="AU34" s="100"/>
      <c r="AV34" s="100"/>
      <c r="AW34" s="100"/>
      <c r="AX34" s="100"/>
      <c r="AY34" s="100"/>
      <c r="AZ34" s="100"/>
      <c r="BA34" s="100"/>
      <c r="BB34" s="100"/>
      <c r="BC34" s="100"/>
      <c r="BD34" s="100"/>
      <c r="BE34" s="100"/>
      <c r="BF34" s="100"/>
      <c r="BG34" s="100"/>
      <c r="BH34" s="100"/>
      <c r="BI34" s="100"/>
      <c r="BJ34" s="100"/>
      <c r="BK34" s="100"/>
      <c r="BL34" s="100"/>
      <c r="BM34" s="100"/>
      <c r="BN34" s="100"/>
      <c r="BO34" s="100"/>
    </row>
    <row r="35" spans="1:67" x14ac:dyDescent="0.25">
      <c r="A35" s="337" t="s">
        <v>522</v>
      </c>
      <c r="B35" s="183" t="s">
        <v>521</v>
      </c>
      <c r="C35" s="193">
        <v>0.38917863237784101</v>
      </c>
      <c r="D35" s="193">
        <v>0.56874186534105298</v>
      </c>
      <c r="E35" s="193">
        <v>0.78820430957906495</v>
      </c>
      <c r="F35" s="193">
        <v>1.0097858800546899</v>
      </c>
      <c r="G35" s="193">
        <v>1.1442239446187299</v>
      </c>
      <c r="H35" s="193">
        <v>1.27793447001597</v>
      </c>
      <c r="I35" s="193">
        <v>1.3548112305831601</v>
      </c>
      <c r="J35" s="193">
        <v>1.45978234285733</v>
      </c>
      <c r="K35" s="193">
        <v>1.6409697963227301</v>
      </c>
      <c r="L35" s="193">
        <v>1.68691194036657</v>
      </c>
      <c r="M35" s="193">
        <v>1.7427730974322599</v>
      </c>
      <c r="N35" s="193">
        <v>1.96576128586242</v>
      </c>
      <c r="O35" s="193">
        <v>2.0760554776445401</v>
      </c>
      <c r="P35" s="193">
        <v>2.21135885141116</v>
      </c>
      <c r="Q35" s="193">
        <v>2.4489847531921001</v>
      </c>
      <c r="R35" s="193">
        <v>2.6410048917620701</v>
      </c>
      <c r="S35" s="193">
        <v>3.0115935233181199</v>
      </c>
      <c r="T35" s="193">
        <v>3.6728311149610602</v>
      </c>
      <c r="U35" s="193">
        <v>4.8938616547070204</v>
      </c>
      <c r="V35" s="193">
        <v>5.9799637996472699</v>
      </c>
      <c r="W35" s="193">
        <v>8.6019898034907403</v>
      </c>
      <c r="X35" s="193">
        <v>11.3356827932973</v>
      </c>
      <c r="Y35" s="193">
        <v>13.461287001815601</v>
      </c>
      <c r="Z35" s="193"/>
      <c r="AA35" s="360"/>
      <c r="AB35" s="193"/>
      <c r="AC35" s="100"/>
      <c r="AD35" s="100"/>
      <c r="AE35" s="100"/>
      <c r="AF35" s="100"/>
      <c r="AG35" s="100"/>
      <c r="AH35" s="100"/>
      <c r="AI35" s="100"/>
      <c r="AJ35" s="100"/>
      <c r="AK35" s="100"/>
      <c r="AL35" s="100"/>
      <c r="AM35" s="100"/>
      <c r="AN35" s="100"/>
      <c r="AO35" s="100"/>
      <c r="AP35" s="100"/>
      <c r="AQ35" s="100"/>
      <c r="AR35" s="100"/>
      <c r="AS35" s="100"/>
      <c r="AT35" s="100"/>
      <c r="AU35" s="100"/>
      <c r="AV35" s="100"/>
      <c r="AW35" s="100"/>
      <c r="AX35" s="100"/>
      <c r="AY35" s="100"/>
      <c r="AZ35" s="100"/>
      <c r="BA35" s="100"/>
      <c r="BB35" s="100"/>
      <c r="BC35" s="100"/>
      <c r="BD35" s="100"/>
      <c r="BE35" s="100"/>
      <c r="BF35" s="100"/>
      <c r="BG35" s="100"/>
      <c r="BH35" s="100"/>
      <c r="BI35" s="100"/>
      <c r="BJ35" s="100"/>
      <c r="BK35" s="100"/>
      <c r="BL35" s="100"/>
      <c r="BM35" s="100"/>
      <c r="BN35" s="100"/>
      <c r="BO35" s="100"/>
    </row>
    <row r="36" spans="1:67" x14ac:dyDescent="0.25">
      <c r="A36" s="337" t="s">
        <v>523</v>
      </c>
      <c r="B36" s="183" t="s">
        <v>521</v>
      </c>
      <c r="C36" s="193">
        <v>0.16499057</v>
      </c>
      <c r="D36" s="193">
        <v>0.16768147</v>
      </c>
      <c r="E36" s="193">
        <v>0.21825412</v>
      </c>
      <c r="F36" s="193">
        <v>0.24450375999999999</v>
      </c>
      <c r="G36" s="193">
        <v>0.24462183000000001</v>
      </c>
      <c r="H36" s="193">
        <v>0.26293196000000002</v>
      </c>
      <c r="I36" s="193">
        <v>0.27309483000000001</v>
      </c>
      <c r="J36" s="193">
        <v>0.27772338000000002</v>
      </c>
      <c r="K36" s="193">
        <v>0.26207404000000001</v>
      </c>
      <c r="L36" s="193">
        <v>0.26722632000000002</v>
      </c>
      <c r="M36" s="193">
        <v>0.30062304000000001</v>
      </c>
      <c r="N36" s="193">
        <v>0.15679414999999999</v>
      </c>
      <c r="O36" s="193">
        <v>0.16186449</v>
      </c>
      <c r="P36" s="193">
        <v>0.16539380000000001</v>
      </c>
      <c r="Q36" s="193">
        <v>0.13935132</v>
      </c>
      <c r="R36" s="193">
        <v>0.10021173</v>
      </c>
      <c r="S36" s="193">
        <v>0.14281664999999999</v>
      </c>
      <c r="T36" s="193">
        <v>0.11917676000000001</v>
      </c>
      <c r="U36" s="193">
        <v>9.9996440000000006E-2</v>
      </c>
      <c r="V36" s="193">
        <v>0.11247093</v>
      </c>
      <c r="W36" s="193">
        <v>0.14480620999999999</v>
      </c>
      <c r="X36" s="193">
        <v>0.2200387</v>
      </c>
      <c r="Y36" s="193">
        <v>0.22243911999999999</v>
      </c>
      <c r="Z36" s="193">
        <v>0.24061640000000001</v>
      </c>
      <c r="AA36" s="360">
        <v>0.27127101999999997</v>
      </c>
      <c r="AB36" s="193">
        <v>0</v>
      </c>
      <c r="AC36" s="100"/>
      <c r="AD36" s="100"/>
      <c r="AE36" s="100"/>
      <c r="AF36" s="100"/>
      <c r="AG36" s="100"/>
      <c r="AH36" s="100"/>
      <c r="AI36" s="100"/>
      <c r="AJ36" s="100"/>
      <c r="AK36" s="100"/>
      <c r="AL36" s="100"/>
      <c r="AM36" s="100"/>
      <c r="AN36" s="100"/>
      <c r="AO36" s="100"/>
      <c r="AP36" s="100"/>
      <c r="AQ36" s="100"/>
      <c r="AR36" s="100"/>
      <c r="AS36" s="100"/>
      <c r="AT36" s="100"/>
      <c r="AU36" s="100"/>
      <c r="AV36" s="100"/>
      <c r="AW36" s="100"/>
      <c r="AX36" s="100"/>
      <c r="AY36" s="100"/>
      <c r="AZ36" s="100"/>
      <c r="BA36" s="100"/>
      <c r="BB36" s="100"/>
      <c r="BC36" s="100"/>
      <c r="BD36" s="100"/>
      <c r="BE36" s="100"/>
      <c r="BF36" s="100"/>
      <c r="BG36" s="100"/>
      <c r="BH36" s="100"/>
      <c r="BI36" s="100"/>
      <c r="BJ36" s="100"/>
      <c r="BK36" s="100"/>
      <c r="BL36" s="100"/>
      <c r="BM36" s="100"/>
      <c r="BN36" s="100"/>
      <c r="BO36" s="100"/>
    </row>
    <row r="37" spans="1:67" x14ac:dyDescent="0.25">
      <c r="A37" s="337" t="s">
        <v>524</v>
      </c>
      <c r="B37" s="183" t="s">
        <v>521</v>
      </c>
      <c r="C37" s="193">
        <v>6.346222E-2</v>
      </c>
      <c r="D37" s="193">
        <v>5.8381450000000001E-2</v>
      </c>
      <c r="E37" s="193">
        <v>6.4968289999999998E-2</v>
      </c>
      <c r="F37" s="193">
        <v>6.506953E-2</v>
      </c>
      <c r="G37" s="193">
        <v>6.7677360000000006E-2</v>
      </c>
      <c r="H37" s="193">
        <v>6.4205999999999999E-2</v>
      </c>
      <c r="I37" s="193">
        <v>5.606117E-2</v>
      </c>
      <c r="J37" s="193">
        <v>4.747241E-2</v>
      </c>
      <c r="K37" s="193">
        <v>2.589226E-2</v>
      </c>
      <c r="L37" s="193">
        <v>3.3874729999999999E-2</v>
      </c>
      <c r="M37" s="193">
        <v>3.8023679999999997E-2</v>
      </c>
      <c r="N37" s="193">
        <v>6.1790339999999999E-2</v>
      </c>
      <c r="O37" s="193">
        <v>5.8625539999999997E-2</v>
      </c>
      <c r="P37" s="193">
        <v>4.2497020000000003E-2</v>
      </c>
      <c r="Q37" s="193">
        <v>8.3304589999999998E-2</v>
      </c>
      <c r="R37" s="193">
        <v>0.10185614</v>
      </c>
      <c r="S37" s="193">
        <v>0.10121208</v>
      </c>
      <c r="T37" s="193">
        <v>0.13211313</v>
      </c>
      <c r="U37" s="193">
        <v>0.15293263000000001</v>
      </c>
      <c r="V37" s="193">
        <v>0.14861202000000001</v>
      </c>
      <c r="W37" s="193">
        <v>0.15202329000000001</v>
      </c>
      <c r="X37" s="193">
        <v>0.14950447</v>
      </c>
      <c r="Y37" s="193">
        <v>0.24690301000000001</v>
      </c>
      <c r="Z37" s="193">
        <v>0.29162874999999999</v>
      </c>
      <c r="AA37" s="360">
        <v>0.31618224</v>
      </c>
      <c r="AB37" s="193">
        <v>0</v>
      </c>
      <c r="AC37" s="100"/>
      <c r="AD37" s="100"/>
      <c r="AE37" s="100"/>
      <c r="AF37" s="100"/>
      <c r="AG37" s="100"/>
      <c r="AH37" s="100"/>
      <c r="AI37" s="100"/>
      <c r="AJ37" s="100"/>
      <c r="AK37" s="100"/>
      <c r="AL37" s="100"/>
      <c r="AM37" s="100"/>
      <c r="AN37" s="100"/>
      <c r="AO37" s="100"/>
      <c r="AP37" s="100"/>
      <c r="AQ37" s="100"/>
      <c r="AR37" s="100"/>
      <c r="AS37" s="100"/>
      <c r="AT37" s="100"/>
      <c r="AU37" s="100"/>
      <c r="AV37" s="100"/>
      <c r="AW37" s="100"/>
      <c r="AX37" s="100"/>
      <c r="AY37" s="100"/>
      <c r="AZ37" s="100"/>
      <c r="BA37" s="100"/>
      <c r="BB37" s="100"/>
      <c r="BC37" s="100"/>
      <c r="BD37" s="100"/>
      <c r="BE37" s="100"/>
      <c r="BF37" s="100"/>
      <c r="BG37" s="100"/>
      <c r="BH37" s="100"/>
      <c r="BI37" s="100"/>
      <c r="BJ37" s="100"/>
      <c r="BK37" s="100"/>
      <c r="BL37" s="100"/>
      <c r="BM37" s="100"/>
      <c r="BN37" s="100"/>
      <c r="BO37" s="100"/>
    </row>
    <row r="38" spans="1:67" s="359" customFormat="1" x14ac:dyDescent="0.25">
      <c r="A38" s="368" t="s">
        <v>525</v>
      </c>
      <c r="B38" s="355"/>
      <c r="C38" s="358"/>
      <c r="D38" s="358"/>
      <c r="E38" s="358"/>
      <c r="F38" s="358"/>
      <c r="G38" s="358"/>
      <c r="H38" s="358"/>
      <c r="I38" s="358"/>
      <c r="J38" s="358"/>
      <c r="K38" s="358"/>
      <c r="L38" s="358"/>
      <c r="M38" s="358"/>
      <c r="N38" s="358"/>
      <c r="O38" s="358"/>
      <c r="P38" s="358"/>
      <c r="Q38" s="358"/>
      <c r="R38" s="358"/>
      <c r="S38" s="358"/>
      <c r="T38" s="358"/>
      <c r="U38" s="358"/>
      <c r="V38" s="358"/>
      <c r="W38" s="358"/>
      <c r="X38" s="358"/>
      <c r="Y38" s="358"/>
      <c r="Z38" s="358"/>
      <c r="AA38" s="369"/>
      <c r="AB38" s="358"/>
      <c r="AC38" s="100"/>
      <c r="AD38" s="100"/>
      <c r="AE38" s="100"/>
      <c r="AF38" s="100"/>
      <c r="AG38" s="100"/>
      <c r="AH38" s="100"/>
      <c r="AI38" s="100"/>
      <c r="AJ38" s="100"/>
      <c r="AK38" s="100"/>
      <c r="AL38" s="100"/>
      <c r="AM38" s="100"/>
      <c r="AN38" s="100"/>
      <c r="AO38" s="100"/>
      <c r="AP38" s="100"/>
      <c r="AQ38" s="100"/>
      <c r="AR38" s="100"/>
      <c r="AS38" s="100"/>
      <c r="AT38" s="100"/>
      <c r="AU38" s="100"/>
      <c r="AV38" s="100"/>
      <c r="AW38" s="100"/>
      <c r="AX38" s="100"/>
      <c r="AY38" s="100"/>
      <c r="AZ38" s="100"/>
      <c r="BA38" s="100"/>
      <c r="BB38" s="100"/>
      <c r="BC38" s="100"/>
      <c r="BD38" s="100"/>
      <c r="BE38" s="100"/>
      <c r="BF38" s="100"/>
      <c r="BG38" s="100"/>
      <c r="BH38" s="100"/>
      <c r="BI38" s="100"/>
      <c r="BJ38" s="100"/>
      <c r="BK38" s="100"/>
      <c r="BL38" s="100"/>
      <c r="BM38" s="100"/>
      <c r="BN38" s="100"/>
      <c r="BO38" s="100"/>
    </row>
    <row r="39" spans="1:67" x14ac:dyDescent="0.25">
      <c r="A39" s="182" t="s">
        <v>526</v>
      </c>
      <c r="B39" s="183" t="s">
        <v>140</v>
      </c>
      <c r="C39" s="193"/>
      <c r="D39" s="193"/>
      <c r="E39" s="193"/>
      <c r="F39" s="193"/>
      <c r="G39" s="193"/>
      <c r="H39" s="193">
        <v>0.153480103845584</v>
      </c>
      <c r="I39" s="193">
        <v>0.14549591639715501</v>
      </c>
      <c r="J39" s="193">
        <v>0.14182892835743099</v>
      </c>
      <c r="K39" s="193">
        <v>0.14296579232485401</v>
      </c>
      <c r="L39" s="193">
        <v>0.134859725742174</v>
      </c>
      <c r="M39" s="193">
        <v>0.12404681743507701</v>
      </c>
      <c r="N39" s="193">
        <v>0.120816882141525</v>
      </c>
      <c r="O39" s="193">
        <v>0.114315425212118</v>
      </c>
      <c r="P39" s="193">
        <v>0.10884459587869499</v>
      </c>
      <c r="Q39" s="193">
        <v>0.104144144207317</v>
      </c>
      <c r="R39" s="193">
        <v>9.6810212201548604E-2</v>
      </c>
      <c r="S39" s="193">
        <v>8.5179488457883104E-2</v>
      </c>
      <c r="T39" s="193">
        <v>8.0043448952708998E-2</v>
      </c>
      <c r="U39" s="193">
        <v>7.6427006484653504E-2</v>
      </c>
      <c r="V39" s="193">
        <v>7.0742277269640899E-2</v>
      </c>
      <c r="W39" s="193">
        <v>6.3623533935028495E-2</v>
      </c>
      <c r="X39" s="193">
        <v>6.2520709174501296E-2</v>
      </c>
      <c r="Y39" s="193">
        <v>6.1748873557188597E-2</v>
      </c>
      <c r="Z39" s="193">
        <v>6.18813666699774E-2</v>
      </c>
      <c r="AA39" s="193">
        <v>6.1738272785309703E-2</v>
      </c>
      <c r="AB39" s="370">
        <v>6.1736135774793602E-2</v>
      </c>
      <c r="AC39" s="100"/>
      <c r="AD39" s="100"/>
      <c r="AE39" s="100"/>
      <c r="AF39" s="100"/>
      <c r="AG39" s="100"/>
      <c r="AH39" s="100"/>
      <c r="AI39" s="100"/>
      <c r="AJ39" s="100"/>
      <c r="AK39" s="100"/>
      <c r="AL39" s="100"/>
      <c r="AM39" s="100"/>
      <c r="AN39" s="100"/>
      <c r="AO39" s="100"/>
      <c r="AP39" s="100"/>
      <c r="AQ39" s="100"/>
      <c r="AR39" s="100"/>
      <c r="AS39" s="100"/>
      <c r="AT39" s="100"/>
      <c r="AU39" s="100"/>
      <c r="AV39" s="100"/>
      <c r="AW39" s="100"/>
      <c r="AX39" s="100"/>
      <c r="AY39" s="100"/>
      <c r="AZ39" s="100"/>
      <c r="BA39" s="100"/>
      <c r="BB39" s="100"/>
      <c r="BC39" s="100"/>
      <c r="BD39" s="100"/>
      <c r="BE39" s="100"/>
      <c r="BF39" s="100"/>
      <c r="BG39" s="100"/>
      <c r="BH39" s="100"/>
      <c r="BI39" s="100"/>
      <c r="BJ39" s="100"/>
      <c r="BK39" s="100"/>
      <c r="BL39" s="100"/>
      <c r="BM39" s="100"/>
      <c r="BN39" s="100"/>
      <c r="BO39" s="100"/>
    </row>
    <row r="40" spans="1:67" x14ac:dyDescent="0.25">
      <c r="A40" s="182" t="s">
        <v>527</v>
      </c>
      <c r="B40" s="183" t="s">
        <v>140</v>
      </c>
      <c r="C40" s="193"/>
      <c r="D40" s="193"/>
      <c r="E40" s="193"/>
      <c r="F40" s="193"/>
      <c r="G40" s="183"/>
      <c r="H40" s="183">
        <v>0.224130238242949</v>
      </c>
      <c r="I40" s="183">
        <v>0.221725112045769</v>
      </c>
      <c r="J40" s="183">
        <v>0.23386523401297701</v>
      </c>
      <c r="K40" s="183">
        <v>0.244951460406512</v>
      </c>
      <c r="L40" s="183">
        <v>0.25808112961507601</v>
      </c>
      <c r="M40" s="183">
        <v>0.25895336806622199</v>
      </c>
      <c r="N40" s="183">
        <v>0.26839279928237902</v>
      </c>
      <c r="O40" s="183">
        <v>0.27342594449637198</v>
      </c>
      <c r="P40" s="183">
        <v>0.26962043633910299</v>
      </c>
      <c r="Q40" s="183">
        <v>0.27883101711252201</v>
      </c>
      <c r="R40" s="183">
        <v>0.28083848258037503</v>
      </c>
      <c r="S40" s="183">
        <v>0.28373606863189099</v>
      </c>
      <c r="T40" s="183">
        <v>0.28937632319005802</v>
      </c>
      <c r="U40" s="183">
        <v>0.29916526010769801</v>
      </c>
      <c r="V40" s="183">
        <v>0.307297970466335</v>
      </c>
      <c r="W40" s="183">
        <v>0.31046395435507801</v>
      </c>
      <c r="X40" s="183">
        <v>0.30204108495613102</v>
      </c>
      <c r="Y40" s="183">
        <v>0.31079123544643</v>
      </c>
      <c r="Z40" s="183">
        <v>0.29805204560120002</v>
      </c>
      <c r="AA40" s="183">
        <v>0.30326742711461202</v>
      </c>
      <c r="AB40" s="200"/>
      <c r="AC40" s="100"/>
      <c r="AD40" s="100"/>
      <c r="AE40" s="100"/>
      <c r="AF40" s="100"/>
      <c r="AG40" s="100"/>
      <c r="AH40" s="100"/>
      <c r="AI40" s="100"/>
      <c r="AJ40" s="100"/>
      <c r="AK40" s="100"/>
      <c r="AL40" s="100"/>
      <c r="AM40" s="100"/>
      <c r="AN40" s="100"/>
      <c r="AO40" s="100"/>
      <c r="AP40" s="100"/>
      <c r="AQ40" s="100"/>
      <c r="AR40" s="100"/>
      <c r="AS40" s="100"/>
      <c r="AT40" s="100"/>
      <c r="AU40" s="100"/>
      <c r="AV40" s="100"/>
      <c r="AW40" s="100"/>
      <c r="AX40" s="100"/>
      <c r="AY40" s="100"/>
      <c r="AZ40" s="100"/>
      <c r="BA40" s="100"/>
      <c r="BB40" s="100"/>
      <c r="BC40" s="100"/>
      <c r="BD40" s="100"/>
      <c r="BE40" s="100"/>
      <c r="BF40" s="100"/>
      <c r="BG40" s="100"/>
      <c r="BH40" s="100"/>
      <c r="BI40" s="100"/>
      <c r="BJ40" s="100"/>
      <c r="BK40" s="100"/>
      <c r="BL40" s="100"/>
      <c r="BM40" s="100"/>
      <c r="BN40" s="100"/>
      <c r="BO40" s="100"/>
    </row>
    <row r="41" spans="1:67" s="359" customFormat="1" x14ac:dyDescent="0.25">
      <c r="A41" s="368" t="s">
        <v>528</v>
      </c>
      <c r="B41" s="355"/>
      <c r="C41" s="358"/>
      <c r="D41" s="358"/>
      <c r="E41" s="358"/>
      <c r="F41" s="358"/>
      <c r="G41" s="358"/>
      <c r="H41" s="358"/>
      <c r="I41" s="358"/>
      <c r="J41" s="358"/>
      <c r="K41" s="358"/>
      <c r="L41" s="358"/>
      <c r="M41" s="358"/>
      <c r="N41" s="358"/>
      <c r="O41" s="358"/>
      <c r="P41" s="358"/>
      <c r="Q41" s="358"/>
      <c r="R41" s="358"/>
      <c r="S41" s="358"/>
      <c r="T41" s="358"/>
      <c r="U41" s="358"/>
      <c r="V41" s="358"/>
      <c r="W41" s="358"/>
      <c r="X41" s="358"/>
      <c r="Y41" s="358"/>
      <c r="Z41" s="358"/>
      <c r="AA41" s="369"/>
      <c r="AB41" s="358"/>
      <c r="AC41" s="100"/>
      <c r="AD41" s="100"/>
      <c r="AE41" s="100"/>
      <c r="AF41" s="100"/>
      <c r="AG41" s="100"/>
      <c r="AH41" s="100"/>
      <c r="AI41" s="100"/>
      <c r="AJ41" s="100"/>
      <c r="AK41" s="100"/>
      <c r="AL41" s="100"/>
      <c r="AM41" s="100"/>
      <c r="AN41" s="100"/>
      <c r="AO41" s="100"/>
      <c r="AP41" s="100"/>
      <c r="AQ41" s="100"/>
      <c r="AR41" s="100"/>
      <c r="AS41" s="100"/>
      <c r="AT41" s="100"/>
      <c r="AU41" s="100"/>
      <c r="AV41" s="100"/>
      <c r="AW41" s="100"/>
      <c r="AX41" s="100"/>
      <c r="AY41" s="100"/>
      <c r="AZ41" s="100"/>
      <c r="BA41" s="100"/>
      <c r="BB41" s="100"/>
      <c r="BC41" s="100"/>
      <c r="BD41" s="100"/>
      <c r="BE41" s="100"/>
      <c r="BF41" s="100"/>
      <c r="BG41" s="100"/>
      <c r="BH41" s="100"/>
      <c r="BI41" s="100"/>
      <c r="BJ41" s="100"/>
      <c r="BK41" s="100"/>
      <c r="BL41" s="100"/>
      <c r="BM41" s="100"/>
      <c r="BN41" s="100"/>
      <c r="BO41" s="100"/>
    </row>
    <row r="42" spans="1:67" x14ac:dyDescent="0.25">
      <c r="A42" s="337" t="s">
        <v>529</v>
      </c>
      <c r="B42" s="183" t="s">
        <v>140</v>
      </c>
      <c r="C42" s="193">
        <v>0</v>
      </c>
      <c r="D42" s="193">
        <v>0</v>
      </c>
      <c r="E42" s="193">
        <v>0</v>
      </c>
      <c r="F42" s="193">
        <v>0</v>
      </c>
      <c r="G42" s="193">
        <v>0</v>
      </c>
      <c r="H42" s="193">
        <v>0</v>
      </c>
      <c r="I42" s="193">
        <v>0</v>
      </c>
      <c r="J42" s="193">
        <v>0</v>
      </c>
      <c r="K42" s="193">
        <v>0</v>
      </c>
      <c r="L42" s="193">
        <v>0</v>
      </c>
      <c r="M42" s="193">
        <v>0</v>
      </c>
      <c r="N42" s="193">
        <v>0</v>
      </c>
      <c r="O42" s="193">
        <v>0</v>
      </c>
      <c r="P42" s="193">
        <v>0</v>
      </c>
      <c r="Q42" s="193">
        <v>0</v>
      </c>
      <c r="R42" s="193">
        <v>1.6700000000000001E-6</v>
      </c>
      <c r="S42" s="193">
        <v>1.73055555555556E-6</v>
      </c>
      <c r="T42" s="193">
        <v>1.6932432432432501E-6</v>
      </c>
      <c r="U42" s="193">
        <v>3.7210526315789602E-6</v>
      </c>
      <c r="V42" s="193">
        <v>5.28589743589746E-6</v>
      </c>
      <c r="W42" s="193">
        <v>1.092E-5</v>
      </c>
      <c r="X42" s="193">
        <v>5.1774390243902401E-5</v>
      </c>
      <c r="Y42" s="193">
        <v>1.4935833333333301E-4</v>
      </c>
      <c r="Z42" s="193">
        <v>3.0823333333333298E-4</v>
      </c>
      <c r="AA42" s="360">
        <v>5.4970999999999796E-4</v>
      </c>
      <c r="AB42" s="193">
        <v>9.4086021505375905E-4</v>
      </c>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c r="BE42" s="100"/>
      <c r="BF42" s="100"/>
      <c r="BG42" s="100"/>
      <c r="BH42" s="100"/>
      <c r="BI42" s="100"/>
      <c r="BJ42" s="100"/>
      <c r="BK42" s="100"/>
      <c r="BL42" s="100"/>
      <c r="BM42" s="100"/>
      <c r="BN42" s="100"/>
      <c r="BO42" s="100"/>
    </row>
    <row r="43" spans="1:67" x14ac:dyDescent="0.25">
      <c r="A43" s="337" t="s">
        <v>530</v>
      </c>
      <c r="B43" s="183" t="s">
        <v>140</v>
      </c>
      <c r="C43" s="193">
        <v>0</v>
      </c>
      <c r="D43" s="193">
        <v>0</v>
      </c>
      <c r="E43" s="193">
        <v>0</v>
      </c>
      <c r="F43" s="193">
        <v>0</v>
      </c>
      <c r="G43" s="193">
        <v>0</v>
      </c>
      <c r="H43" s="193">
        <v>0</v>
      </c>
      <c r="I43" s="193">
        <v>0</v>
      </c>
      <c r="J43" s="193">
        <v>0</v>
      </c>
      <c r="K43" s="193">
        <v>0</v>
      </c>
      <c r="L43" s="193">
        <v>0</v>
      </c>
      <c r="M43" s="193">
        <v>0</v>
      </c>
      <c r="N43" s="193">
        <v>0</v>
      </c>
      <c r="O43" s="193">
        <v>0</v>
      </c>
      <c r="P43" s="193">
        <v>0</v>
      </c>
      <c r="Q43" s="193">
        <v>0</v>
      </c>
      <c r="R43" s="193">
        <v>4.5650999999999999E-3</v>
      </c>
      <c r="S43" s="193">
        <v>5.6163333333333404E-3</v>
      </c>
      <c r="T43" s="193">
        <v>6.9610270270270402E-3</v>
      </c>
      <c r="U43" s="193">
        <v>8.8113421052631799E-3</v>
      </c>
      <c r="V43" s="193">
        <v>1.0107012820512899E-2</v>
      </c>
      <c r="W43" s="193">
        <v>1.11015625E-2</v>
      </c>
      <c r="X43" s="193">
        <v>1.29343780487805E-2</v>
      </c>
      <c r="Y43" s="193">
        <v>1.38613333333333E-2</v>
      </c>
      <c r="Z43" s="193">
        <v>0</v>
      </c>
      <c r="AA43" s="360">
        <v>0</v>
      </c>
      <c r="AB43" s="193">
        <v>0</v>
      </c>
      <c r="AC43" s="100"/>
      <c r="AD43" s="100"/>
      <c r="AE43" s="100"/>
      <c r="AF43" s="100"/>
      <c r="AG43" s="100"/>
      <c r="AH43" s="100"/>
      <c r="AI43" s="100"/>
      <c r="AJ43" s="100"/>
      <c r="AK43" s="100"/>
      <c r="AL43" s="100"/>
      <c r="AM43" s="100"/>
      <c r="AN43" s="100"/>
      <c r="AO43" s="100"/>
      <c r="AP43" s="100"/>
      <c r="AQ43" s="100"/>
      <c r="AR43" s="100"/>
      <c r="AS43" s="100"/>
      <c r="AT43" s="100"/>
      <c r="AU43" s="100"/>
      <c r="AV43" s="100"/>
      <c r="AW43" s="100"/>
      <c r="AX43" s="100"/>
      <c r="AY43" s="100"/>
      <c r="AZ43" s="100"/>
      <c r="BA43" s="100"/>
      <c r="BB43" s="100"/>
      <c r="BC43" s="100"/>
      <c r="BD43" s="100"/>
      <c r="BE43" s="100"/>
      <c r="BF43" s="100"/>
      <c r="BG43" s="100"/>
      <c r="BH43" s="100"/>
      <c r="BI43" s="100"/>
      <c r="BJ43" s="100"/>
      <c r="BK43" s="100"/>
      <c r="BL43" s="100"/>
      <c r="BM43" s="100"/>
      <c r="BN43" s="100"/>
      <c r="BO43" s="100"/>
    </row>
    <row r="44" spans="1:67" s="359" customFormat="1" x14ac:dyDescent="0.25">
      <c r="A44" s="368" t="s">
        <v>531</v>
      </c>
      <c r="B44" s="355"/>
      <c r="C44" s="358"/>
      <c r="D44" s="358"/>
      <c r="E44" s="358"/>
      <c r="F44" s="358"/>
      <c r="G44" s="358"/>
      <c r="H44" s="358"/>
      <c r="I44" s="358"/>
      <c r="J44" s="358"/>
      <c r="K44" s="358"/>
      <c r="L44" s="358"/>
      <c r="M44" s="358"/>
      <c r="N44" s="358"/>
      <c r="O44" s="358"/>
      <c r="P44" s="358"/>
      <c r="Q44" s="358"/>
      <c r="R44" s="358"/>
      <c r="S44" s="358"/>
      <c r="T44" s="358"/>
      <c r="U44" s="358"/>
      <c r="V44" s="358"/>
      <c r="W44" s="358"/>
      <c r="X44" s="358"/>
      <c r="Y44" s="358"/>
      <c r="Z44" s="358"/>
      <c r="AA44" s="369"/>
      <c r="AB44" s="358"/>
      <c r="AC44" s="100"/>
      <c r="AD44" s="100"/>
      <c r="AE44" s="100"/>
      <c r="AF44" s="100"/>
      <c r="AG44" s="100"/>
      <c r="AH44" s="100"/>
      <c r="AI44" s="100"/>
      <c r="AJ44" s="100"/>
      <c r="AK44" s="100"/>
      <c r="AL44" s="100"/>
      <c r="AM44" s="100"/>
      <c r="AN44" s="100"/>
      <c r="AO44" s="100"/>
      <c r="AP44" s="100"/>
      <c r="AQ44" s="100"/>
      <c r="AR44" s="100"/>
      <c r="AS44" s="100"/>
      <c r="AT44" s="100"/>
      <c r="AU44" s="100"/>
      <c r="AV44" s="100"/>
      <c r="AW44" s="100"/>
      <c r="AX44" s="100"/>
      <c r="AY44" s="100"/>
      <c r="AZ44" s="100"/>
      <c r="BA44" s="100"/>
      <c r="BB44" s="100"/>
      <c r="BC44" s="100"/>
      <c r="BD44" s="100"/>
      <c r="BE44" s="100"/>
      <c r="BF44" s="100"/>
      <c r="BG44" s="100"/>
      <c r="BH44" s="100"/>
      <c r="BI44" s="100"/>
      <c r="BJ44" s="100"/>
      <c r="BK44" s="100"/>
      <c r="BL44" s="100"/>
      <c r="BM44" s="100"/>
      <c r="BN44" s="100"/>
      <c r="BO44" s="100"/>
    </row>
    <row r="45" spans="1:67" x14ac:dyDescent="0.25">
      <c r="A45" s="337"/>
      <c r="B45" s="183"/>
      <c r="C45" s="193"/>
      <c r="D45" s="193"/>
      <c r="E45" s="193"/>
      <c r="F45" s="193"/>
      <c r="G45" s="193"/>
      <c r="H45" s="193"/>
      <c r="I45" s="193"/>
      <c r="J45" s="193"/>
      <c r="K45" s="193"/>
      <c r="L45" s="193"/>
      <c r="M45" s="193"/>
      <c r="N45" s="193"/>
      <c r="O45" s="193"/>
      <c r="P45" s="193"/>
      <c r="Q45" s="193"/>
      <c r="R45" s="193"/>
      <c r="S45" s="193"/>
      <c r="T45" s="193"/>
      <c r="U45" s="193"/>
      <c r="V45" s="193"/>
      <c r="W45" s="193"/>
      <c r="X45" s="193"/>
      <c r="Y45" s="193"/>
      <c r="Z45" s="193"/>
      <c r="AA45" s="360"/>
      <c r="AB45" s="193"/>
      <c r="AC45" s="100"/>
      <c r="AD45" s="100"/>
      <c r="AE45" s="100"/>
      <c r="AF45" s="100"/>
      <c r="AG45" s="100"/>
      <c r="AH45" s="100"/>
      <c r="AI45" s="100"/>
      <c r="AJ45" s="100"/>
      <c r="AK45" s="100"/>
      <c r="AL45" s="100"/>
      <c r="AM45" s="100"/>
      <c r="AN45" s="100"/>
      <c r="AO45" s="100"/>
      <c r="AP45" s="100"/>
      <c r="AQ45" s="100"/>
      <c r="AR45" s="100"/>
      <c r="AS45" s="100"/>
      <c r="AT45" s="100"/>
      <c r="AU45" s="100"/>
      <c r="AV45" s="100"/>
      <c r="AW45" s="100"/>
      <c r="AX45" s="100"/>
      <c r="AY45" s="100"/>
      <c r="AZ45" s="100"/>
      <c r="BA45" s="100"/>
      <c r="BB45" s="100"/>
      <c r="BC45" s="100"/>
      <c r="BD45" s="100"/>
      <c r="BE45" s="100"/>
      <c r="BF45" s="100"/>
      <c r="BG45" s="100"/>
      <c r="BH45" s="100"/>
      <c r="BI45" s="100"/>
      <c r="BJ45" s="100"/>
      <c r="BK45" s="100"/>
      <c r="BL45" s="100"/>
      <c r="BM45" s="100"/>
      <c r="BN45" s="100"/>
      <c r="BO45" s="100"/>
    </row>
    <row r="46" spans="1:67" x14ac:dyDescent="0.25">
      <c r="A46" s="337"/>
      <c r="B46" s="183"/>
      <c r="C46" s="193"/>
      <c r="D46" s="193"/>
      <c r="E46" s="193"/>
      <c r="F46" s="193"/>
      <c r="G46" s="193"/>
      <c r="H46" s="193"/>
      <c r="I46" s="193"/>
      <c r="J46" s="193"/>
      <c r="K46" s="193"/>
      <c r="L46" s="193"/>
      <c r="M46" s="193"/>
      <c r="N46" s="193"/>
      <c r="O46" s="193"/>
      <c r="P46" s="193"/>
      <c r="Q46" s="193"/>
      <c r="R46" s="193"/>
      <c r="S46" s="193"/>
      <c r="T46" s="193"/>
      <c r="U46" s="193"/>
      <c r="V46" s="193"/>
      <c r="W46" s="193"/>
      <c r="X46" s="193"/>
      <c r="Y46" s="193"/>
      <c r="Z46" s="193"/>
      <c r="AA46" s="360"/>
      <c r="AB46" s="193"/>
      <c r="AC46" s="100"/>
      <c r="AD46" s="100"/>
      <c r="AE46" s="100"/>
      <c r="AF46" s="100"/>
      <c r="AG46" s="100"/>
      <c r="AH46" s="100"/>
      <c r="AI46" s="100"/>
      <c r="AJ46" s="100"/>
      <c r="AK46" s="100"/>
      <c r="AL46" s="100"/>
      <c r="AM46" s="100"/>
      <c r="AN46" s="100"/>
      <c r="AO46" s="100"/>
      <c r="AP46" s="100"/>
      <c r="AQ46" s="100"/>
      <c r="AR46" s="100"/>
      <c r="AS46" s="100"/>
      <c r="AT46" s="100"/>
      <c r="AU46" s="100"/>
      <c r="AV46" s="100"/>
      <c r="AW46" s="100"/>
      <c r="AX46" s="100"/>
      <c r="AY46" s="100"/>
      <c r="AZ46" s="100"/>
      <c r="BA46" s="100"/>
      <c r="BB46" s="100"/>
      <c r="BC46" s="100"/>
      <c r="BD46" s="100"/>
      <c r="BE46" s="100"/>
      <c r="BF46" s="100"/>
      <c r="BG46" s="100"/>
      <c r="BH46" s="100"/>
      <c r="BI46" s="100"/>
      <c r="BJ46" s="100"/>
      <c r="BK46" s="100"/>
      <c r="BL46" s="100"/>
      <c r="BM46" s="100"/>
      <c r="BN46" s="100"/>
      <c r="BO46" s="100"/>
    </row>
    <row r="47" spans="1:67" x14ac:dyDescent="0.25">
      <c r="A47" s="337"/>
      <c r="B47" s="183"/>
      <c r="C47" s="193"/>
      <c r="D47" s="193"/>
      <c r="E47" s="193"/>
      <c r="F47" s="193"/>
      <c r="G47" s="193"/>
      <c r="H47" s="193"/>
      <c r="I47" s="193"/>
      <c r="J47" s="193"/>
      <c r="K47" s="193"/>
      <c r="L47" s="193"/>
      <c r="M47" s="193"/>
      <c r="N47" s="193"/>
      <c r="O47" s="193"/>
      <c r="P47" s="193"/>
      <c r="Q47" s="193"/>
      <c r="R47" s="193"/>
      <c r="S47" s="193"/>
      <c r="T47" s="193"/>
      <c r="U47" s="193"/>
      <c r="V47" s="193"/>
      <c r="W47" s="193"/>
      <c r="X47" s="193"/>
      <c r="Y47" s="193"/>
      <c r="Z47" s="193"/>
      <c r="AA47" s="360"/>
      <c r="AB47" s="193"/>
      <c r="AC47" s="100"/>
      <c r="AD47" s="100"/>
      <c r="AE47" s="100"/>
      <c r="AF47" s="100"/>
      <c r="AG47" s="100"/>
      <c r="AH47" s="100"/>
      <c r="AI47" s="100"/>
      <c r="AJ47" s="100"/>
      <c r="AK47" s="100"/>
      <c r="AL47" s="100"/>
      <c r="AM47" s="100"/>
      <c r="AN47" s="100"/>
      <c r="AO47" s="100"/>
      <c r="AP47" s="100"/>
      <c r="AQ47" s="100"/>
      <c r="AR47" s="100"/>
      <c r="AS47" s="100"/>
      <c r="AT47" s="100"/>
      <c r="AU47" s="100"/>
      <c r="AV47" s="100"/>
      <c r="AW47" s="100"/>
      <c r="AX47" s="100"/>
      <c r="AY47" s="100"/>
      <c r="AZ47" s="100"/>
      <c r="BA47" s="100"/>
      <c r="BB47" s="100"/>
      <c r="BC47" s="100"/>
      <c r="BD47" s="100"/>
      <c r="BE47" s="100"/>
      <c r="BF47" s="100"/>
      <c r="BG47" s="100"/>
      <c r="BH47" s="100"/>
      <c r="BI47" s="100"/>
      <c r="BJ47" s="100"/>
      <c r="BK47" s="100"/>
      <c r="BL47" s="100"/>
      <c r="BM47" s="100"/>
      <c r="BN47" s="100"/>
      <c r="BO47" s="100"/>
    </row>
    <row r="48" spans="1:67" s="359" customFormat="1" x14ac:dyDescent="0.25">
      <c r="A48" s="368"/>
      <c r="B48" s="355"/>
      <c r="C48" s="358"/>
      <c r="D48" s="358"/>
      <c r="E48" s="358"/>
      <c r="F48" s="358"/>
      <c r="G48" s="358"/>
      <c r="H48" s="358"/>
      <c r="I48" s="358"/>
      <c r="J48" s="358"/>
      <c r="K48" s="358"/>
      <c r="L48" s="358"/>
      <c r="M48" s="358"/>
      <c r="N48" s="358"/>
      <c r="O48" s="358"/>
      <c r="P48" s="358"/>
      <c r="Q48" s="358"/>
      <c r="R48" s="358"/>
      <c r="S48" s="358"/>
      <c r="T48" s="358"/>
      <c r="U48" s="358"/>
      <c r="V48" s="358"/>
      <c r="W48" s="358"/>
      <c r="X48" s="358"/>
      <c r="Y48" s="358"/>
      <c r="Z48" s="358"/>
      <c r="AA48" s="369"/>
      <c r="AB48" s="358"/>
      <c r="AC48" s="100"/>
      <c r="AD48" s="100"/>
      <c r="AE48" s="100"/>
      <c r="AF48" s="100"/>
      <c r="AG48" s="100"/>
      <c r="AH48" s="100"/>
      <c r="AI48" s="100"/>
      <c r="AJ48" s="100"/>
      <c r="AK48" s="100"/>
      <c r="AL48" s="100"/>
      <c r="AM48" s="100"/>
      <c r="AN48" s="100"/>
      <c r="AO48" s="100"/>
      <c r="AP48" s="100"/>
      <c r="AQ48" s="100"/>
      <c r="AR48" s="100"/>
      <c r="AS48" s="100"/>
      <c r="AT48" s="100"/>
      <c r="AU48" s="100"/>
      <c r="AV48" s="100"/>
      <c r="AW48" s="100"/>
      <c r="AX48" s="100"/>
      <c r="AY48" s="100"/>
      <c r="AZ48" s="100"/>
      <c r="BA48" s="100"/>
      <c r="BB48" s="100"/>
      <c r="BC48" s="100"/>
      <c r="BD48" s="100"/>
      <c r="BE48" s="100"/>
      <c r="BF48" s="100"/>
      <c r="BG48" s="100"/>
      <c r="BH48" s="100"/>
      <c r="BI48" s="100"/>
      <c r="BJ48" s="100"/>
      <c r="BK48" s="100"/>
      <c r="BL48" s="100"/>
      <c r="BM48" s="100"/>
      <c r="BN48" s="100"/>
      <c r="BO48" s="100"/>
    </row>
    <row r="49" spans="1:67" x14ac:dyDescent="0.25">
      <c r="A49" s="337"/>
      <c r="B49" s="183"/>
      <c r="C49" s="193"/>
      <c r="D49" s="193"/>
      <c r="E49" s="193"/>
      <c r="F49" s="193"/>
      <c r="G49" s="193"/>
      <c r="H49" s="193"/>
      <c r="I49" s="193"/>
      <c r="J49" s="193"/>
      <c r="K49" s="193"/>
      <c r="L49" s="193"/>
      <c r="M49" s="193"/>
      <c r="N49" s="193"/>
      <c r="O49" s="193"/>
      <c r="P49" s="193"/>
      <c r="Q49" s="193"/>
      <c r="R49" s="193"/>
      <c r="S49" s="193"/>
      <c r="T49" s="193"/>
      <c r="U49" s="193"/>
      <c r="V49" s="193"/>
      <c r="W49" s="193"/>
      <c r="X49" s="193"/>
      <c r="Y49" s="193"/>
      <c r="Z49" s="193"/>
      <c r="AA49" s="360"/>
      <c r="AB49" s="193"/>
      <c r="AC49" s="100"/>
      <c r="AD49" s="100"/>
      <c r="AE49" s="100"/>
      <c r="AF49" s="100"/>
      <c r="AG49" s="100"/>
      <c r="AH49" s="100"/>
      <c r="AI49" s="100"/>
      <c r="AJ49" s="100"/>
      <c r="AK49" s="100"/>
      <c r="AL49" s="100"/>
      <c r="AM49" s="100"/>
      <c r="AN49" s="100"/>
      <c r="AO49" s="100"/>
      <c r="AP49" s="100"/>
      <c r="AQ49" s="100"/>
      <c r="AR49" s="100"/>
      <c r="AS49" s="100"/>
      <c r="AT49" s="100"/>
      <c r="AU49" s="100"/>
      <c r="AV49" s="100"/>
      <c r="AW49" s="100"/>
      <c r="AX49" s="100"/>
      <c r="AY49" s="100"/>
      <c r="AZ49" s="100"/>
      <c r="BA49" s="100"/>
      <c r="BB49" s="100"/>
      <c r="BC49" s="100"/>
      <c r="BD49" s="100"/>
      <c r="BE49" s="100"/>
      <c r="BF49" s="100"/>
      <c r="BG49" s="100"/>
      <c r="BH49" s="100"/>
      <c r="BI49" s="100"/>
      <c r="BJ49" s="100"/>
      <c r="BK49" s="100"/>
      <c r="BL49" s="100"/>
      <c r="BM49" s="100"/>
      <c r="BN49" s="100"/>
      <c r="BO49" s="100"/>
    </row>
    <row r="50" spans="1:67" x14ac:dyDescent="0.25">
      <c r="A50" s="337"/>
      <c r="B50" s="18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360"/>
      <c r="AB50" s="193"/>
      <c r="AC50" s="100"/>
      <c r="AD50" s="100"/>
      <c r="AE50" s="100"/>
      <c r="AF50" s="100"/>
      <c r="AG50" s="100"/>
      <c r="AH50" s="100"/>
      <c r="AI50" s="100"/>
      <c r="AJ50" s="100"/>
      <c r="AK50" s="100"/>
      <c r="AL50" s="100"/>
      <c r="AM50" s="100"/>
      <c r="AN50" s="100"/>
      <c r="AO50" s="100"/>
      <c r="AP50" s="100"/>
      <c r="AQ50" s="100"/>
      <c r="AR50" s="100"/>
      <c r="AS50" s="100"/>
      <c r="AT50" s="100"/>
      <c r="AU50" s="100"/>
      <c r="AV50" s="100"/>
      <c r="AW50" s="100"/>
      <c r="AX50" s="100"/>
      <c r="AY50" s="100"/>
      <c r="AZ50" s="100"/>
      <c r="BA50" s="100"/>
      <c r="BB50" s="100"/>
      <c r="BC50" s="100"/>
      <c r="BD50" s="100"/>
      <c r="BE50" s="100"/>
      <c r="BF50" s="100"/>
      <c r="BG50" s="100"/>
      <c r="BH50" s="100"/>
      <c r="BI50" s="100"/>
      <c r="BJ50" s="100"/>
      <c r="BK50" s="100"/>
      <c r="BL50" s="100"/>
      <c r="BM50" s="100"/>
      <c r="BN50" s="100"/>
      <c r="BO50" s="100"/>
    </row>
    <row r="51" spans="1:67" x14ac:dyDescent="0.25">
      <c r="A51" s="337"/>
      <c r="B51" s="18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360"/>
      <c r="AB51" s="193"/>
      <c r="AC51" s="100"/>
      <c r="AD51" s="100"/>
      <c r="AE51" s="100"/>
      <c r="AF51" s="100"/>
      <c r="AG51" s="100"/>
      <c r="AH51" s="100"/>
      <c r="AI51" s="100"/>
      <c r="AJ51" s="100"/>
      <c r="AK51" s="100"/>
      <c r="AL51" s="100"/>
      <c r="AM51" s="100"/>
      <c r="AN51" s="100"/>
      <c r="AO51" s="100"/>
      <c r="AP51" s="100"/>
      <c r="AQ51" s="100"/>
      <c r="AR51" s="100"/>
      <c r="AS51" s="100"/>
      <c r="AT51" s="100"/>
      <c r="AU51" s="100"/>
      <c r="AV51" s="100"/>
      <c r="AW51" s="100"/>
      <c r="AX51" s="100"/>
      <c r="AY51" s="100"/>
      <c r="AZ51" s="100"/>
      <c r="BA51" s="100"/>
      <c r="BB51" s="100"/>
      <c r="BC51" s="100"/>
      <c r="BD51" s="100"/>
      <c r="BE51" s="100"/>
      <c r="BF51" s="100"/>
      <c r="BG51" s="100"/>
      <c r="BH51" s="100"/>
      <c r="BI51" s="100"/>
      <c r="BJ51" s="100"/>
      <c r="BK51" s="100"/>
      <c r="BL51" s="100"/>
      <c r="BM51" s="100"/>
      <c r="BN51" s="100"/>
      <c r="BO51" s="100"/>
    </row>
    <row r="52" spans="1:67" x14ac:dyDescent="0.25">
      <c r="A52" s="337"/>
      <c r="B52" s="183"/>
      <c r="C52" s="193"/>
      <c r="D52" s="193"/>
      <c r="E52" s="193"/>
      <c r="F52" s="193"/>
      <c r="G52" s="193"/>
      <c r="H52" s="193"/>
      <c r="I52" s="193"/>
      <c r="J52" s="193"/>
      <c r="K52" s="193"/>
      <c r="L52" s="193"/>
      <c r="M52" s="193"/>
      <c r="N52" s="193"/>
      <c r="O52" s="193"/>
      <c r="P52" s="193"/>
      <c r="Q52" s="193"/>
      <c r="R52" s="193"/>
      <c r="S52" s="193"/>
      <c r="T52" s="193"/>
      <c r="U52" s="193"/>
      <c r="V52" s="193"/>
      <c r="W52" s="193"/>
      <c r="X52" s="193"/>
      <c r="Y52" s="193"/>
      <c r="Z52" s="193"/>
      <c r="AA52" s="360"/>
      <c r="AB52" s="193"/>
      <c r="AC52" s="100"/>
      <c r="AD52" s="100"/>
      <c r="AE52" s="100"/>
      <c r="AF52" s="100"/>
      <c r="AG52" s="100"/>
      <c r="AH52" s="100"/>
      <c r="AI52" s="100"/>
      <c r="AJ52" s="100"/>
      <c r="AK52" s="100"/>
      <c r="AL52" s="100"/>
      <c r="AM52" s="100"/>
      <c r="AN52" s="100"/>
      <c r="AO52" s="100"/>
      <c r="AP52" s="100"/>
      <c r="AQ52" s="100"/>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row>
    <row r="53" spans="1:67" x14ac:dyDescent="0.25">
      <c r="A53" s="337"/>
      <c r="B53" s="183"/>
      <c r="C53" s="193"/>
      <c r="D53" s="193"/>
      <c r="E53" s="193"/>
      <c r="F53" s="193"/>
      <c r="G53" s="193"/>
      <c r="H53" s="193"/>
      <c r="I53" s="193"/>
      <c r="J53" s="193"/>
      <c r="K53" s="193"/>
      <c r="L53" s="193"/>
      <c r="M53" s="193"/>
      <c r="N53" s="193"/>
      <c r="O53" s="193"/>
      <c r="P53" s="193"/>
      <c r="Q53" s="193"/>
      <c r="R53" s="193"/>
      <c r="S53" s="193"/>
      <c r="T53" s="193"/>
      <c r="U53" s="193"/>
      <c r="V53" s="193"/>
      <c r="W53" s="193"/>
      <c r="X53" s="193"/>
      <c r="Y53" s="193"/>
      <c r="Z53" s="193"/>
      <c r="AA53" s="360"/>
      <c r="AB53" s="193"/>
      <c r="AC53" s="100"/>
      <c r="AD53" s="100"/>
      <c r="AE53" s="100"/>
      <c r="AF53" s="100"/>
      <c r="AG53" s="100"/>
      <c r="AH53" s="100"/>
      <c r="AI53" s="100"/>
      <c r="AJ53" s="100"/>
      <c r="AK53" s="100"/>
      <c r="AL53" s="100"/>
      <c r="AM53" s="100"/>
      <c r="AN53" s="100"/>
      <c r="AO53" s="100"/>
      <c r="AP53" s="100"/>
      <c r="AQ53" s="100"/>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row>
    <row r="54" spans="1:67" x14ac:dyDescent="0.25">
      <c r="A54" s="337"/>
      <c r="B54" s="18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c r="AA54" s="360"/>
      <c r="AB54" s="193"/>
    </row>
    <row r="55" spans="1:67" s="359" customFormat="1" x14ac:dyDescent="0.25">
      <c r="A55" s="368" t="s">
        <v>532</v>
      </c>
      <c r="B55" s="355"/>
      <c r="C55" s="358"/>
      <c r="D55" s="358"/>
      <c r="E55" s="358"/>
      <c r="F55" s="358"/>
      <c r="G55" s="358"/>
      <c r="H55" s="358"/>
      <c r="I55" s="358"/>
      <c r="J55" s="358"/>
      <c r="K55" s="358"/>
      <c r="L55" s="358"/>
      <c r="M55" s="358"/>
      <c r="N55" s="358"/>
      <c r="O55" s="358"/>
      <c r="P55" s="358"/>
      <c r="Q55" s="358"/>
      <c r="R55" s="358"/>
      <c r="S55" s="358"/>
      <c r="T55" s="358"/>
      <c r="U55" s="358"/>
      <c r="V55" s="358"/>
      <c r="W55" s="358"/>
      <c r="X55" s="358"/>
      <c r="Y55" s="358"/>
      <c r="Z55" s="358"/>
      <c r="AA55" s="369"/>
      <c r="AB55" s="358"/>
    </row>
    <row r="56" spans="1:67" x14ac:dyDescent="0.25">
      <c r="A56" s="337" t="s">
        <v>533</v>
      </c>
      <c r="B56" s="183" t="s">
        <v>534</v>
      </c>
      <c r="C56" s="193">
        <v>7096.8835246260996</v>
      </c>
      <c r="D56" s="193">
        <v>7971.6945287394501</v>
      </c>
      <c r="E56" s="193">
        <v>7707.2783396336499</v>
      </c>
      <c r="F56" s="193">
        <v>7846.7608777452197</v>
      </c>
      <c r="G56" s="193">
        <v>8705.0794069584299</v>
      </c>
      <c r="H56" s="193">
        <v>9052.8441084050501</v>
      </c>
      <c r="I56" s="193">
        <v>9171.9273117886096</v>
      </c>
      <c r="J56" s="193">
        <v>10472.882598545501</v>
      </c>
      <c r="K56" s="193">
        <v>9937.0873706095808</v>
      </c>
      <c r="L56" s="193">
        <v>9619.4772524608907</v>
      </c>
      <c r="M56" s="193">
        <v>9178.3659562678695</v>
      </c>
      <c r="N56" s="193">
        <v>10024.948550755</v>
      </c>
      <c r="O56" s="193">
        <v>11835.252519247</v>
      </c>
      <c r="P56" s="193">
        <v>14686.710467070599</v>
      </c>
      <c r="Q56" s="193">
        <v>16445.720935966801</v>
      </c>
      <c r="R56" s="193">
        <v>19650.714691848902</v>
      </c>
      <c r="S56" s="193">
        <v>25666.356544618</v>
      </c>
      <c r="T56" s="193">
        <v>34701.534903066298</v>
      </c>
      <c r="U56" s="193">
        <v>46454.137824173798</v>
      </c>
      <c r="V56" s="193">
        <v>51905.079401324998</v>
      </c>
      <c r="W56" s="193">
        <v>59604.690808323401</v>
      </c>
      <c r="X56" s="193">
        <v>61162.803038967199</v>
      </c>
      <c r="Y56" s="193">
        <v>62278.4699942031</v>
      </c>
      <c r="Z56" s="193">
        <v>67260.4728176184</v>
      </c>
      <c r="AA56" s="360">
        <v>74207.514981640401</v>
      </c>
      <c r="AB56" s="193">
        <v>74847.366593530096</v>
      </c>
      <c r="AC56" t="str">
        <f>+A56</f>
        <v>Biofuels</v>
      </c>
    </row>
    <row r="57" spans="1:67" s="50" customFormat="1" x14ac:dyDescent="0.25">
      <c r="A57" s="371"/>
      <c r="B57" s="372"/>
      <c r="C57" s="373"/>
      <c r="D57" s="373"/>
      <c r="E57" s="373"/>
      <c r="F57" s="373"/>
      <c r="G57" s="373"/>
      <c r="H57" s="373"/>
      <c r="I57" s="373"/>
      <c r="J57" s="373"/>
      <c r="K57" s="373"/>
      <c r="L57" s="373"/>
      <c r="M57" s="373"/>
      <c r="N57" s="373"/>
      <c r="O57" s="373"/>
      <c r="P57" s="373"/>
      <c r="Q57" s="373"/>
      <c r="R57" s="373"/>
      <c r="S57" s="373"/>
      <c r="T57" s="373"/>
      <c r="U57" s="373"/>
      <c r="V57" s="373"/>
      <c r="W57" s="373"/>
      <c r="X57" s="373"/>
      <c r="Y57" s="373"/>
      <c r="Z57" s="373"/>
      <c r="AA57" s="374"/>
      <c r="AB57" s="373"/>
    </row>
    <row r="58" spans="1:67" x14ac:dyDescent="0.25">
      <c r="A58" s="337"/>
      <c r="B58" s="183"/>
      <c r="C58" s="375"/>
      <c r="D58" s="375"/>
      <c r="E58" s="375"/>
      <c r="F58" s="375"/>
      <c r="G58" s="375"/>
      <c r="H58" s="375"/>
      <c r="I58" s="375"/>
      <c r="J58" s="375"/>
      <c r="K58" s="375"/>
      <c r="L58" s="375"/>
      <c r="M58" s="375"/>
      <c r="N58" s="375"/>
      <c r="O58" s="375"/>
      <c r="P58" s="375"/>
      <c r="Q58" s="375"/>
      <c r="R58" s="375"/>
      <c r="S58" s="375"/>
      <c r="T58" s="375"/>
      <c r="U58" s="375"/>
      <c r="V58" s="375"/>
      <c r="W58" s="375"/>
      <c r="X58" s="375"/>
      <c r="Y58" s="375"/>
      <c r="Z58" s="375"/>
      <c r="AA58" s="376"/>
      <c r="AB58" s="193"/>
    </row>
    <row r="59" spans="1:67" s="50" customFormat="1" x14ac:dyDescent="0.25">
      <c r="A59" s="337"/>
      <c r="B59" s="183"/>
      <c r="C59" s="375"/>
      <c r="D59" s="375"/>
      <c r="E59" s="375"/>
      <c r="F59" s="375"/>
      <c r="G59" s="375"/>
      <c r="H59" s="375"/>
      <c r="I59" s="375"/>
      <c r="J59" s="375"/>
      <c r="K59" s="375"/>
      <c r="L59" s="375"/>
      <c r="M59" s="375"/>
      <c r="N59" s="375"/>
      <c r="O59" s="375"/>
      <c r="P59" s="375"/>
      <c r="Q59" s="375"/>
      <c r="R59" s="375"/>
      <c r="S59" s="375"/>
      <c r="T59" s="375"/>
      <c r="U59" s="375"/>
      <c r="V59" s="375"/>
      <c r="W59" s="375"/>
      <c r="X59" s="375"/>
      <c r="Y59" s="375"/>
      <c r="Z59" s="375"/>
      <c r="AA59" s="376"/>
      <c r="AB59" s="377"/>
    </row>
    <row r="60" spans="1:67" x14ac:dyDescent="0.25">
      <c r="A60" s="368" t="s">
        <v>535</v>
      </c>
      <c r="B60" s="355"/>
      <c r="C60" s="358"/>
      <c r="D60" s="358"/>
      <c r="E60" s="358"/>
      <c r="F60" s="358"/>
      <c r="G60" s="358"/>
      <c r="H60" s="358"/>
      <c r="I60" s="358"/>
      <c r="J60" s="358"/>
      <c r="K60" s="358"/>
      <c r="L60" s="358"/>
      <c r="M60" s="358"/>
      <c r="N60" s="358"/>
      <c r="O60" s="358"/>
      <c r="P60" s="358"/>
      <c r="Q60" s="358"/>
      <c r="R60" s="358"/>
      <c r="S60" s="358"/>
      <c r="T60" s="358"/>
      <c r="U60" s="358"/>
      <c r="V60" s="358"/>
      <c r="W60" s="358"/>
      <c r="X60" s="358"/>
      <c r="Y60" s="358"/>
      <c r="Z60" s="358"/>
      <c r="AA60" s="369"/>
      <c r="AB60" s="358"/>
    </row>
    <row r="61" spans="1:67" x14ac:dyDescent="0.25">
      <c r="A61" s="378" t="s">
        <v>536</v>
      </c>
      <c r="B61" s="209" t="s">
        <v>537</v>
      </c>
      <c r="C61" s="375"/>
      <c r="D61" s="375"/>
      <c r="E61" s="375"/>
      <c r="F61" s="375"/>
      <c r="G61" s="375"/>
      <c r="H61" s="375">
        <v>0.37315398812196299</v>
      </c>
      <c r="I61" s="375">
        <v>0.388240441471007</v>
      </c>
      <c r="J61" s="375">
        <v>0.40393683356356702</v>
      </c>
      <c r="K61" s="375">
        <v>0.42026782395760698</v>
      </c>
      <c r="L61" s="375">
        <v>0.43725906918628898</v>
      </c>
      <c r="M61" s="375">
        <v>0.45493726306524401</v>
      </c>
      <c r="N61" s="375">
        <v>0.47333017862945398</v>
      </c>
      <c r="O61" s="375">
        <v>0.49246671176561901</v>
      </c>
      <c r="P61" s="375">
        <v>0.51237692660856204</v>
      </c>
      <c r="Q61" s="375">
        <v>0.53309210277299401</v>
      </c>
      <c r="R61" s="375">
        <v>0.55464478449483601</v>
      </c>
      <c r="S61" s="375">
        <v>0.57706883175930501</v>
      </c>
      <c r="T61" s="375">
        <v>0.60039947349608502</v>
      </c>
      <c r="U61" s="375">
        <v>0.62467336292515596</v>
      </c>
      <c r="V61" s="375">
        <v>0.64992863514023103</v>
      </c>
      <c r="W61" s="375">
        <v>0.676204967020266</v>
      </c>
      <c r="X61" s="375">
        <v>0.70354363956316501</v>
      </c>
      <c r="Y61" s="375">
        <v>0.73198760273961505</v>
      </c>
      <c r="Z61" s="375">
        <v>0.761581542968924</v>
      </c>
      <c r="AA61" s="376">
        <v>0.79237195332288901</v>
      </c>
      <c r="AB61" s="193"/>
    </row>
    <row r="62" spans="1:67" s="103" customFormat="1" x14ac:dyDescent="0.25">
      <c r="A62" s="337" t="s">
        <v>538</v>
      </c>
      <c r="B62" s="183" t="s">
        <v>537</v>
      </c>
      <c r="C62" s="375">
        <v>1.6989337297818301E-2</v>
      </c>
      <c r="D62" s="375">
        <v>1.9345178012149501E-2</v>
      </c>
      <c r="E62" s="375">
        <v>2.2027693356221199E-2</v>
      </c>
      <c r="F62" s="375">
        <v>2.5082181941720901E-2</v>
      </c>
      <c r="G62" s="375">
        <v>2.85602237503415E-2</v>
      </c>
      <c r="H62" s="375">
        <v>3.2520551145224903E-2</v>
      </c>
      <c r="I62" s="375">
        <v>3.7030040661937901E-2</v>
      </c>
      <c r="J62" s="375">
        <v>4.21648423269761E-2</v>
      </c>
      <c r="K62" s="375">
        <v>4.8011665574166799E-2</v>
      </c>
      <c r="L62" s="375">
        <v>5.4669243473747499E-2</v>
      </c>
      <c r="M62" s="375">
        <v>6.225E-2</v>
      </c>
      <c r="N62" s="375">
        <v>6.8500000000000005E-2</v>
      </c>
      <c r="O62" s="375">
        <v>7.5600000000000001E-2</v>
      </c>
      <c r="P62" s="375">
        <v>8.4900000000000003E-2</v>
      </c>
      <c r="Q62" s="375">
        <v>9.5600000000000004E-2</v>
      </c>
      <c r="R62" s="375">
        <v>0.1094</v>
      </c>
      <c r="S62" s="375">
        <v>0.1246</v>
      </c>
      <c r="T62" s="375">
        <v>0.1454</v>
      </c>
      <c r="U62" s="375">
        <v>0.17069999999999999</v>
      </c>
      <c r="V62" s="375">
        <v>0.2036</v>
      </c>
      <c r="W62" s="375">
        <v>0.24229999999999999</v>
      </c>
      <c r="X62" s="375">
        <v>0.2863</v>
      </c>
      <c r="Y62" s="375">
        <v>0.33079999999999998</v>
      </c>
      <c r="Z62" s="375">
        <v>0.37569999999999998</v>
      </c>
      <c r="AA62" s="376">
        <v>0.41</v>
      </c>
      <c r="AB62" s="375"/>
    </row>
    <row r="63" spans="1:67" s="50" customFormat="1" x14ac:dyDescent="0.25">
      <c r="A63" s="337" t="s">
        <v>539</v>
      </c>
      <c r="B63" s="183" t="s">
        <v>537</v>
      </c>
      <c r="C63" s="193">
        <v>1.1856528870013001E-2</v>
      </c>
      <c r="D63" s="193">
        <v>1.2769481593003999E-2</v>
      </c>
      <c r="E63" s="193">
        <v>1.3752731675665399E-2</v>
      </c>
      <c r="F63" s="193">
        <v>1.48116920146916E-2</v>
      </c>
      <c r="G63" s="193">
        <v>1.5952192299822799E-2</v>
      </c>
      <c r="H63" s="193">
        <v>1.7180511106909199E-2</v>
      </c>
      <c r="I63" s="193">
        <v>1.8503410462141202E-2</v>
      </c>
      <c r="J63" s="193">
        <v>1.9928173067726099E-2</v>
      </c>
      <c r="K63" s="193">
        <v>2.1462642393940998E-2</v>
      </c>
      <c r="L63" s="193">
        <v>2.3115265858274399E-2</v>
      </c>
      <c r="M63" s="193">
        <v>2.48951413293616E-2</v>
      </c>
      <c r="N63" s="193">
        <v>2.6812067211722398E-2</v>
      </c>
      <c r="O63" s="193">
        <v>2.8876596387025E-2</v>
      </c>
      <c r="P63" s="193">
        <v>3.1100094308826001E-2</v>
      </c>
      <c r="Q63" s="193">
        <v>3.3494801570605602E-2</v>
      </c>
      <c r="R63" s="193">
        <v>3.6073901291542199E-2</v>
      </c>
      <c r="S63" s="193">
        <v>3.8851591690990901E-2</v>
      </c>
      <c r="T63" s="193">
        <v>4.1843164251197197E-2</v>
      </c>
      <c r="U63" s="193">
        <v>4.5065087898539399E-2</v>
      </c>
      <c r="V63" s="193">
        <v>4.8535099666726901E-2</v>
      </c>
      <c r="W63" s="193">
        <v>5.2272302341064898E-2</v>
      </c>
      <c r="X63" s="193">
        <v>5.6297269621326897E-2</v>
      </c>
      <c r="Y63" s="193">
        <v>6.06321593821691E-2</v>
      </c>
      <c r="Z63" s="193">
        <v>6.5300835654596101E-2</v>
      </c>
      <c r="AA63" s="360">
        <v>7.0329000000000003E-2</v>
      </c>
      <c r="AB63" s="373"/>
    </row>
    <row r="64" spans="1:67" s="359" customFormat="1" x14ac:dyDescent="0.25">
      <c r="A64" s="368" t="s">
        <v>540</v>
      </c>
      <c r="B64" s="355"/>
      <c r="C64" s="358"/>
      <c r="D64" s="358"/>
      <c r="E64" s="358"/>
      <c r="F64" s="358"/>
      <c r="G64" s="358"/>
      <c r="H64" s="358"/>
      <c r="I64" s="358"/>
      <c r="J64" s="358"/>
      <c r="K64" s="358"/>
      <c r="L64" s="358"/>
      <c r="M64" s="358"/>
      <c r="N64" s="358"/>
      <c r="O64" s="358"/>
      <c r="P64" s="358"/>
      <c r="Q64" s="358"/>
      <c r="R64" s="358"/>
      <c r="S64" s="358"/>
      <c r="T64" s="358"/>
      <c r="U64" s="358"/>
      <c r="V64" s="358"/>
      <c r="W64" s="358"/>
      <c r="X64" s="358"/>
      <c r="Y64" s="358"/>
      <c r="Z64" s="358"/>
      <c r="AA64" s="369"/>
      <c r="AB64" s="358"/>
    </row>
    <row r="65" spans="1:30" s="103" customFormat="1" x14ac:dyDescent="0.25">
      <c r="A65" s="378" t="s">
        <v>536</v>
      </c>
      <c r="B65" s="209" t="s">
        <v>537</v>
      </c>
      <c r="C65" s="375">
        <v>1.10131912822758E-2</v>
      </c>
      <c r="D65" s="375">
        <v>1.46594368458219E-2</v>
      </c>
      <c r="E65" s="375">
        <v>1.4157153740397299E-2</v>
      </c>
      <c r="F65" s="375">
        <v>1.21062912324146E-2</v>
      </c>
      <c r="G65" s="375">
        <v>1.19286529775795E-2</v>
      </c>
      <c r="H65" s="375">
        <v>1.1673642830242E-2</v>
      </c>
      <c r="I65" s="375">
        <v>1.49632166532694E-2</v>
      </c>
      <c r="J65" s="375">
        <v>1.40757864141018E-2</v>
      </c>
      <c r="K65" s="375">
        <v>1.41119989965763E-2</v>
      </c>
      <c r="L65" s="375">
        <v>1.33065068599603E-2</v>
      </c>
      <c r="M65" s="375">
        <v>1.32543759618973E-2</v>
      </c>
      <c r="N65" s="375">
        <v>1.41368594735114E-2</v>
      </c>
      <c r="O65" s="375">
        <v>1.48777270540128E-2</v>
      </c>
      <c r="P65" s="375">
        <v>1.6775811784095401E-2</v>
      </c>
      <c r="Q65" s="375">
        <v>1.7262303413099499E-2</v>
      </c>
      <c r="R65" s="375">
        <v>1.80646879900986E-2</v>
      </c>
      <c r="S65" s="375">
        <v>1.9816146641931098E-2</v>
      </c>
      <c r="T65" s="375">
        <v>2.0802194334247001E-2</v>
      </c>
      <c r="U65" s="375">
        <v>2.1475583477353E-2</v>
      </c>
      <c r="V65" s="375">
        <v>2.2805745832552099E-2</v>
      </c>
      <c r="W65" s="375">
        <v>2.7088850858809601E-2</v>
      </c>
      <c r="X65" s="375">
        <v>2.62413115379895E-2</v>
      </c>
      <c r="Y65" s="375">
        <v>2.9897640815394502E-2</v>
      </c>
      <c r="Z65" s="375">
        <v>3.0840372931826E-2</v>
      </c>
      <c r="AA65" s="376">
        <v>3.10888508620096E-2</v>
      </c>
      <c r="AB65" s="375"/>
    </row>
    <row r="66" spans="1:30" x14ac:dyDescent="0.25">
      <c r="A66" s="337" t="s">
        <v>538</v>
      </c>
      <c r="B66" s="183" t="s">
        <v>537</v>
      </c>
      <c r="C66" s="193">
        <v>2.0303326826418799E-6</v>
      </c>
      <c r="D66" s="193">
        <v>2.0303326826418799E-6</v>
      </c>
      <c r="E66" s="193">
        <v>2.0303326826418799E-6</v>
      </c>
      <c r="F66" s="193">
        <v>2.0303326826418799E-6</v>
      </c>
      <c r="G66" s="193">
        <v>2.0303326826418799E-6</v>
      </c>
      <c r="H66" s="193">
        <v>2.0303326826418799E-6</v>
      </c>
      <c r="I66" s="193">
        <v>2.0303326826418799E-6</v>
      </c>
      <c r="J66" s="193">
        <v>6.4293868283659503E-6</v>
      </c>
      <c r="K66" s="193">
        <v>5.4142204870450097E-6</v>
      </c>
      <c r="L66" s="193">
        <v>7.7829419501271993E-6</v>
      </c>
      <c r="M66" s="42">
        <v>8.1213307305675095E-6</v>
      </c>
      <c r="N66" s="42">
        <v>9.1364970718884501E-6</v>
      </c>
      <c r="O66" s="42">
        <v>1.2520384876291601E-5</v>
      </c>
      <c r="P66" s="42">
        <v>1.7257827802455999E-5</v>
      </c>
      <c r="Q66" s="42">
        <v>1.7257827802455999E-5</v>
      </c>
      <c r="R66" s="42">
        <v>1.8611382924217198E-5</v>
      </c>
      <c r="S66" s="42">
        <v>1.65810502415753E-5</v>
      </c>
      <c r="T66" s="42">
        <v>2.0980104387299402E-5</v>
      </c>
      <c r="U66" s="42">
        <v>2.3348825850381601E-5</v>
      </c>
      <c r="V66" s="42">
        <v>4.7036040481203501E-5</v>
      </c>
      <c r="W66" s="42">
        <v>6.4970645844540103E-5</v>
      </c>
      <c r="X66" s="42">
        <v>9.3395303401526406E-5</v>
      </c>
      <c r="Y66" s="42">
        <v>1.4246167656537201E-4</v>
      </c>
      <c r="Z66" s="42">
        <v>1.8137638631600801E-4</v>
      </c>
      <c r="AA66" s="60">
        <v>2.4939253118451101E-4</v>
      </c>
      <c r="AB66" s="42"/>
    </row>
    <row r="67" spans="1:30" x14ac:dyDescent="0.25">
      <c r="A67" s="337" t="s">
        <v>539</v>
      </c>
      <c r="B67" s="183" t="s">
        <v>537</v>
      </c>
      <c r="C67" s="193">
        <v>1.84311670308176E-3</v>
      </c>
      <c r="D67" s="193">
        <v>1.82624470054105E-3</v>
      </c>
      <c r="E67" s="193">
        <v>1.9092884577272299E-3</v>
      </c>
      <c r="F67" s="193">
        <v>1.9019892225855099E-3</v>
      </c>
      <c r="G67" s="193">
        <v>1.93154514192987E-3</v>
      </c>
      <c r="H67" s="193">
        <v>1.9992724712776799E-3</v>
      </c>
      <c r="I67" s="193">
        <v>1.9333400358171799E-3</v>
      </c>
      <c r="J67" s="193">
        <v>1.95751127349961E-3</v>
      </c>
      <c r="K67" s="193">
        <v>1.96564812578875E-3</v>
      </c>
      <c r="L67" s="193">
        <v>2.0795640578366499E-3</v>
      </c>
      <c r="M67" s="193">
        <v>2.1914457768122701E-3</v>
      </c>
      <c r="N67" s="193">
        <v>2.27113906540881E-3</v>
      </c>
      <c r="O67" s="193">
        <v>2.3363535433143798E-3</v>
      </c>
      <c r="P67" s="193">
        <v>2.3091908158197599E-3</v>
      </c>
      <c r="Q67" s="193">
        <v>2.36076410018179E-3</v>
      </c>
      <c r="R67" s="193">
        <v>2.8492145567149099E-3</v>
      </c>
      <c r="S67" s="193">
        <v>2.85328298285948E-3</v>
      </c>
      <c r="T67" s="193">
        <v>2.9447029115197698E-3</v>
      </c>
      <c r="U67" s="193">
        <v>3.0486870973912301E-3</v>
      </c>
      <c r="V67" s="193">
        <v>3.0231996041914398E-3</v>
      </c>
      <c r="W67" s="193">
        <v>3.1245512790281701E-3</v>
      </c>
      <c r="X67" s="193">
        <v>3.0721403775187399E-3</v>
      </c>
      <c r="Y67" s="193">
        <v>3.3061945404238798E-3</v>
      </c>
      <c r="Z67" s="193">
        <v>3.4202301320642699E-3</v>
      </c>
      <c r="AA67" s="360">
        <v>3.58177058192212E-3</v>
      </c>
      <c r="AB67" s="193"/>
      <c r="AD67" s="379"/>
    </row>
    <row r="68" spans="1:30" s="359" customFormat="1" x14ac:dyDescent="0.25">
      <c r="A68" s="368" t="s">
        <v>541</v>
      </c>
      <c r="B68" s="355"/>
      <c r="C68" s="358"/>
      <c r="D68" s="358"/>
      <c r="E68" s="358"/>
      <c r="F68" s="358"/>
      <c r="G68" s="358"/>
      <c r="H68" s="358"/>
      <c r="I68" s="358"/>
      <c r="J68" s="358"/>
      <c r="K68" s="358"/>
      <c r="L68" s="358"/>
      <c r="M68" s="358"/>
      <c r="N68" s="358"/>
      <c r="O68" s="358"/>
      <c r="P68" s="358"/>
      <c r="Q68" s="358"/>
      <c r="R68" s="358"/>
      <c r="S68" s="358"/>
      <c r="T68" s="358"/>
      <c r="U68" s="358"/>
      <c r="V68" s="358"/>
      <c r="W68" s="358"/>
      <c r="X68" s="358"/>
      <c r="Y68" s="358"/>
      <c r="Z68" s="358"/>
      <c r="AA68" s="369"/>
      <c r="AB68" s="358"/>
    </row>
    <row r="69" spans="1:30" x14ac:dyDescent="0.25">
      <c r="A69" s="337" t="s">
        <v>542</v>
      </c>
      <c r="B69" s="183" t="s">
        <v>543</v>
      </c>
      <c r="C69" s="193">
        <v>1908</v>
      </c>
      <c r="D69" s="193">
        <v>1996</v>
      </c>
      <c r="E69" s="193">
        <v>2015</v>
      </c>
      <c r="F69" s="193">
        <v>2081</v>
      </c>
      <c r="G69" s="193">
        <v>2125</v>
      </c>
      <c r="H69" s="193">
        <v>2210</v>
      </c>
      <c r="I69" s="193">
        <v>2291</v>
      </c>
      <c r="J69" s="193">
        <v>2271</v>
      </c>
      <c r="K69" s="193">
        <v>2316</v>
      </c>
      <c r="L69" s="193">
        <v>2393</v>
      </c>
      <c r="M69" s="193">
        <v>2449</v>
      </c>
      <c r="N69" s="193">
        <v>2516</v>
      </c>
      <c r="O69" s="193">
        <v>2545</v>
      </c>
      <c r="P69" s="193">
        <v>2517</v>
      </c>
      <c r="Q69" s="193">
        <v>2617</v>
      </c>
      <c r="R69" s="193">
        <v>2639</v>
      </c>
      <c r="S69" s="193">
        <v>2659</v>
      </c>
      <c r="T69" s="193">
        <v>2597</v>
      </c>
      <c r="U69" s="193">
        <v>2602</v>
      </c>
      <c r="V69" s="193">
        <v>2568</v>
      </c>
      <c r="W69" s="193">
        <v>2620</v>
      </c>
      <c r="X69" s="193">
        <v>2507</v>
      </c>
      <c r="Y69" s="42">
        <v>2345</v>
      </c>
      <c r="Z69" s="42">
        <v>2364</v>
      </c>
      <c r="AA69" s="60">
        <v>2408</v>
      </c>
      <c r="AB69" s="42">
        <v>0</v>
      </c>
    </row>
    <row r="70" spans="1:30" x14ac:dyDescent="0.25">
      <c r="A70" s="337" t="s">
        <v>544</v>
      </c>
      <c r="B70" s="183" t="s">
        <v>545</v>
      </c>
      <c r="C70" s="193">
        <v>36.399000000000001</v>
      </c>
      <c r="D70" s="193">
        <v>36.264000000000003</v>
      </c>
      <c r="E70" s="193">
        <v>36.923999999999999</v>
      </c>
      <c r="F70" s="193">
        <v>37.249000000000002</v>
      </c>
      <c r="G70" s="193">
        <v>37.673999999999999</v>
      </c>
      <c r="H70" s="193">
        <v>37.813000000000002</v>
      </c>
      <c r="I70" s="193">
        <v>38.008000000000003</v>
      </c>
      <c r="J70" s="193">
        <v>38.707999999999998</v>
      </c>
      <c r="K70" s="193">
        <v>38.843000000000004</v>
      </c>
      <c r="L70" s="193">
        <v>39.840000000000003</v>
      </c>
      <c r="M70" s="193">
        <v>39.902999999999999</v>
      </c>
      <c r="N70" s="193">
        <v>39.938000000000002</v>
      </c>
      <c r="O70" s="193">
        <v>40.540999999999997</v>
      </c>
      <c r="P70" s="193">
        <v>41.534999999999997</v>
      </c>
      <c r="Q70" s="193">
        <v>41.945999999999998</v>
      </c>
      <c r="R70" s="193">
        <v>42.082000000000001</v>
      </c>
      <c r="S70" s="193">
        <v>42.186999999999998</v>
      </c>
      <c r="T70" s="193">
        <v>42.884999999999998</v>
      </c>
      <c r="U70" s="193">
        <v>43.195999999999998</v>
      </c>
      <c r="V70" s="193">
        <v>43.381999999999998</v>
      </c>
      <c r="W70" s="193">
        <v>43.393000000000001</v>
      </c>
      <c r="X70" s="193">
        <v>43.951000000000001</v>
      </c>
      <c r="Y70" s="193">
        <v>43.854999999999997</v>
      </c>
      <c r="Z70" s="193">
        <v>44.466000000000001</v>
      </c>
      <c r="AA70" s="360">
        <v>44.268000000000001</v>
      </c>
      <c r="AB70" s="193"/>
    </row>
    <row r="71" spans="1:30" x14ac:dyDescent="0.25">
      <c r="A71" s="337"/>
      <c r="B71" s="18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c r="AA71" s="360"/>
      <c r="AB71" s="193"/>
    </row>
    <row r="72" spans="1:30" x14ac:dyDescent="0.25">
      <c r="A72" s="337" t="s">
        <v>546</v>
      </c>
      <c r="B72" s="183" t="s">
        <v>140</v>
      </c>
      <c r="C72" s="193"/>
      <c r="D72" s="193"/>
      <c r="E72" s="193"/>
      <c r="F72" s="193"/>
      <c r="G72" s="193"/>
      <c r="H72" s="183">
        <v>0.64000784030457303</v>
      </c>
      <c r="I72" s="183">
        <v>0.62549460956593605</v>
      </c>
      <c r="J72" s="183">
        <v>0.63301193696135905</v>
      </c>
      <c r="K72" s="183">
        <v>0.64869229237508796</v>
      </c>
      <c r="L72" s="183">
        <v>0.64692764622107102</v>
      </c>
      <c r="M72" s="183">
        <v>0.61380977372090095</v>
      </c>
      <c r="N72" s="183">
        <v>0.60610921413878205</v>
      </c>
      <c r="O72" s="183">
        <v>0.59861752426344195</v>
      </c>
      <c r="P72" s="183">
        <v>0.59528139159619797</v>
      </c>
      <c r="Q72" s="183">
        <v>0.58658626148270199</v>
      </c>
      <c r="R72" s="183">
        <v>0.54471129212804803</v>
      </c>
      <c r="S72" s="183">
        <v>0.52717673519315</v>
      </c>
      <c r="T72" s="183">
        <v>0.50322019827902698</v>
      </c>
      <c r="U72" s="183">
        <v>0.49668145545839498</v>
      </c>
      <c r="V72" s="183">
        <v>0.48668197474167602</v>
      </c>
      <c r="W72" s="183">
        <v>0.47750300962695102</v>
      </c>
      <c r="X72" s="183">
        <v>0.47070644665043598</v>
      </c>
      <c r="Y72" s="183">
        <v>0.44995202983813598</v>
      </c>
      <c r="Z72" s="183">
        <v>0.39036741840327299</v>
      </c>
      <c r="AA72" s="183">
        <v>0.38200350592375598</v>
      </c>
      <c r="AB72" s="183"/>
    </row>
    <row r="73" spans="1:30" x14ac:dyDescent="0.25">
      <c r="A73" s="337"/>
      <c r="B73" s="193"/>
      <c r="C73" s="42"/>
      <c r="D73" s="42"/>
      <c r="E73" s="42"/>
      <c r="F73" s="42"/>
      <c r="G73" s="42"/>
      <c r="H73" s="63"/>
      <c r="I73" s="63"/>
      <c r="J73" s="63"/>
      <c r="K73" s="63"/>
      <c r="L73" s="63"/>
      <c r="M73" s="63"/>
      <c r="N73" s="63"/>
      <c r="O73" s="63"/>
      <c r="P73" s="63"/>
      <c r="Q73" s="63"/>
      <c r="R73" s="63"/>
      <c r="S73" s="63"/>
      <c r="T73" s="63"/>
      <c r="U73" s="63"/>
      <c r="V73" s="63"/>
      <c r="W73" s="63"/>
      <c r="X73" s="63"/>
      <c r="Y73" s="63"/>
      <c r="Z73" s="63"/>
      <c r="AA73" s="63"/>
      <c r="AB73" s="53"/>
    </row>
    <row r="74" spans="1:30" x14ac:dyDescent="0.25">
      <c r="A74" s="42"/>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row>
    <row r="75" spans="1:30" x14ac:dyDescent="0.25">
      <c r="A75" s="337" t="s">
        <v>547</v>
      </c>
      <c r="B75" s="183" t="s">
        <v>140</v>
      </c>
      <c r="C75" s="193"/>
      <c r="D75" s="193"/>
      <c r="E75" s="193"/>
      <c r="F75" s="193"/>
      <c r="G75" s="193"/>
      <c r="H75" s="183">
        <v>0.18497727967086</v>
      </c>
      <c r="I75" s="183">
        <v>0.17191646447570999</v>
      </c>
      <c r="J75" s="183">
        <v>0.133053276456918</v>
      </c>
      <c r="K75" s="183">
        <v>0.151617810880008</v>
      </c>
      <c r="L75" s="183">
        <v>0.135318422278974</v>
      </c>
      <c r="M75" s="183">
        <v>0.120238913303252</v>
      </c>
      <c r="N75" s="183">
        <v>0.12010733048107899</v>
      </c>
      <c r="O75" s="183">
        <v>0.104996880746153</v>
      </c>
      <c r="P75" s="183">
        <v>0.101701681377713</v>
      </c>
      <c r="Q75" s="183">
        <v>8.9097578583166206E-2</v>
      </c>
      <c r="R75" s="183">
        <v>8.21132092427629E-2</v>
      </c>
      <c r="S75" s="183">
        <v>7.5466155779301505E-2</v>
      </c>
      <c r="T75" s="183">
        <v>7.1352379512200206E-2</v>
      </c>
      <c r="U75" s="183">
        <v>6.9378419240295794E-2</v>
      </c>
      <c r="V75" s="183">
        <v>7.2134341126453796E-2</v>
      </c>
      <c r="W75" s="183">
        <v>7.7758019921493796E-2</v>
      </c>
      <c r="X75" s="183">
        <v>6.9023030718483799E-2</v>
      </c>
      <c r="Y75" s="183">
        <v>6.49803266225146E-2</v>
      </c>
      <c r="Z75" s="183">
        <v>6.4780781553863895E-2</v>
      </c>
      <c r="AA75" s="183">
        <v>6.75295475026646E-2</v>
      </c>
      <c r="AB75" s="183"/>
    </row>
    <row r="77" spans="1:30" x14ac:dyDescent="0.25">
      <c r="A77" s="6" t="s">
        <v>548</v>
      </c>
      <c r="B77" s="6"/>
      <c r="C77" s="6"/>
    </row>
    <row r="78" spans="1:30" s="359" customFormat="1" x14ac:dyDescent="0.25">
      <c r="A78" s="368" t="s">
        <v>549</v>
      </c>
      <c r="B78" s="355"/>
      <c r="C78" s="358"/>
    </row>
    <row r="79" spans="1:30" x14ac:dyDescent="0.25">
      <c r="A79" s="337" t="s">
        <v>550</v>
      </c>
      <c r="B79" s="194" t="s">
        <v>551</v>
      </c>
      <c r="C79" s="205">
        <v>0.88400000000000001</v>
      </c>
    </row>
    <row r="80" spans="1:30" x14ac:dyDescent="0.25">
      <c r="A80" s="337" t="s">
        <v>552</v>
      </c>
      <c r="B80" s="194" t="s">
        <v>551</v>
      </c>
      <c r="C80" s="380">
        <v>0.17194658004023899</v>
      </c>
      <c r="E80" s="28"/>
      <c r="F80" s="28"/>
      <c r="G80" s="28"/>
      <c r="H80" s="28"/>
    </row>
    <row r="81" spans="1:8" x14ac:dyDescent="0.25">
      <c r="A81" s="337" t="s">
        <v>553</v>
      </c>
      <c r="B81" s="194" t="s">
        <v>551</v>
      </c>
      <c r="C81" s="380">
        <v>0.111397905905382</v>
      </c>
      <c r="E81" s="28"/>
      <c r="F81" s="28"/>
      <c r="G81" s="28"/>
      <c r="H81" s="28"/>
    </row>
    <row r="82" spans="1:8" x14ac:dyDescent="0.25">
      <c r="A82" s="337" t="s">
        <v>554</v>
      </c>
      <c r="B82" s="194" t="s">
        <v>356</v>
      </c>
      <c r="C82" s="380">
        <v>2.1000000000000001E-2</v>
      </c>
      <c r="E82" s="28"/>
      <c r="F82" s="339"/>
      <c r="G82" s="381"/>
      <c r="H82" s="28"/>
    </row>
    <row r="83" spans="1:8" x14ac:dyDescent="0.25">
      <c r="A83" s="337" t="s">
        <v>555</v>
      </c>
      <c r="B83" s="194" t="s">
        <v>356</v>
      </c>
      <c r="C83" s="380">
        <v>0.16300000000000001</v>
      </c>
      <c r="E83" s="28"/>
      <c r="F83" s="339"/>
      <c r="G83" s="381"/>
      <c r="H83" s="28"/>
    </row>
    <row r="84" spans="1:8" x14ac:dyDescent="0.25">
      <c r="A84" s="378" t="s">
        <v>556</v>
      </c>
      <c r="B84" s="382" t="s">
        <v>356</v>
      </c>
      <c r="C84" s="209">
        <v>2.3E-2</v>
      </c>
      <c r="E84" s="28"/>
      <c r="F84" s="339"/>
      <c r="G84" s="381"/>
      <c r="H84" s="28"/>
    </row>
    <row r="85" spans="1:8" x14ac:dyDescent="0.25">
      <c r="A85" s="337" t="s">
        <v>557</v>
      </c>
      <c r="B85" s="194" t="s">
        <v>551</v>
      </c>
      <c r="C85" s="380">
        <v>2.8160563794549499E-2</v>
      </c>
      <c r="E85" s="28"/>
      <c r="F85" s="339"/>
      <c r="G85" s="381"/>
      <c r="H85" s="28"/>
    </row>
    <row r="86" spans="1:8" x14ac:dyDescent="0.25">
      <c r="A86" s="337" t="s">
        <v>558</v>
      </c>
      <c r="B86" s="194" t="s">
        <v>551</v>
      </c>
      <c r="C86" s="380">
        <v>2.39191442553424E-2</v>
      </c>
      <c r="E86" s="28"/>
      <c r="F86" s="339"/>
      <c r="G86" s="381"/>
      <c r="H86" s="28"/>
    </row>
    <row r="87" spans="1:8" x14ac:dyDescent="0.25">
      <c r="A87" s="337" t="s">
        <v>559</v>
      </c>
      <c r="B87" s="194" t="s">
        <v>551</v>
      </c>
      <c r="C87" s="380">
        <v>7.2415243025247406E-2</v>
      </c>
      <c r="E87" s="28"/>
      <c r="F87" s="339"/>
      <c r="G87" s="381"/>
      <c r="H87" s="28"/>
    </row>
    <row r="88" spans="1:8" x14ac:dyDescent="0.25">
      <c r="A88" s="337" t="s">
        <v>560</v>
      </c>
      <c r="B88" s="194" t="s">
        <v>551</v>
      </c>
      <c r="C88" s="380">
        <v>4.7714333877406603E-2</v>
      </c>
      <c r="E88" s="28"/>
      <c r="F88" s="339"/>
      <c r="G88" s="339"/>
      <c r="H88" s="28"/>
    </row>
    <row r="89" spans="1:8" x14ac:dyDescent="0.25">
      <c r="A89" s="337" t="s">
        <v>561</v>
      </c>
      <c r="B89" s="194" t="s">
        <v>551</v>
      </c>
      <c r="C89" s="380">
        <v>0.25131580577027302</v>
      </c>
      <c r="E89" s="28"/>
      <c r="F89" s="28"/>
      <c r="G89" s="28"/>
      <c r="H89" s="28"/>
    </row>
    <row r="90" spans="1:8" x14ac:dyDescent="0.25">
      <c r="A90" s="337" t="s">
        <v>562</v>
      </c>
      <c r="B90" s="194" t="s">
        <v>551</v>
      </c>
      <c r="C90" s="380">
        <v>0.41031784894531997</v>
      </c>
      <c r="E90" s="28"/>
      <c r="F90" s="28"/>
      <c r="G90" s="28"/>
      <c r="H90" s="28"/>
    </row>
    <row r="91" spans="1:8" x14ac:dyDescent="0.25">
      <c r="A91" s="337" t="s">
        <v>563</v>
      </c>
      <c r="B91" s="194" t="s">
        <v>551</v>
      </c>
      <c r="C91" s="383">
        <v>0.45342377398037298</v>
      </c>
      <c r="E91" s="28"/>
      <c r="F91" s="28"/>
      <c r="G91" s="28"/>
      <c r="H91" s="28"/>
    </row>
    <row r="92" spans="1:8" x14ac:dyDescent="0.25">
      <c r="A92" s="337" t="s">
        <v>564</v>
      </c>
      <c r="B92" s="194" t="s">
        <v>551</v>
      </c>
      <c r="C92" s="384">
        <v>0.29499999999999998</v>
      </c>
      <c r="E92" s="28"/>
      <c r="F92" s="339"/>
      <c r="G92" s="385"/>
      <c r="H92" s="28"/>
    </row>
    <row r="93" spans="1:8" s="359" customFormat="1" x14ac:dyDescent="0.25">
      <c r="A93" s="368" t="s">
        <v>565</v>
      </c>
      <c r="B93" s="355"/>
      <c r="C93" s="358"/>
      <c r="E93" s="28"/>
      <c r="F93" s="28"/>
      <c r="G93" s="28"/>
      <c r="H93" s="28"/>
    </row>
    <row r="94" spans="1:8" x14ac:dyDescent="0.25">
      <c r="A94" s="337" t="s">
        <v>566</v>
      </c>
      <c r="B94" s="340" t="s">
        <v>567</v>
      </c>
      <c r="C94" s="183">
        <v>4636</v>
      </c>
    </row>
    <row r="95" spans="1:8" x14ac:dyDescent="0.25">
      <c r="A95" s="337" t="s">
        <v>568</v>
      </c>
      <c r="B95" s="340" t="s">
        <v>567</v>
      </c>
      <c r="C95" s="183">
        <v>13.5</v>
      </c>
    </row>
    <row r="96" spans="1:8" x14ac:dyDescent="0.25">
      <c r="A96" s="337" t="s">
        <v>569</v>
      </c>
      <c r="B96" s="340" t="s">
        <v>567</v>
      </c>
      <c r="C96" s="386">
        <v>2001.40206683304</v>
      </c>
    </row>
    <row r="97" spans="1:28" x14ac:dyDescent="0.25">
      <c r="A97" s="337" t="s">
        <v>570</v>
      </c>
      <c r="B97" s="340" t="s">
        <v>567</v>
      </c>
      <c r="C97" s="386">
        <v>6.6975559326811798</v>
      </c>
    </row>
    <row r="98" spans="1:28" x14ac:dyDescent="0.25">
      <c r="A98" s="337" t="s">
        <v>571</v>
      </c>
      <c r="B98" s="340" t="s">
        <v>567</v>
      </c>
      <c r="C98" s="183">
        <v>5018</v>
      </c>
    </row>
    <row r="99" spans="1:28" x14ac:dyDescent="0.25">
      <c r="A99" s="337" t="s">
        <v>572</v>
      </c>
      <c r="B99" s="340" t="s">
        <v>567</v>
      </c>
      <c r="C99" s="183">
        <v>814</v>
      </c>
    </row>
    <row r="100" spans="1:28" s="359" customFormat="1" x14ac:dyDescent="0.25">
      <c r="A100" s="368" t="s">
        <v>549</v>
      </c>
      <c r="B100" s="355"/>
      <c r="C100" s="358"/>
    </row>
    <row r="101" spans="1:28" x14ac:dyDescent="0.25">
      <c r="A101" s="337" t="s">
        <v>573</v>
      </c>
      <c r="B101" s="340" t="s">
        <v>356</v>
      </c>
      <c r="C101" s="183">
        <v>0.27712259634619701</v>
      </c>
    </row>
    <row r="102" spans="1:28" x14ac:dyDescent="0.25">
      <c r="A102" s="337" t="s">
        <v>574</v>
      </c>
      <c r="B102" s="340" t="s">
        <v>356</v>
      </c>
      <c r="C102" s="183">
        <v>3.57155639845654E-2</v>
      </c>
    </row>
    <row r="103" spans="1:28" x14ac:dyDescent="0.25">
      <c r="A103" s="337" t="s">
        <v>575</v>
      </c>
      <c r="B103" s="340" t="s">
        <v>356</v>
      </c>
      <c r="C103" s="183">
        <v>6.2786670589893401E-2</v>
      </c>
    </row>
    <row r="104" spans="1:28" x14ac:dyDescent="0.25">
      <c r="A104" s="337" t="s">
        <v>576</v>
      </c>
      <c r="B104" s="340" t="s">
        <v>356</v>
      </c>
      <c r="C104" s="183">
        <v>0.14412798177622499</v>
      </c>
    </row>
    <row r="105" spans="1:28" x14ac:dyDescent="0.25">
      <c r="A105" s="337" t="s">
        <v>577</v>
      </c>
      <c r="B105" s="340" t="s">
        <v>356</v>
      </c>
      <c r="C105" s="183">
        <v>7.6999999999999999E-2</v>
      </c>
    </row>
    <row r="106" spans="1:28" x14ac:dyDescent="0.25">
      <c r="A106" s="337" t="s">
        <v>578</v>
      </c>
      <c r="B106" s="340" t="s">
        <v>356</v>
      </c>
      <c r="C106" s="183">
        <v>3.5349915149459801E-2</v>
      </c>
    </row>
    <row r="108" spans="1:28" s="28" customFormat="1" x14ac:dyDescent="0.25">
      <c r="A108" s="337" t="s">
        <v>579</v>
      </c>
      <c r="B108" s="340" t="s">
        <v>289</v>
      </c>
      <c r="C108" s="183">
        <v>378.66</v>
      </c>
    </row>
    <row r="109" spans="1:28" s="28" customFormat="1" x14ac:dyDescent="0.25">
      <c r="A109" s="387"/>
      <c r="B109" s="388"/>
      <c r="C109" s="183"/>
      <c r="D109" s="389"/>
      <c r="E109" s="389"/>
      <c r="F109" s="389"/>
      <c r="G109" s="389"/>
      <c r="H109" s="389"/>
      <c r="I109" s="389"/>
      <c r="J109" s="389"/>
      <c r="K109" s="389"/>
      <c r="L109" s="389"/>
      <c r="M109" s="389"/>
      <c r="N109" s="389"/>
      <c r="O109" s="389"/>
      <c r="P109" s="389"/>
      <c r="Q109" s="389"/>
      <c r="R109" s="389"/>
      <c r="S109" s="389"/>
      <c r="T109" s="389"/>
      <c r="U109" s="389"/>
      <c r="V109" s="389"/>
      <c r="W109" s="389"/>
      <c r="X109" s="389"/>
      <c r="Y109" s="389"/>
      <c r="Z109" s="389"/>
      <c r="AA109" s="389"/>
      <c r="AB109" s="389"/>
    </row>
    <row r="110" spans="1:28" s="28" customFormat="1" x14ac:dyDescent="0.25">
      <c r="A110" s="390"/>
      <c r="B110" s="339"/>
      <c r="C110" s="339"/>
      <c r="D110" s="339"/>
      <c r="E110" s="339"/>
      <c r="F110" s="339"/>
      <c r="G110" s="339"/>
      <c r="H110" s="339"/>
      <c r="I110" s="339"/>
      <c r="J110" s="339"/>
      <c r="K110" s="339"/>
      <c r="L110" s="339"/>
      <c r="M110" s="339"/>
      <c r="N110" s="339"/>
      <c r="O110" s="339"/>
      <c r="P110" s="339"/>
      <c r="Q110" s="339"/>
      <c r="R110" s="339"/>
      <c r="S110" s="339"/>
      <c r="T110" s="339"/>
      <c r="U110" s="339"/>
      <c r="V110" s="339"/>
      <c r="W110" s="339"/>
      <c r="X110" s="339"/>
      <c r="Y110" s="339"/>
      <c r="Z110" s="339"/>
      <c r="AA110" s="339"/>
      <c r="AB110" s="339"/>
    </row>
    <row r="111" spans="1:28" s="28" customFormat="1" x14ac:dyDescent="0.25">
      <c r="A111" s="390"/>
      <c r="B111" s="339"/>
      <c r="C111" s="339"/>
      <c r="D111" s="339"/>
      <c r="E111" s="339"/>
      <c r="F111" s="339"/>
      <c r="G111" s="339"/>
      <c r="H111" s="339"/>
      <c r="I111" s="339"/>
      <c r="J111" s="339"/>
      <c r="K111" s="339"/>
      <c r="L111" s="339"/>
      <c r="M111" s="339"/>
      <c r="N111" s="339"/>
      <c r="O111" s="339"/>
      <c r="P111" s="339"/>
      <c r="Q111" s="339"/>
      <c r="R111" s="339"/>
      <c r="S111" s="339"/>
      <c r="T111" s="339"/>
      <c r="U111" s="339"/>
      <c r="V111" s="339"/>
      <c r="W111" s="339"/>
      <c r="X111" s="339"/>
      <c r="Y111" s="339"/>
      <c r="Z111" s="339"/>
      <c r="AA111" s="339"/>
      <c r="AB111" s="339"/>
    </row>
    <row r="112" spans="1:28" s="28" customFormat="1" x14ac:dyDescent="0.25">
      <c r="A112" s="390"/>
      <c r="B112" s="339"/>
      <c r="H112" s="339"/>
      <c r="I112" s="339"/>
      <c r="J112" s="339"/>
      <c r="K112" s="339"/>
      <c r="L112" s="339"/>
      <c r="M112" s="339"/>
      <c r="N112" s="339"/>
      <c r="O112" s="339"/>
      <c r="P112" s="339"/>
      <c r="Q112" s="339"/>
      <c r="R112" s="339"/>
      <c r="S112" s="339"/>
      <c r="T112" s="339"/>
      <c r="U112" s="339"/>
      <c r="V112" s="339"/>
      <c r="W112" s="339"/>
      <c r="X112" s="339"/>
      <c r="Y112" s="339"/>
      <c r="Z112" s="339"/>
      <c r="AA112" s="339"/>
      <c r="AB112" s="339"/>
    </row>
    <row r="113" spans="1:39" s="28" customFormat="1" x14ac:dyDescent="0.25">
      <c r="A113" s="390"/>
      <c r="B113" s="339"/>
      <c r="H113" s="339"/>
      <c r="I113" s="339"/>
      <c r="J113" s="339"/>
      <c r="K113" s="339"/>
      <c r="L113" s="339"/>
      <c r="M113" s="339"/>
      <c r="N113" s="339"/>
      <c r="O113" s="339"/>
      <c r="P113" s="339"/>
      <c r="Q113" s="339"/>
      <c r="R113" s="339"/>
      <c r="S113" s="339"/>
      <c r="T113" s="339"/>
      <c r="U113" s="339"/>
      <c r="V113" s="339"/>
      <c r="W113" s="339"/>
      <c r="X113" s="339"/>
      <c r="Y113" s="339"/>
      <c r="Z113" s="339"/>
      <c r="AA113" s="339"/>
      <c r="AB113" s="339"/>
    </row>
    <row r="114" spans="1:39" s="28" customFormat="1" x14ac:dyDescent="0.25">
      <c r="A114" s="390"/>
      <c r="B114" s="339"/>
      <c r="H114" s="339"/>
      <c r="I114" s="339"/>
      <c r="J114" s="339"/>
      <c r="K114" s="339"/>
      <c r="L114" s="339"/>
      <c r="M114" s="339"/>
      <c r="N114" s="339"/>
      <c r="O114" s="339"/>
      <c r="P114" s="339"/>
      <c r="Q114" s="339"/>
      <c r="R114" s="339"/>
      <c r="S114" s="339"/>
      <c r="T114" s="339"/>
      <c r="U114" s="339"/>
      <c r="V114" s="339"/>
      <c r="W114" s="339"/>
      <c r="X114" s="339"/>
      <c r="Y114" s="339"/>
      <c r="Z114" s="339"/>
      <c r="AA114" s="339"/>
      <c r="AB114" s="339"/>
    </row>
    <row r="115" spans="1:39" s="28" customFormat="1" x14ac:dyDescent="0.25">
      <c r="A115" s="390"/>
      <c r="B115" s="339"/>
      <c r="C115" s="339"/>
      <c r="D115" s="339"/>
      <c r="E115" s="339"/>
      <c r="F115" s="339"/>
      <c r="G115" s="339"/>
      <c r="H115" s="339"/>
      <c r="I115" s="339"/>
      <c r="J115" s="339"/>
      <c r="K115" s="339"/>
      <c r="L115" s="339"/>
      <c r="M115" s="339"/>
      <c r="N115" s="339"/>
      <c r="O115" s="339"/>
      <c r="P115" s="339"/>
      <c r="Q115" s="339"/>
      <c r="R115" s="339"/>
      <c r="S115" s="339"/>
      <c r="T115" s="339"/>
      <c r="U115" s="339"/>
      <c r="V115" s="339"/>
      <c r="W115" s="339"/>
      <c r="X115" s="339"/>
      <c r="Y115" s="339"/>
      <c r="Z115" s="339"/>
      <c r="AA115" s="339"/>
      <c r="AB115" s="339"/>
    </row>
    <row r="116" spans="1:39" s="100" customFormat="1" x14ac:dyDescent="0.25">
      <c r="A116" s="391"/>
    </row>
    <row r="117" spans="1:39" s="100" customFormat="1" x14ac:dyDescent="0.25">
      <c r="A117" s="392"/>
      <c r="B117" s="392"/>
      <c r="C117" s="393"/>
      <c r="D117" s="393"/>
      <c r="E117" s="393"/>
      <c r="F117" s="393"/>
      <c r="G117" s="393"/>
      <c r="H117" s="393"/>
      <c r="I117" s="393"/>
      <c r="J117" s="393"/>
      <c r="K117" s="393"/>
      <c r="L117" s="393"/>
      <c r="M117" s="393"/>
      <c r="N117" s="393"/>
      <c r="O117" s="393"/>
      <c r="P117" s="393"/>
      <c r="Q117" s="393"/>
      <c r="R117" s="393"/>
      <c r="S117" s="393"/>
      <c r="T117" s="393"/>
      <c r="U117" s="393"/>
      <c r="V117" s="393"/>
    </row>
    <row r="118" spans="1:39" s="100" customFormat="1" x14ac:dyDescent="0.25">
      <c r="A118" s="392"/>
      <c r="B118" s="392"/>
      <c r="C118" s="394"/>
      <c r="D118" s="394"/>
      <c r="E118" s="394"/>
      <c r="F118" s="394"/>
      <c r="G118" s="394"/>
      <c r="H118" s="394"/>
      <c r="I118" s="394"/>
      <c r="J118" s="394"/>
      <c r="K118" s="394"/>
      <c r="L118" s="394"/>
      <c r="M118" s="394"/>
      <c r="N118" s="394"/>
      <c r="O118" s="394"/>
      <c r="P118" s="394"/>
      <c r="Q118" s="394"/>
      <c r="R118" s="394"/>
      <c r="S118" s="394"/>
      <c r="T118" s="394"/>
      <c r="U118" s="394"/>
      <c r="V118" s="394"/>
    </row>
    <row r="119" spans="1:39" s="100" customFormat="1" x14ac:dyDescent="0.25">
      <c r="A119" s="392"/>
      <c r="B119" s="392"/>
      <c r="C119" s="394"/>
      <c r="D119" s="394"/>
      <c r="E119" s="394"/>
      <c r="F119" s="394"/>
      <c r="G119" s="394"/>
      <c r="H119" s="394"/>
      <c r="I119" s="394"/>
      <c r="J119" s="394"/>
      <c r="K119" s="394"/>
      <c r="L119" s="394"/>
      <c r="M119" s="394"/>
      <c r="N119" s="394"/>
      <c r="O119" s="394"/>
      <c r="P119" s="394"/>
      <c r="Q119" s="394"/>
      <c r="R119" s="394"/>
      <c r="S119" s="394"/>
      <c r="T119" s="394"/>
      <c r="U119" s="394"/>
      <c r="V119" s="394"/>
    </row>
    <row r="123" spans="1:39" x14ac:dyDescent="0.25">
      <c r="A123" s="395" t="s">
        <v>580</v>
      </c>
      <c r="B123" s="396"/>
      <c r="C123" s="396"/>
      <c r="D123" s="396"/>
      <c r="E123" s="396"/>
      <c r="F123" s="396"/>
      <c r="G123" s="396"/>
      <c r="H123" s="396"/>
      <c r="I123" s="396"/>
      <c r="J123" s="396"/>
      <c r="K123" s="396"/>
      <c r="L123" s="396"/>
      <c r="M123" s="396"/>
      <c r="N123" s="396"/>
      <c r="O123" s="396"/>
      <c r="P123" s="396"/>
      <c r="Q123" s="396"/>
      <c r="R123" s="396"/>
      <c r="S123" s="396"/>
      <c r="T123" s="396"/>
      <c r="U123" s="396"/>
      <c r="V123" s="396"/>
      <c r="W123" s="396"/>
      <c r="X123" s="396"/>
      <c r="Y123" s="396"/>
      <c r="Z123" s="396"/>
      <c r="AA123" s="396"/>
      <c r="AB123" s="396"/>
      <c r="AC123" s="396"/>
      <c r="AD123" s="396"/>
      <c r="AE123" s="396"/>
      <c r="AF123" s="396"/>
      <c r="AG123" s="396"/>
      <c r="AH123" s="396"/>
      <c r="AI123" s="396"/>
      <c r="AJ123" s="396"/>
      <c r="AK123" s="396"/>
      <c r="AL123" s="396"/>
      <c r="AM123" s="397"/>
    </row>
    <row r="124" spans="1:39" ht="90" x14ac:dyDescent="0.25">
      <c r="A124" s="398" t="s">
        <v>581</v>
      </c>
      <c r="B124" s="399" t="s">
        <v>582</v>
      </c>
      <c r="C124" s="400" t="s">
        <v>583</v>
      </c>
      <c r="D124" s="400"/>
      <c r="E124" s="400"/>
      <c r="F124" s="400"/>
      <c r="G124" s="400"/>
      <c r="H124" s="400"/>
      <c r="I124" s="400"/>
      <c r="J124" s="400"/>
      <c r="K124" s="400"/>
      <c r="L124" s="400"/>
      <c r="M124" s="400"/>
      <c r="N124" s="400"/>
      <c r="O124" s="400"/>
      <c r="P124" s="400"/>
      <c r="Q124" s="400"/>
      <c r="R124" s="400"/>
      <c r="S124" s="400"/>
      <c r="T124" s="400"/>
      <c r="U124" s="401"/>
      <c r="V124" s="401"/>
      <c r="W124" s="401"/>
      <c r="X124" s="401"/>
      <c r="Y124" s="401"/>
      <c r="Z124" s="401"/>
      <c r="AA124" s="402"/>
      <c r="AB124" s="401"/>
      <c r="AC124" s="401"/>
      <c r="AD124" s="401"/>
      <c r="AE124" s="401"/>
      <c r="AF124" s="401"/>
      <c r="AG124" s="401"/>
      <c r="AH124" s="401"/>
      <c r="AI124" s="401"/>
      <c r="AJ124" s="401"/>
      <c r="AK124" s="401"/>
      <c r="AL124" s="401"/>
      <c r="AM124" s="401"/>
    </row>
    <row r="125" spans="1:39" s="359" customFormat="1" x14ac:dyDescent="0.25">
      <c r="A125" s="368" t="s">
        <v>584</v>
      </c>
      <c r="B125" s="403"/>
      <c r="C125" s="355"/>
      <c r="D125" s="358"/>
      <c r="E125" s="358"/>
      <c r="F125" s="358"/>
      <c r="G125" s="358"/>
      <c r="H125" s="358"/>
      <c r="I125" s="358"/>
      <c r="J125" s="358"/>
      <c r="K125" s="358"/>
      <c r="L125" s="358"/>
      <c r="M125" s="358"/>
      <c r="N125" s="358"/>
      <c r="O125" s="358"/>
      <c r="P125" s="358"/>
      <c r="Q125" s="358"/>
      <c r="R125" s="358"/>
      <c r="S125" s="358"/>
      <c r="T125" s="358"/>
      <c r="U125" s="358"/>
      <c r="V125" s="358"/>
      <c r="W125" s="358"/>
      <c r="X125" s="358"/>
      <c r="Y125" s="358"/>
      <c r="Z125" s="358"/>
      <c r="AA125" s="358"/>
      <c r="AB125" s="358"/>
      <c r="AC125" s="358"/>
    </row>
    <row r="126" spans="1:39" x14ac:dyDescent="0.25">
      <c r="A126" s="546" t="s">
        <v>585</v>
      </c>
      <c r="B126" s="546" t="s">
        <v>586</v>
      </c>
      <c r="C126" s="547">
        <v>12500</v>
      </c>
      <c r="D126" s="337" t="s">
        <v>587</v>
      </c>
      <c r="E126" s="404">
        <v>0</v>
      </c>
      <c r="F126" s="404">
        <v>500</v>
      </c>
      <c r="G126" s="404">
        <v>1000</v>
      </c>
      <c r="H126" s="404">
        <v>1500</v>
      </c>
      <c r="I126" s="404">
        <v>2000</v>
      </c>
      <c r="J126" s="404">
        <v>2500</v>
      </c>
      <c r="K126" s="404">
        <v>3000</v>
      </c>
      <c r="L126" s="404">
        <v>3500</v>
      </c>
      <c r="M126" s="404">
        <v>4000</v>
      </c>
      <c r="N126" s="404">
        <v>4500</v>
      </c>
      <c r="O126" s="404">
        <v>5000</v>
      </c>
      <c r="P126" s="404">
        <v>5500</v>
      </c>
      <c r="Q126" s="404">
        <v>6000</v>
      </c>
      <c r="R126" s="404">
        <v>6500</v>
      </c>
      <c r="S126" s="404">
        <v>7000</v>
      </c>
      <c r="T126" s="405">
        <v>7500</v>
      </c>
      <c r="U126" s="405">
        <v>8000</v>
      </c>
      <c r="V126" s="405">
        <v>8500</v>
      </c>
      <c r="W126" s="405">
        <v>9000</v>
      </c>
      <c r="X126" s="405">
        <v>9500</v>
      </c>
      <c r="Y126" s="405">
        <v>10000</v>
      </c>
      <c r="Z126" s="405">
        <v>10500</v>
      </c>
      <c r="AA126" s="405">
        <v>11000</v>
      </c>
      <c r="AB126" s="405">
        <v>11500</v>
      </c>
      <c r="AC126" s="405">
        <v>12000</v>
      </c>
      <c r="AD126" s="405">
        <v>12500</v>
      </c>
      <c r="AE126" s="405"/>
      <c r="AF126" s="405"/>
      <c r="AG126" s="405"/>
      <c r="AH126" s="405"/>
      <c r="AI126" s="405"/>
      <c r="AJ126" s="405"/>
      <c r="AK126" s="405"/>
      <c r="AL126" s="405"/>
      <c r="AM126" s="406"/>
    </row>
    <row r="127" spans="1:39" x14ac:dyDescent="0.25">
      <c r="A127" s="546"/>
      <c r="B127" s="546"/>
      <c r="C127" s="547"/>
      <c r="D127" s="337" t="s">
        <v>588</v>
      </c>
      <c r="E127" s="407">
        <v>0</v>
      </c>
      <c r="F127" s="261">
        <v>31.1925737005045</v>
      </c>
      <c r="G127" s="261">
        <v>55.930367022233497</v>
      </c>
      <c r="H127" s="261">
        <v>78.974273786673805</v>
      </c>
      <c r="I127" s="261">
        <v>98.995419973700706</v>
      </c>
      <c r="J127" s="261">
        <v>112.902389939028</v>
      </c>
      <c r="K127" s="261">
        <v>129.78690300622199</v>
      </c>
      <c r="L127" s="261">
        <v>139.05477860121101</v>
      </c>
      <c r="M127" s="261">
        <v>149.65885530140201</v>
      </c>
      <c r="N127" s="261">
        <v>155.852261581362</v>
      </c>
      <c r="O127" s="261">
        <v>160.21358632267601</v>
      </c>
      <c r="P127" s="261">
        <v>162.53523785999701</v>
      </c>
      <c r="Q127" s="261">
        <v>162.89303662558501</v>
      </c>
      <c r="R127" s="261">
        <v>162.89303662558501</v>
      </c>
      <c r="S127" s="261">
        <v>162.89303662558501</v>
      </c>
      <c r="T127" s="134">
        <v>162.89303662558501</v>
      </c>
      <c r="U127" s="134">
        <v>162.89303662558501</v>
      </c>
      <c r="V127" s="134">
        <v>162.89303662558501</v>
      </c>
      <c r="W127" s="134">
        <v>162.89303662558501</v>
      </c>
      <c r="X127" s="134">
        <v>162.89303662558501</v>
      </c>
      <c r="Y127" s="134">
        <v>162.89303662558501</v>
      </c>
      <c r="Z127" s="134">
        <v>162.89303662558501</v>
      </c>
      <c r="AA127" s="134">
        <v>162.89303662558501</v>
      </c>
      <c r="AB127" s="134">
        <v>162.89303662558501</v>
      </c>
      <c r="AC127" s="134">
        <v>162.89303662558501</v>
      </c>
      <c r="AD127" s="134">
        <v>162.89303662558501</v>
      </c>
      <c r="AE127" s="134"/>
      <c r="AF127" s="134"/>
      <c r="AG127" s="134"/>
      <c r="AH127" s="134"/>
      <c r="AI127" s="134"/>
      <c r="AJ127" s="134"/>
      <c r="AK127" s="134"/>
      <c r="AL127" s="134"/>
      <c r="AM127" s="408"/>
    </row>
    <row r="128" spans="1:39" x14ac:dyDescent="0.25">
      <c r="A128" s="548" t="s">
        <v>589</v>
      </c>
      <c r="B128" s="546" t="s">
        <v>586</v>
      </c>
      <c r="C128" s="549">
        <v>14500</v>
      </c>
      <c r="D128" s="337" t="s">
        <v>587</v>
      </c>
      <c r="E128" s="205">
        <v>0</v>
      </c>
      <c r="F128" s="205">
        <v>500</v>
      </c>
      <c r="G128" s="205">
        <v>1000</v>
      </c>
      <c r="H128" s="205">
        <v>1500</v>
      </c>
      <c r="I128" s="205">
        <v>2000</v>
      </c>
      <c r="J128" s="205">
        <v>2500</v>
      </c>
      <c r="K128" s="205">
        <v>3000</v>
      </c>
      <c r="L128" s="205">
        <v>3500</v>
      </c>
      <c r="M128" s="205">
        <v>4000</v>
      </c>
      <c r="N128" s="205">
        <v>4500</v>
      </c>
      <c r="O128" s="205">
        <v>5000</v>
      </c>
      <c r="P128" s="205">
        <v>5500</v>
      </c>
      <c r="Q128" s="205">
        <v>6000</v>
      </c>
      <c r="R128" s="205">
        <v>6500</v>
      </c>
      <c r="S128" s="205">
        <v>7000</v>
      </c>
      <c r="T128" s="205">
        <v>7500</v>
      </c>
      <c r="U128" s="205">
        <v>8000</v>
      </c>
      <c r="V128" s="205">
        <v>8500</v>
      </c>
      <c r="W128" s="205">
        <v>9000</v>
      </c>
      <c r="X128" s="205">
        <v>9500</v>
      </c>
      <c r="Y128" s="205">
        <v>10000</v>
      </c>
      <c r="Z128" s="205">
        <v>10500</v>
      </c>
      <c r="AA128" s="409">
        <v>11000</v>
      </c>
      <c r="AB128" s="205">
        <v>11500</v>
      </c>
      <c r="AC128" s="205">
        <v>12000</v>
      </c>
      <c r="AD128" s="205">
        <v>12500</v>
      </c>
      <c r="AE128" s="205">
        <v>13000</v>
      </c>
      <c r="AF128" s="205">
        <v>13500</v>
      </c>
      <c r="AG128" s="205">
        <v>14000</v>
      </c>
      <c r="AH128" s="409">
        <v>14500</v>
      </c>
      <c r="AI128" s="293"/>
      <c r="AJ128" s="293"/>
      <c r="AK128" s="293"/>
      <c r="AL128" s="293"/>
      <c r="AM128" s="410"/>
    </row>
    <row r="129" spans="1:39" x14ac:dyDescent="0.25">
      <c r="A129" s="548"/>
      <c r="B129" s="548"/>
      <c r="C129" s="549"/>
      <c r="D129" s="337" t="s">
        <v>588</v>
      </c>
      <c r="E129" s="407">
        <v>0</v>
      </c>
      <c r="F129" s="261">
        <v>29.4861</v>
      </c>
      <c r="G129" s="261">
        <v>56.059699999999999</v>
      </c>
      <c r="H129" s="261">
        <v>77</v>
      </c>
      <c r="I129" s="261">
        <v>94.709800000000001</v>
      </c>
      <c r="J129" s="261">
        <v>111.19799999999999</v>
      </c>
      <c r="K129" s="261">
        <v>124.131</v>
      </c>
      <c r="L129" s="261">
        <v>136.26</v>
      </c>
      <c r="M129" s="261">
        <v>147.07300000000001</v>
      </c>
      <c r="N129" s="261">
        <v>154.041</v>
      </c>
      <c r="O129" s="261">
        <v>160.5</v>
      </c>
      <c r="P129" s="261">
        <v>165.566</v>
      </c>
      <c r="Q129" s="261">
        <v>167.49600000000001</v>
      </c>
      <c r="R129" s="261">
        <v>169.17599999999999</v>
      </c>
      <c r="S129" s="261">
        <v>169.47399999999999</v>
      </c>
      <c r="T129" s="261">
        <v>169.47399999999999</v>
      </c>
      <c r="U129" s="261">
        <v>169.47399999999999</v>
      </c>
      <c r="V129" s="261">
        <v>169.47399999999999</v>
      </c>
      <c r="W129" s="261">
        <v>169.47399999999999</v>
      </c>
      <c r="X129" s="261">
        <v>169.47399999999999</v>
      </c>
      <c r="Y129" s="261">
        <v>169.47399999999999</v>
      </c>
      <c r="Z129" s="261">
        <v>169.47399999999999</v>
      </c>
      <c r="AA129" s="411">
        <v>169.47399999999999</v>
      </c>
      <c r="AB129" s="261">
        <v>169.47399999999999</v>
      </c>
      <c r="AC129" s="261">
        <v>169.47399999999999</v>
      </c>
      <c r="AD129" s="261">
        <v>169.47399999999999</v>
      </c>
      <c r="AE129" s="261">
        <v>169.47399999999999</v>
      </c>
      <c r="AF129" s="261">
        <v>169.47399999999999</v>
      </c>
      <c r="AG129" s="261">
        <v>169.47399999999999</v>
      </c>
      <c r="AH129" s="411">
        <v>169.47399999999999</v>
      </c>
      <c r="AI129" s="134"/>
      <c r="AJ129" s="134"/>
      <c r="AK129" s="134"/>
      <c r="AL129" s="134"/>
      <c r="AM129" s="408"/>
    </row>
    <row r="130" spans="1:39" x14ac:dyDescent="0.25">
      <c r="A130" s="550" t="s">
        <v>590</v>
      </c>
      <c r="B130" s="546" t="s">
        <v>586</v>
      </c>
      <c r="C130" s="551">
        <v>16700</v>
      </c>
      <c r="D130" s="337" t="s">
        <v>587</v>
      </c>
      <c r="E130" s="404">
        <v>0</v>
      </c>
      <c r="F130" s="404">
        <v>500</v>
      </c>
      <c r="G130" s="404">
        <v>1000</v>
      </c>
      <c r="H130" s="404">
        <v>1500</v>
      </c>
      <c r="I130" s="404">
        <v>2000</v>
      </c>
      <c r="J130" s="404">
        <v>2500</v>
      </c>
      <c r="K130" s="404">
        <v>3000</v>
      </c>
      <c r="L130" s="404">
        <v>3500</v>
      </c>
      <c r="M130" s="404">
        <v>4000</v>
      </c>
      <c r="N130" s="404">
        <v>4500</v>
      </c>
      <c r="O130" s="404">
        <v>5000</v>
      </c>
      <c r="P130" s="404">
        <v>5500</v>
      </c>
      <c r="Q130" s="404">
        <v>6000</v>
      </c>
      <c r="R130" s="404">
        <v>6500</v>
      </c>
      <c r="S130" s="404">
        <v>7000</v>
      </c>
      <c r="T130" s="404">
        <v>7500</v>
      </c>
      <c r="U130" s="404">
        <v>8000</v>
      </c>
      <c r="V130" s="404">
        <v>8500</v>
      </c>
      <c r="W130" s="404">
        <v>9000</v>
      </c>
      <c r="X130" s="404">
        <v>9500</v>
      </c>
      <c r="Y130" s="404">
        <v>10000</v>
      </c>
      <c r="Z130" s="404">
        <v>10500</v>
      </c>
      <c r="AA130" s="404">
        <v>11000</v>
      </c>
      <c r="AB130" s="404">
        <v>11500</v>
      </c>
      <c r="AC130" s="404">
        <v>12000</v>
      </c>
      <c r="AD130" s="404">
        <v>12500</v>
      </c>
      <c r="AE130" s="404">
        <v>13000</v>
      </c>
      <c r="AF130" s="404">
        <v>13500</v>
      </c>
      <c r="AG130" s="404">
        <v>14000</v>
      </c>
      <c r="AH130" s="404">
        <v>14500</v>
      </c>
      <c r="AI130" s="404">
        <v>15000</v>
      </c>
      <c r="AJ130" s="404">
        <v>15500</v>
      </c>
      <c r="AK130" s="404">
        <v>16000</v>
      </c>
      <c r="AL130" s="404">
        <v>16500</v>
      </c>
      <c r="AM130" s="412">
        <v>17000</v>
      </c>
    </row>
    <row r="131" spans="1:39" x14ac:dyDescent="0.25">
      <c r="A131" s="550"/>
      <c r="B131" s="546"/>
      <c r="C131" s="551"/>
      <c r="D131" s="337" t="s">
        <v>588</v>
      </c>
      <c r="E131" s="413">
        <v>0</v>
      </c>
      <c r="F131" s="414">
        <v>15.638400000000001</v>
      </c>
      <c r="G131" s="414">
        <v>43.7316</v>
      </c>
      <c r="H131" s="414">
        <v>66.2483</v>
      </c>
      <c r="I131" s="414">
        <v>87.347200000000001</v>
      </c>
      <c r="J131" s="414">
        <v>103.416</v>
      </c>
      <c r="K131" s="414">
        <v>119.408</v>
      </c>
      <c r="L131" s="414">
        <v>131.57</v>
      </c>
      <c r="M131" s="414">
        <v>140.05699999999999</v>
      </c>
      <c r="N131" s="414">
        <v>150.25700000000001</v>
      </c>
      <c r="O131" s="414">
        <v>156.93199999999999</v>
      </c>
      <c r="P131" s="414">
        <v>162.68299999999999</v>
      </c>
      <c r="Q131" s="414">
        <v>167.46199999999999</v>
      </c>
      <c r="R131" s="414">
        <v>171.239</v>
      </c>
      <c r="S131" s="414">
        <v>173.99799999999999</v>
      </c>
      <c r="T131" s="414">
        <v>175.733</v>
      </c>
      <c r="U131" s="414">
        <v>176.452</v>
      </c>
      <c r="V131" s="414">
        <v>176.452</v>
      </c>
      <c r="W131" s="414">
        <v>176.452</v>
      </c>
      <c r="X131" s="414">
        <v>176.452</v>
      </c>
      <c r="Y131" s="414">
        <v>176.452</v>
      </c>
      <c r="Z131" s="414">
        <v>176.452</v>
      </c>
      <c r="AA131" s="414">
        <v>176.452</v>
      </c>
      <c r="AB131" s="414">
        <v>176.452</v>
      </c>
      <c r="AC131" s="414">
        <v>176.452</v>
      </c>
      <c r="AD131" s="414">
        <v>176.452</v>
      </c>
      <c r="AE131" s="414">
        <v>176.452</v>
      </c>
      <c r="AF131" s="414">
        <v>176.452</v>
      </c>
      <c r="AG131" s="414">
        <v>176.452</v>
      </c>
      <c r="AH131" s="414">
        <v>176.452</v>
      </c>
      <c r="AI131" s="414">
        <v>176.452</v>
      </c>
      <c r="AJ131" s="414">
        <v>176.452</v>
      </c>
      <c r="AK131" s="414">
        <v>176.452</v>
      </c>
      <c r="AL131" s="414">
        <v>176.452</v>
      </c>
      <c r="AM131" s="415">
        <v>176.452</v>
      </c>
    </row>
    <row r="132" spans="1:39" x14ac:dyDescent="0.25">
      <c r="A132" s="550" t="s">
        <v>591</v>
      </c>
      <c r="B132" s="546" t="s">
        <v>586</v>
      </c>
      <c r="C132" s="551">
        <v>10500</v>
      </c>
      <c r="D132" s="337" t="s">
        <v>587</v>
      </c>
      <c r="E132" s="404">
        <v>0</v>
      </c>
      <c r="F132" s="404">
        <v>500</v>
      </c>
      <c r="G132" s="404">
        <v>1000</v>
      </c>
      <c r="H132" s="404">
        <v>1500</v>
      </c>
      <c r="I132" s="404">
        <v>2000</v>
      </c>
      <c r="J132" s="404">
        <v>2500</v>
      </c>
      <c r="K132" s="404">
        <v>3000</v>
      </c>
      <c r="L132" s="404">
        <v>3500</v>
      </c>
      <c r="M132" s="404">
        <v>4000</v>
      </c>
      <c r="N132" s="404">
        <v>4500</v>
      </c>
      <c r="O132" s="404">
        <v>5000</v>
      </c>
      <c r="P132" s="404">
        <v>5500</v>
      </c>
      <c r="Q132" s="404">
        <v>6000</v>
      </c>
      <c r="R132" s="404">
        <v>6500</v>
      </c>
      <c r="S132" s="404">
        <v>7000</v>
      </c>
      <c r="T132" s="404">
        <v>7500</v>
      </c>
      <c r="U132" s="404">
        <v>8000</v>
      </c>
      <c r="V132" s="404">
        <v>8500</v>
      </c>
      <c r="W132" s="404">
        <v>9000</v>
      </c>
      <c r="X132" s="404">
        <v>9500</v>
      </c>
      <c r="Y132" s="404">
        <v>10000</v>
      </c>
      <c r="Z132" s="404">
        <v>10500</v>
      </c>
      <c r="AA132" s="404"/>
      <c r="AB132" s="404"/>
      <c r="AC132" s="404"/>
      <c r="AD132" s="404"/>
      <c r="AE132" s="404"/>
      <c r="AF132" s="405"/>
      <c r="AG132" s="405"/>
      <c r="AH132" s="405"/>
      <c r="AI132" s="405"/>
      <c r="AJ132" s="405"/>
      <c r="AK132" s="405"/>
      <c r="AL132" s="405"/>
      <c r="AM132" s="406"/>
    </row>
    <row r="133" spans="1:39" x14ac:dyDescent="0.25">
      <c r="A133" s="550"/>
      <c r="B133" s="546"/>
      <c r="C133" s="551"/>
      <c r="D133" s="337" t="s">
        <v>588</v>
      </c>
      <c r="E133" s="413">
        <v>0</v>
      </c>
      <c r="F133" s="414">
        <v>11.1694</v>
      </c>
      <c r="G133" s="414">
        <v>20.726199999999999</v>
      </c>
      <c r="H133" s="414">
        <v>46.136400000000002</v>
      </c>
      <c r="I133" s="414">
        <v>67.468900000000005</v>
      </c>
      <c r="J133" s="414">
        <v>93.039400000000001</v>
      </c>
      <c r="K133" s="414">
        <v>111.958</v>
      </c>
      <c r="L133" s="414">
        <v>122.983</v>
      </c>
      <c r="M133" s="414">
        <v>129.80199999999999</v>
      </c>
      <c r="N133" s="414">
        <v>134.90600000000001</v>
      </c>
      <c r="O133" s="414">
        <v>138.73500000000001</v>
      </c>
      <c r="P133" s="414">
        <v>138.73500000000001</v>
      </c>
      <c r="Q133" s="414">
        <v>138.73500000000001</v>
      </c>
      <c r="R133" s="414">
        <v>138.73500000000001</v>
      </c>
      <c r="S133" s="414">
        <v>138.73500000000001</v>
      </c>
      <c r="T133" s="414">
        <v>138.73500000000001</v>
      </c>
      <c r="U133" s="414">
        <v>138.73500000000001</v>
      </c>
      <c r="V133" s="414">
        <v>138.73500000000001</v>
      </c>
      <c r="W133" s="414">
        <v>138.73500000000001</v>
      </c>
      <c r="X133" s="414">
        <v>138.73500000000001</v>
      </c>
      <c r="Y133" s="414">
        <v>138.73500000000001</v>
      </c>
      <c r="Z133" s="414">
        <v>138.73500000000001</v>
      </c>
      <c r="AA133" s="414"/>
      <c r="AB133" s="414"/>
      <c r="AC133" s="414"/>
      <c r="AD133" s="414"/>
      <c r="AE133" s="414"/>
      <c r="AF133" s="133"/>
      <c r="AG133" s="133"/>
      <c r="AH133" s="133"/>
      <c r="AI133" s="133"/>
      <c r="AJ133" s="133"/>
      <c r="AK133" s="133"/>
      <c r="AL133" s="133"/>
      <c r="AM133" s="416"/>
    </row>
    <row r="134" spans="1:39" x14ac:dyDescent="0.25">
      <c r="A134" s="550" t="s">
        <v>592</v>
      </c>
      <c r="B134" s="546" t="s">
        <v>586</v>
      </c>
      <c r="C134" s="551">
        <v>22000</v>
      </c>
      <c r="D134" s="337" t="s">
        <v>587</v>
      </c>
      <c r="E134" s="404">
        <v>0</v>
      </c>
      <c r="F134" s="404">
        <v>1000</v>
      </c>
      <c r="G134" s="404">
        <v>2000</v>
      </c>
      <c r="H134" s="404">
        <v>3000</v>
      </c>
      <c r="I134" s="404">
        <v>4000</v>
      </c>
      <c r="J134" s="404">
        <v>5000</v>
      </c>
      <c r="K134" s="404">
        <v>6000</v>
      </c>
      <c r="L134" s="404">
        <v>7000</v>
      </c>
      <c r="M134" s="404">
        <v>8000</v>
      </c>
      <c r="N134" s="404">
        <v>9000</v>
      </c>
      <c r="O134" s="404">
        <v>10000</v>
      </c>
      <c r="P134" s="404">
        <v>11000</v>
      </c>
      <c r="Q134" s="404">
        <v>12000</v>
      </c>
      <c r="R134" s="404">
        <v>13000</v>
      </c>
      <c r="S134" s="404">
        <v>14000</v>
      </c>
      <c r="T134" s="404">
        <v>15000</v>
      </c>
      <c r="U134" s="404">
        <v>16000</v>
      </c>
      <c r="V134" s="404">
        <v>17000</v>
      </c>
      <c r="W134" s="404">
        <v>18000</v>
      </c>
      <c r="X134" s="404">
        <v>19000</v>
      </c>
      <c r="Y134" s="404">
        <v>20000</v>
      </c>
      <c r="Z134" s="405">
        <v>21000</v>
      </c>
      <c r="AA134" s="405">
        <v>22000</v>
      </c>
      <c r="AB134" s="405"/>
      <c r="AC134" s="405"/>
      <c r="AD134" s="405"/>
      <c r="AE134" s="405"/>
      <c r="AF134" s="405"/>
      <c r="AG134" s="405"/>
      <c r="AH134" s="405"/>
      <c r="AI134" s="405"/>
      <c r="AJ134" s="405"/>
      <c r="AK134" s="405"/>
      <c r="AL134" s="405"/>
      <c r="AM134" s="406"/>
    </row>
    <row r="135" spans="1:39" x14ac:dyDescent="0.25">
      <c r="A135" s="550"/>
      <c r="B135" s="546"/>
      <c r="C135" s="551"/>
      <c r="D135" s="337" t="s">
        <v>588</v>
      </c>
      <c r="E135" s="413">
        <v>0</v>
      </c>
      <c r="F135" s="414">
        <v>24.283000000000001</v>
      </c>
      <c r="G135" s="414">
        <v>74.183800000000005</v>
      </c>
      <c r="H135" s="414">
        <v>112.563</v>
      </c>
      <c r="I135" s="414">
        <v>141.53700000000001</v>
      </c>
      <c r="J135" s="414">
        <v>163.822</v>
      </c>
      <c r="K135" s="414">
        <v>181.81899999999999</v>
      </c>
      <c r="L135" s="414">
        <v>196.62899999999999</v>
      </c>
      <c r="M135" s="414">
        <v>208.17099999999999</v>
      </c>
      <c r="N135" s="414">
        <v>221.49</v>
      </c>
      <c r="O135" s="414">
        <v>231.626</v>
      </c>
      <c r="P135" s="414">
        <v>241.85599999999999</v>
      </c>
      <c r="Q135" s="414">
        <v>246.53899999999999</v>
      </c>
      <c r="R135" s="414">
        <v>246.53899999999999</v>
      </c>
      <c r="S135" s="414">
        <v>246.53899999999999</v>
      </c>
      <c r="T135" s="414">
        <v>246.53899999999999</v>
      </c>
      <c r="U135" s="414">
        <v>246.53899999999999</v>
      </c>
      <c r="V135" s="414">
        <v>246.53899999999999</v>
      </c>
      <c r="W135" s="414">
        <v>246.53899999999999</v>
      </c>
      <c r="X135" s="414">
        <v>246.53899999999999</v>
      </c>
      <c r="Y135" s="414">
        <v>246.53899999999999</v>
      </c>
      <c r="Z135" s="133">
        <v>246.53899999999999</v>
      </c>
      <c r="AA135" s="133">
        <v>246.53899999999999</v>
      </c>
      <c r="AB135" s="133"/>
      <c r="AC135" s="133"/>
      <c r="AD135" s="133"/>
      <c r="AE135" s="133"/>
      <c r="AF135" s="133"/>
      <c r="AG135" s="133"/>
      <c r="AH135" s="133"/>
      <c r="AI135" s="133"/>
      <c r="AJ135" s="133"/>
      <c r="AK135" s="133"/>
      <c r="AL135" s="133"/>
      <c r="AM135" s="416"/>
    </row>
    <row r="136" spans="1:39" x14ac:dyDescent="0.25">
      <c r="A136" s="550" t="s">
        <v>593</v>
      </c>
      <c r="B136" s="546" t="s">
        <v>586</v>
      </c>
      <c r="C136" s="551">
        <v>6000</v>
      </c>
      <c r="D136" s="337" t="s">
        <v>587</v>
      </c>
      <c r="E136" s="404">
        <v>0</v>
      </c>
      <c r="F136" s="404">
        <v>500</v>
      </c>
      <c r="G136" s="404">
        <v>1000</v>
      </c>
      <c r="H136" s="404">
        <v>1500</v>
      </c>
      <c r="I136" s="404">
        <v>2000</v>
      </c>
      <c r="J136" s="404">
        <v>2500</v>
      </c>
      <c r="K136" s="404">
        <v>3000</v>
      </c>
      <c r="L136" s="404">
        <v>3500</v>
      </c>
      <c r="M136" s="404">
        <v>4000</v>
      </c>
      <c r="N136" s="404">
        <v>4500</v>
      </c>
      <c r="O136" s="404">
        <v>5000</v>
      </c>
      <c r="P136" s="404">
        <v>5500</v>
      </c>
      <c r="Q136" s="404">
        <v>6000</v>
      </c>
      <c r="R136" s="404"/>
      <c r="S136" s="404"/>
      <c r="T136" s="404"/>
      <c r="U136" s="404"/>
      <c r="V136" s="404"/>
      <c r="W136" s="404"/>
      <c r="X136" s="404"/>
      <c r="Y136" s="405"/>
      <c r="Z136" s="405"/>
      <c r="AA136" s="405"/>
      <c r="AB136" s="405"/>
      <c r="AC136" s="405"/>
      <c r="AD136" s="405"/>
      <c r="AE136" s="405"/>
      <c r="AF136" s="405"/>
      <c r="AG136" s="405"/>
      <c r="AH136" s="405"/>
      <c r="AI136" s="405"/>
      <c r="AJ136" s="405"/>
      <c r="AK136" s="405"/>
      <c r="AL136" s="405"/>
      <c r="AM136" s="406"/>
    </row>
    <row r="137" spans="1:39" x14ac:dyDescent="0.25">
      <c r="A137" s="550"/>
      <c r="B137" s="546"/>
      <c r="C137" s="551"/>
      <c r="D137" s="337" t="s">
        <v>588</v>
      </c>
      <c r="E137" s="413">
        <v>0</v>
      </c>
      <c r="F137" s="414">
        <v>43.780500000000004</v>
      </c>
      <c r="G137" s="414">
        <v>76.089699999999993</v>
      </c>
      <c r="H137" s="414">
        <v>88.841399999999993</v>
      </c>
      <c r="I137" s="414">
        <v>94.874799999999993</v>
      </c>
      <c r="J137" s="414">
        <v>97.1327</v>
      </c>
      <c r="K137" s="414">
        <v>97.1327</v>
      </c>
      <c r="L137" s="414">
        <v>97.1327</v>
      </c>
      <c r="M137" s="414">
        <v>97.1327</v>
      </c>
      <c r="N137" s="414">
        <v>97.1327</v>
      </c>
      <c r="O137" s="414">
        <v>97.1327</v>
      </c>
      <c r="P137" s="414">
        <v>97.1327</v>
      </c>
      <c r="Q137" s="414">
        <v>97.1327</v>
      </c>
      <c r="R137" s="414"/>
      <c r="S137" s="414"/>
      <c r="T137" s="414"/>
      <c r="U137" s="414"/>
      <c r="V137" s="414"/>
      <c r="W137" s="414"/>
      <c r="X137" s="414"/>
      <c r="Y137" s="133"/>
      <c r="Z137" s="133"/>
      <c r="AA137" s="133"/>
      <c r="AB137" s="133"/>
      <c r="AC137" s="133"/>
      <c r="AD137" s="133"/>
      <c r="AE137" s="133"/>
      <c r="AF137" s="133"/>
      <c r="AG137" s="133"/>
      <c r="AH137" s="133"/>
      <c r="AI137" s="133"/>
      <c r="AJ137" s="133"/>
      <c r="AK137" s="133"/>
      <c r="AL137" s="133"/>
      <c r="AM137" s="416"/>
    </row>
    <row r="138" spans="1:39" x14ac:dyDescent="0.25">
      <c r="A138" s="546" t="s">
        <v>594</v>
      </c>
      <c r="B138" s="552">
        <v>0.5</v>
      </c>
      <c r="C138" s="547">
        <v>16800</v>
      </c>
      <c r="D138" s="337" t="s">
        <v>587</v>
      </c>
      <c r="E138" s="404">
        <v>0</v>
      </c>
      <c r="F138" s="404">
        <v>600</v>
      </c>
      <c r="G138" s="404">
        <v>1200</v>
      </c>
      <c r="H138" s="404">
        <v>1800</v>
      </c>
      <c r="I138" s="404">
        <v>2400</v>
      </c>
      <c r="J138" s="404">
        <v>3000</v>
      </c>
      <c r="K138" s="404">
        <v>3600</v>
      </c>
      <c r="L138" s="404">
        <v>4200</v>
      </c>
      <c r="M138" s="404">
        <v>4800</v>
      </c>
      <c r="N138" s="404">
        <v>5400</v>
      </c>
      <c r="O138" s="404">
        <v>6000</v>
      </c>
      <c r="P138" s="404">
        <v>6600</v>
      </c>
      <c r="Q138" s="404">
        <v>7200</v>
      </c>
      <c r="R138" s="404">
        <v>7800</v>
      </c>
      <c r="S138" s="404">
        <v>8400</v>
      </c>
      <c r="T138" s="405">
        <v>9000</v>
      </c>
      <c r="U138" s="405">
        <v>9600</v>
      </c>
      <c r="V138" s="405">
        <v>10200</v>
      </c>
      <c r="W138" s="405">
        <v>10800</v>
      </c>
      <c r="X138" s="405">
        <v>11400</v>
      </c>
      <c r="Y138" s="405">
        <v>12000</v>
      </c>
      <c r="Z138" s="405">
        <v>12600</v>
      </c>
      <c r="AA138" s="405">
        <v>13200</v>
      </c>
      <c r="AB138" s="405">
        <v>13800</v>
      </c>
      <c r="AC138" s="405">
        <v>14400</v>
      </c>
      <c r="AD138" s="405">
        <v>15000</v>
      </c>
      <c r="AE138" s="405">
        <v>15600</v>
      </c>
      <c r="AF138" s="405">
        <v>16200</v>
      </c>
      <c r="AG138" s="405">
        <v>16800</v>
      </c>
      <c r="AH138" s="405"/>
      <c r="AI138" s="405"/>
      <c r="AJ138" s="405"/>
      <c r="AK138" s="405"/>
      <c r="AL138" s="405"/>
      <c r="AM138" s="406"/>
    </row>
    <row r="139" spans="1:39" x14ac:dyDescent="0.25">
      <c r="A139" s="546"/>
      <c r="B139" s="552"/>
      <c r="C139" s="552"/>
      <c r="D139" s="337" t="s">
        <v>588</v>
      </c>
      <c r="E139" s="407">
        <v>0</v>
      </c>
      <c r="F139" s="261">
        <v>54.326237263000003</v>
      </c>
      <c r="G139" s="261">
        <v>77.924362751999993</v>
      </c>
      <c r="H139" s="261">
        <v>98.782756120000002</v>
      </c>
      <c r="I139" s="261">
        <v>115.249672866</v>
      </c>
      <c r="J139" s="261">
        <v>130.06932745700001</v>
      </c>
      <c r="K139" s="261">
        <v>140.49770916899999</v>
      </c>
      <c r="L139" s="261">
        <v>151.47538200899999</v>
      </c>
      <c r="M139" s="261">
        <v>163.45282175</v>
      </c>
      <c r="N139" s="261">
        <v>171</v>
      </c>
      <c r="O139" s="261">
        <v>177.46015299999999</v>
      </c>
      <c r="P139" s="261">
        <v>182.146242</v>
      </c>
      <c r="Q139" s="261">
        <v>187.68642165599999</v>
      </c>
      <c r="R139" s="261">
        <v>189.07350400000001</v>
      </c>
      <c r="S139" s="261">
        <v>189.32492286199999</v>
      </c>
      <c r="T139" s="134">
        <v>189.32492286199999</v>
      </c>
      <c r="U139" s="134">
        <v>189.32492286199999</v>
      </c>
      <c r="V139" s="134">
        <v>189.32492286199999</v>
      </c>
      <c r="W139" s="134">
        <v>189.32492286199999</v>
      </c>
      <c r="X139" s="134">
        <v>189.32492286199999</v>
      </c>
      <c r="Y139" s="134">
        <v>189.32492286199999</v>
      </c>
      <c r="Z139" s="134">
        <v>189.32492286199999</v>
      </c>
      <c r="AA139" s="134">
        <v>189.32492286199999</v>
      </c>
      <c r="AB139" s="134">
        <v>189.32492286199999</v>
      </c>
      <c r="AC139" s="134">
        <v>189.32492286199999</v>
      </c>
      <c r="AD139" s="134">
        <v>189.32492286199999</v>
      </c>
      <c r="AE139" s="134">
        <v>189.32492286199999</v>
      </c>
      <c r="AF139" s="134">
        <v>189.32492286199999</v>
      </c>
      <c r="AG139" s="134">
        <v>189.32492286199999</v>
      </c>
      <c r="AH139" s="134"/>
      <c r="AI139" s="134"/>
      <c r="AJ139" s="134"/>
      <c r="AK139" s="134"/>
      <c r="AL139" s="134"/>
      <c r="AM139" s="408"/>
    </row>
    <row r="140" spans="1:39" s="359" customFormat="1" x14ac:dyDescent="0.25">
      <c r="A140" s="368" t="s">
        <v>595</v>
      </c>
      <c r="B140" s="355"/>
      <c r="C140" s="355"/>
      <c r="D140" s="358"/>
      <c r="E140" s="358"/>
      <c r="F140" s="358"/>
      <c r="G140" s="358"/>
      <c r="H140" s="358"/>
      <c r="I140" s="358"/>
      <c r="J140" s="358"/>
      <c r="K140" s="358"/>
      <c r="L140" s="358"/>
      <c r="M140" s="358"/>
      <c r="N140" s="358"/>
      <c r="O140" s="358"/>
      <c r="P140" s="358"/>
      <c r="Q140" s="358"/>
      <c r="R140" s="358"/>
      <c r="S140" s="358"/>
      <c r="T140" s="358"/>
      <c r="U140" s="358"/>
      <c r="V140" s="358"/>
      <c r="W140" s="358"/>
      <c r="X140" s="358"/>
      <c r="Y140" s="358"/>
      <c r="Z140" s="358"/>
      <c r="AA140" s="358"/>
      <c r="AB140" s="358"/>
      <c r="AC140" s="358"/>
    </row>
    <row r="141" spans="1:39" x14ac:dyDescent="0.25">
      <c r="A141" s="546" t="s">
        <v>596</v>
      </c>
      <c r="B141" s="546" t="s">
        <v>586</v>
      </c>
      <c r="C141" s="547">
        <v>11000</v>
      </c>
      <c r="D141" s="337" t="s">
        <v>587</v>
      </c>
      <c r="E141" s="404">
        <v>0</v>
      </c>
      <c r="F141" s="404">
        <v>1100</v>
      </c>
      <c r="G141" s="404">
        <v>2200</v>
      </c>
      <c r="H141" s="404">
        <v>3300</v>
      </c>
      <c r="I141" s="404">
        <v>4400</v>
      </c>
      <c r="J141" s="404">
        <v>5500</v>
      </c>
      <c r="K141" s="404">
        <v>6600</v>
      </c>
      <c r="L141" s="404">
        <v>7700</v>
      </c>
      <c r="M141" s="404">
        <v>8800</v>
      </c>
      <c r="N141" s="404">
        <v>9900</v>
      </c>
      <c r="O141" s="404">
        <v>11000</v>
      </c>
      <c r="P141" s="404"/>
      <c r="Q141" s="404"/>
      <c r="R141" s="404"/>
      <c r="S141" s="404"/>
      <c r="T141" s="405"/>
      <c r="U141" s="405"/>
      <c r="V141" s="405"/>
      <c r="W141" s="405"/>
      <c r="X141" s="405"/>
      <c r="Y141" s="405"/>
      <c r="Z141" s="405"/>
      <c r="AA141" s="405"/>
      <c r="AB141" s="405"/>
      <c r="AC141" s="405"/>
      <c r="AD141" s="405"/>
      <c r="AE141" s="405"/>
      <c r="AF141" s="405"/>
      <c r="AG141" s="405"/>
      <c r="AH141" s="405"/>
      <c r="AI141" s="405"/>
      <c r="AJ141" s="405"/>
      <c r="AK141" s="405"/>
      <c r="AL141" s="405"/>
      <c r="AM141" s="406"/>
    </row>
    <row r="142" spans="1:39" x14ac:dyDescent="0.25">
      <c r="A142" s="546"/>
      <c r="B142" s="546"/>
      <c r="C142" s="547"/>
      <c r="D142" s="337" t="s">
        <v>588</v>
      </c>
      <c r="E142" s="407">
        <v>0</v>
      </c>
      <c r="F142" s="261">
        <v>49.951631710310799</v>
      </c>
      <c r="G142" s="261">
        <v>93.225415807183296</v>
      </c>
      <c r="H142" s="261">
        <v>118.25322742687899</v>
      </c>
      <c r="I142" s="261">
        <v>122.347666177604</v>
      </c>
      <c r="J142" s="261">
        <v>124.03503097024</v>
      </c>
      <c r="K142" s="261">
        <v>124.03503097024</v>
      </c>
      <c r="L142" s="261">
        <v>124.03503097024</v>
      </c>
      <c r="M142" s="261">
        <v>124.03503097024</v>
      </c>
      <c r="N142" s="261">
        <v>124.03503097024</v>
      </c>
      <c r="O142" s="261">
        <v>124.03503097024</v>
      </c>
      <c r="P142" s="261"/>
      <c r="Q142" s="261"/>
      <c r="R142" s="261"/>
      <c r="S142" s="261"/>
      <c r="T142" s="134"/>
      <c r="U142" s="134"/>
      <c r="V142" s="134"/>
      <c r="W142" s="134"/>
      <c r="X142" s="134"/>
      <c r="Y142" s="134"/>
      <c r="Z142" s="134"/>
      <c r="AA142" s="134"/>
      <c r="AB142" s="134"/>
      <c r="AC142" s="134"/>
      <c r="AD142" s="134"/>
      <c r="AE142" s="134"/>
      <c r="AF142" s="134"/>
      <c r="AG142" s="134"/>
      <c r="AH142" s="134"/>
      <c r="AI142" s="134"/>
      <c r="AJ142" s="134"/>
      <c r="AK142" s="134"/>
      <c r="AL142" s="134"/>
      <c r="AM142" s="408"/>
    </row>
    <row r="143" spans="1:39" x14ac:dyDescent="0.25">
      <c r="A143" s="546" t="s">
        <v>597</v>
      </c>
      <c r="B143" s="546" t="s">
        <v>586</v>
      </c>
      <c r="C143" s="547">
        <v>22500</v>
      </c>
      <c r="D143" s="337" t="s">
        <v>587</v>
      </c>
      <c r="E143" s="404">
        <v>0</v>
      </c>
      <c r="F143" s="404">
        <v>1500</v>
      </c>
      <c r="G143" s="404">
        <v>3000</v>
      </c>
      <c r="H143" s="404">
        <v>4500</v>
      </c>
      <c r="I143" s="404">
        <v>6000</v>
      </c>
      <c r="J143" s="404">
        <v>7500</v>
      </c>
      <c r="K143" s="404">
        <v>9000</v>
      </c>
      <c r="L143" s="404">
        <v>10500</v>
      </c>
      <c r="M143" s="404">
        <v>12000</v>
      </c>
      <c r="N143" s="404">
        <v>13500</v>
      </c>
      <c r="O143" s="404">
        <v>15000</v>
      </c>
      <c r="P143" s="404">
        <v>16500</v>
      </c>
      <c r="Q143" s="404">
        <v>18000</v>
      </c>
      <c r="R143" s="404">
        <v>19500</v>
      </c>
      <c r="S143" s="404">
        <v>21000</v>
      </c>
      <c r="T143" s="405">
        <v>22500</v>
      </c>
      <c r="U143" s="405"/>
      <c r="V143" s="405"/>
      <c r="W143" s="405"/>
      <c r="X143" s="405"/>
      <c r="Y143" s="405"/>
      <c r="Z143" s="405"/>
      <c r="AA143" s="405"/>
      <c r="AB143" s="405"/>
      <c r="AC143" s="405"/>
      <c r="AD143" s="405"/>
      <c r="AE143" s="405"/>
      <c r="AF143" s="405"/>
      <c r="AG143" s="405"/>
      <c r="AH143" s="405"/>
      <c r="AI143" s="405"/>
      <c r="AJ143" s="405"/>
      <c r="AK143" s="405"/>
      <c r="AL143" s="405"/>
      <c r="AM143" s="406"/>
    </row>
    <row r="144" spans="1:39" x14ac:dyDescent="0.25">
      <c r="A144" s="546"/>
      <c r="B144" s="546"/>
      <c r="C144" s="547"/>
      <c r="D144" s="337" t="s">
        <v>588</v>
      </c>
      <c r="E144" s="407">
        <v>0</v>
      </c>
      <c r="F144" s="261">
        <v>85.110635471687104</v>
      </c>
      <c r="G144" s="261">
        <v>136.89372935090199</v>
      </c>
      <c r="H144" s="261">
        <v>179.49384955001801</v>
      </c>
      <c r="I144" s="261">
        <v>203.86285809423401</v>
      </c>
      <c r="J144" s="261">
        <v>216.27987364278999</v>
      </c>
      <c r="K144" s="261">
        <v>218.76844181844501</v>
      </c>
      <c r="L144" s="261">
        <v>218.76844181844501</v>
      </c>
      <c r="M144" s="261">
        <v>218.76844181844501</v>
      </c>
      <c r="N144" s="261">
        <v>218.76844181844501</v>
      </c>
      <c r="O144" s="261">
        <v>218.76844181844501</v>
      </c>
      <c r="P144" s="261">
        <v>218.76844181844501</v>
      </c>
      <c r="Q144" s="261">
        <v>218.76844181844501</v>
      </c>
      <c r="R144" s="261">
        <v>218.76844181844501</v>
      </c>
      <c r="S144" s="261">
        <v>218.76844181844501</v>
      </c>
      <c r="T144" s="134">
        <v>218.76844181844501</v>
      </c>
      <c r="U144" s="134"/>
      <c r="V144" s="134"/>
      <c r="W144" s="134"/>
      <c r="X144" s="134"/>
      <c r="Y144" s="134"/>
      <c r="Z144" s="134"/>
      <c r="AA144" s="134"/>
      <c r="AB144" s="134"/>
      <c r="AC144" s="134"/>
      <c r="AD144" s="134"/>
      <c r="AE144" s="134"/>
      <c r="AF144" s="134"/>
      <c r="AG144" s="134"/>
      <c r="AH144" s="134"/>
      <c r="AI144" s="134"/>
      <c r="AJ144" s="134"/>
      <c r="AK144" s="134"/>
      <c r="AL144" s="134"/>
      <c r="AM144" s="408"/>
    </row>
    <row r="145" spans="1:39" x14ac:dyDescent="0.25">
      <c r="A145" s="546" t="s">
        <v>598</v>
      </c>
      <c r="B145" s="546" t="s">
        <v>586</v>
      </c>
      <c r="C145" s="547">
        <v>13200</v>
      </c>
      <c r="D145" s="337" t="s">
        <v>587</v>
      </c>
      <c r="E145" s="404">
        <v>0</v>
      </c>
      <c r="F145" s="404">
        <v>1200</v>
      </c>
      <c r="G145" s="404">
        <v>2400</v>
      </c>
      <c r="H145" s="404">
        <v>3600</v>
      </c>
      <c r="I145" s="404">
        <v>4800</v>
      </c>
      <c r="J145" s="404">
        <v>6000</v>
      </c>
      <c r="K145" s="404">
        <v>7200</v>
      </c>
      <c r="L145" s="404">
        <v>8400</v>
      </c>
      <c r="M145" s="404">
        <v>9600</v>
      </c>
      <c r="N145" s="404">
        <v>10800</v>
      </c>
      <c r="O145" s="404">
        <v>12000</v>
      </c>
      <c r="P145" s="404">
        <v>13200</v>
      </c>
      <c r="Q145" s="404"/>
      <c r="R145" s="404"/>
      <c r="S145" s="404"/>
      <c r="T145" s="405"/>
      <c r="U145" s="405"/>
      <c r="V145" s="405"/>
      <c r="W145" s="405"/>
      <c r="X145" s="405"/>
      <c r="Y145" s="405"/>
      <c r="Z145" s="405"/>
      <c r="AA145" s="405"/>
      <c r="AB145" s="405"/>
      <c r="AC145" s="405"/>
      <c r="AD145" s="405"/>
      <c r="AE145" s="405"/>
      <c r="AF145" s="405"/>
      <c r="AG145" s="405"/>
      <c r="AH145" s="405"/>
      <c r="AI145" s="405"/>
      <c r="AJ145" s="405"/>
      <c r="AK145" s="405"/>
      <c r="AL145" s="405"/>
      <c r="AM145" s="406"/>
    </row>
    <row r="146" spans="1:39" x14ac:dyDescent="0.25">
      <c r="A146" s="546"/>
      <c r="B146" s="546"/>
      <c r="C146" s="547"/>
      <c r="D146" s="337" t="s">
        <v>588</v>
      </c>
      <c r="E146" s="407">
        <v>0</v>
      </c>
      <c r="F146" s="261">
        <v>53.710500000000003</v>
      </c>
      <c r="G146" s="261">
        <v>94.148799999999994</v>
      </c>
      <c r="H146" s="261">
        <v>124.386</v>
      </c>
      <c r="I146" s="261">
        <v>132.465</v>
      </c>
      <c r="J146" s="261">
        <v>134.77000000000001</v>
      </c>
      <c r="K146" s="261">
        <v>134.77000000000001</v>
      </c>
      <c r="L146" s="261">
        <v>134.77000000000001</v>
      </c>
      <c r="M146" s="261">
        <v>134.77000000000001</v>
      </c>
      <c r="N146" s="261">
        <v>134.77000000000001</v>
      </c>
      <c r="O146" s="261">
        <v>134.77000000000001</v>
      </c>
      <c r="P146" s="261">
        <v>134.77000000000001</v>
      </c>
      <c r="Q146" s="261"/>
      <c r="R146" s="261"/>
      <c r="S146" s="261"/>
      <c r="T146" s="134"/>
      <c r="U146" s="134"/>
      <c r="V146" s="134"/>
      <c r="W146" s="134"/>
      <c r="X146" s="134"/>
      <c r="Y146" s="134"/>
      <c r="Z146" s="134"/>
      <c r="AA146" s="134"/>
      <c r="AB146" s="134"/>
      <c r="AC146" s="134"/>
      <c r="AD146" s="134"/>
      <c r="AE146" s="134"/>
      <c r="AF146" s="134"/>
      <c r="AG146" s="134"/>
      <c r="AH146" s="134"/>
      <c r="AI146" s="134"/>
      <c r="AJ146" s="134"/>
      <c r="AK146" s="134"/>
      <c r="AL146" s="134"/>
      <c r="AM146" s="408"/>
    </row>
    <row r="147" spans="1:39" x14ac:dyDescent="0.25">
      <c r="A147" s="550" t="s">
        <v>599</v>
      </c>
      <c r="B147" s="546" t="s">
        <v>586</v>
      </c>
      <c r="C147" s="547">
        <v>14500</v>
      </c>
      <c r="D147" s="337" t="s">
        <v>587</v>
      </c>
      <c r="E147" s="404">
        <v>0</v>
      </c>
      <c r="F147" s="404">
        <v>500</v>
      </c>
      <c r="G147" s="404">
        <v>1000</v>
      </c>
      <c r="H147" s="404">
        <v>1500</v>
      </c>
      <c r="I147" s="404">
        <v>2000</v>
      </c>
      <c r="J147" s="404">
        <v>2500</v>
      </c>
      <c r="K147" s="404">
        <v>3000</v>
      </c>
      <c r="L147" s="404">
        <v>3500</v>
      </c>
      <c r="M147" s="404">
        <v>4000</v>
      </c>
      <c r="N147" s="404">
        <v>4500</v>
      </c>
      <c r="O147" s="404">
        <v>5000</v>
      </c>
      <c r="P147" s="404">
        <v>5500</v>
      </c>
      <c r="Q147" s="404">
        <v>6000</v>
      </c>
      <c r="R147" s="404">
        <v>6500</v>
      </c>
      <c r="S147" s="404">
        <v>7000</v>
      </c>
      <c r="T147" s="405">
        <v>7500</v>
      </c>
      <c r="U147" s="405">
        <v>8000</v>
      </c>
      <c r="V147" s="405">
        <v>8500</v>
      </c>
      <c r="W147" s="405">
        <v>9000</v>
      </c>
      <c r="X147" s="405">
        <v>9500</v>
      </c>
      <c r="Y147" s="405">
        <v>10000</v>
      </c>
      <c r="Z147" s="405">
        <v>10500</v>
      </c>
      <c r="AA147" s="405">
        <v>11000</v>
      </c>
      <c r="AB147" s="405">
        <v>11500</v>
      </c>
      <c r="AC147" s="405">
        <v>12000</v>
      </c>
      <c r="AD147" s="405">
        <v>12500</v>
      </c>
      <c r="AE147" s="405">
        <v>13000</v>
      </c>
      <c r="AF147" s="405">
        <v>13500</v>
      </c>
      <c r="AG147" s="405">
        <v>14000</v>
      </c>
      <c r="AH147" s="405">
        <v>14500</v>
      </c>
      <c r="AI147" s="405"/>
      <c r="AJ147" s="405"/>
      <c r="AK147" s="405"/>
      <c r="AL147" s="405"/>
      <c r="AM147" s="406"/>
    </row>
    <row r="148" spans="1:39" x14ac:dyDescent="0.25">
      <c r="A148" s="550"/>
      <c r="B148" s="546"/>
      <c r="C148" s="547"/>
      <c r="D148" s="337" t="s">
        <v>588</v>
      </c>
      <c r="E148" s="407">
        <v>0</v>
      </c>
      <c r="F148" s="261">
        <v>36.280999999999999</v>
      </c>
      <c r="G148" s="261">
        <v>59.248199999999997</v>
      </c>
      <c r="H148" s="261">
        <v>79.715599999999995</v>
      </c>
      <c r="I148" s="261">
        <v>92.656199999999998</v>
      </c>
      <c r="J148" s="261">
        <v>104.84</v>
      </c>
      <c r="K148" s="261">
        <v>114.916</v>
      </c>
      <c r="L148" s="261">
        <v>121.97</v>
      </c>
      <c r="M148" s="261">
        <v>128.03700000000001</v>
      </c>
      <c r="N148" s="261">
        <v>132.221</v>
      </c>
      <c r="O148" s="261">
        <v>134.51900000000001</v>
      </c>
      <c r="P148" s="261">
        <v>134.97399999999999</v>
      </c>
      <c r="Q148" s="261">
        <v>134.97399999999999</v>
      </c>
      <c r="R148" s="261">
        <v>134.97399999999999</v>
      </c>
      <c r="S148" s="261">
        <v>134.97399999999999</v>
      </c>
      <c r="T148" s="134">
        <v>134.97399999999999</v>
      </c>
      <c r="U148" s="134">
        <v>134.97399999999999</v>
      </c>
      <c r="V148" s="134">
        <v>134.97399999999999</v>
      </c>
      <c r="W148" s="134">
        <v>134.97399999999999</v>
      </c>
      <c r="X148" s="134">
        <v>134.97399999999999</v>
      </c>
      <c r="Y148" s="134">
        <v>134.97399999999999</v>
      </c>
      <c r="Z148" s="134">
        <v>134.97399999999999</v>
      </c>
      <c r="AA148" s="134">
        <v>134.97399999999999</v>
      </c>
      <c r="AB148" s="134">
        <v>134.97399999999999</v>
      </c>
      <c r="AC148" s="134">
        <v>134.97399999999999</v>
      </c>
      <c r="AD148" s="134">
        <v>134.97399999999999</v>
      </c>
      <c r="AE148" s="134">
        <v>134.97399999999999</v>
      </c>
      <c r="AF148" s="134">
        <v>134.97399999999999</v>
      </c>
      <c r="AG148" s="134">
        <v>134.97399999999999</v>
      </c>
      <c r="AH148" s="134">
        <v>134.97399999999999</v>
      </c>
      <c r="AI148" s="134"/>
      <c r="AJ148" s="134"/>
      <c r="AK148" s="134"/>
      <c r="AL148" s="134"/>
      <c r="AM148" s="408"/>
    </row>
    <row r="149" spans="1:39" x14ac:dyDescent="0.25">
      <c r="A149" s="550" t="s">
        <v>600</v>
      </c>
      <c r="B149" s="546" t="s">
        <v>586</v>
      </c>
      <c r="C149" s="547">
        <v>24000</v>
      </c>
      <c r="D149" s="337" t="s">
        <v>587</v>
      </c>
      <c r="E149" s="404">
        <v>0</v>
      </c>
      <c r="F149" s="404">
        <v>1500</v>
      </c>
      <c r="G149" s="404">
        <v>3000</v>
      </c>
      <c r="H149" s="404">
        <v>4500</v>
      </c>
      <c r="I149" s="404">
        <v>6000</v>
      </c>
      <c r="J149" s="404">
        <v>7500</v>
      </c>
      <c r="K149" s="404">
        <v>9000</v>
      </c>
      <c r="L149" s="404">
        <v>10500</v>
      </c>
      <c r="M149" s="404">
        <v>12000</v>
      </c>
      <c r="N149" s="404">
        <v>13500</v>
      </c>
      <c r="O149" s="404">
        <v>15000</v>
      </c>
      <c r="P149" s="404">
        <v>16500</v>
      </c>
      <c r="Q149" s="404">
        <v>18000</v>
      </c>
      <c r="R149" s="404">
        <v>19500</v>
      </c>
      <c r="S149" s="404">
        <v>21000</v>
      </c>
      <c r="T149" s="405">
        <v>22500</v>
      </c>
      <c r="U149" s="405">
        <v>24000</v>
      </c>
      <c r="V149" s="405"/>
      <c r="W149" s="405"/>
      <c r="X149" s="405"/>
      <c r="Y149" s="405"/>
      <c r="Z149" s="405"/>
      <c r="AA149" s="405"/>
      <c r="AB149" s="405"/>
      <c r="AC149" s="405"/>
      <c r="AD149" s="405"/>
      <c r="AE149" s="405"/>
      <c r="AF149" s="405"/>
      <c r="AG149" s="405"/>
      <c r="AH149" s="405"/>
      <c r="AI149" s="405"/>
      <c r="AJ149" s="405"/>
      <c r="AK149" s="405"/>
      <c r="AL149" s="405"/>
      <c r="AM149" s="406"/>
    </row>
    <row r="150" spans="1:39" x14ac:dyDescent="0.25">
      <c r="A150" s="550"/>
      <c r="B150" s="546"/>
      <c r="C150" s="547"/>
      <c r="D150" s="337" t="s">
        <v>588</v>
      </c>
      <c r="E150" s="407">
        <v>0</v>
      </c>
      <c r="F150" s="261">
        <v>83.399699999999996</v>
      </c>
      <c r="G150" s="261">
        <v>135.51</v>
      </c>
      <c r="H150" s="261">
        <v>170.83099999999999</v>
      </c>
      <c r="I150" s="261">
        <v>191.804</v>
      </c>
      <c r="J150" s="261">
        <v>202.81700000000001</v>
      </c>
      <c r="K150" s="261">
        <v>205.61500000000001</v>
      </c>
      <c r="L150" s="261">
        <v>205.61500000000001</v>
      </c>
      <c r="M150" s="261">
        <v>205.61500000000001</v>
      </c>
      <c r="N150" s="261">
        <v>205.61500000000001</v>
      </c>
      <c r="O150" s="261">
        <v>205.61500000000001</v>
      </c>
      <c r="P150" s="261">
        <v>205.61500000000001</v>
      </c>
      <c r="Q150" s="261">
        <v>205.61500000000001</v>
      </c>
      <c r="R150" s="261">
        <v>205.61500000000001</v>
      </c>
      <c r="S150" s="261">
        <v>205.61500000000001</v>
      </c>
      <c r="T150" s="134">
        <v>205.61500000000001</v>
      </c>
      <c r="U150" s="134">
        <v>205.61500000000001</v>
      </c>
      <c r="V150" s="134"/>
      <c r="W150" s="134"/>
      <c r="X150" s="134"/>
      <c r="Y150" s="134"/>
      <c r="Z150" s="134"/>
      <c r="AA150" s="134"/>
      <c r="AB150" s="134"/>
      <c r="AC150" s="134"/>
      <c r="AD150" s="134"/>
      <c r="AE150" s="134"/>
      <c r="AF150" s="134"/>
      <c r="AG150" s="134"/>
      <c r="AH150" s="134"/>
      <c r="AI150" s="134"/>
      <c r="AJ150" s="134"/>
      <c r="AK150" s="134"/>
      <c r="AL150" s="134"/>
      <c r="AM150" s="408"/>
    </row>
    <row r="151" spans="1:39" x14ac:dyDescent="0.25">
      <c r="A151" s="550" t="s">
        <v>601</v>
      </c>
      <c r="B151" s="546" t="s">
        <v>586</v>
      </c>
      <c r="C151" s="547">
        <v>2800</v>
      </c>
      <c r="D151" s="337" t="s">
        <v>587</v>
      </c>
      <c r="E151" s="404">
        <v>0</v>
      </c>
      <c r="F151" s="404">
        <v>400</v>
      </c>
      <c r="G151" s="404">
        <v>800</v>
      </c>
      <c r="H151" s="404">
        <v>1200</v>
      </c>
      <c r="I151" s="404">
        <v>1600</v>
      </c>
      <c r="J151" s="404">
        <v>2000</v>
      </c>
      <c r="K151" s="404">
        <v>2400</v>
      </c>
      <c r="L151" s="404">
        <v>2800</v>
      </c>
      <c r="M151" s="404"/>
      <c r="N151" s="404"/>
      <c r="O151" s="404"/>
      <c r="P151" s="404"/>
      <c r="Q151" s="404"/>
      <c r="R151" s="404"/>
      <c r="S151" s="404"/>
      <c r="T151" s="405"/>
      <c r="U151" s="405"/>
      <c r="V151" s="405"/>
      <c r="W151" s="405"/>
      <c r="X151" s="405"/>
      <c r="Y151" s="405"/>
      <c r="Z151" s="405"/>
      <c r="AA151" s="405"/>
      <c r="AB151" s="405"/>
      <c r="AC151" s="405"/>
      <c r="AD151" s="405"/>
      <c r="AE151" s="405"/>
      <c r="AF151" s="405"/>
      <c r="AG151" s="405"/>
      <c r="AH151" s="405"/>
      <c r="AI151" s="405"/>
      <c r="AJ151" s="405"/>
      <c r="AK151" s="405"/>
      <c r="AL151" s="405"/>
      <c r="AM151" s="406"/>
    </row>
    <row r="152" spans="1:39" x14ac:dyDescent="0.25">
      <c r="A152" s="550"/>
      <c r="B152" s="546"/>
      <c r="C152" s="547"/>
      <c r="D152" s="337" t="s">
        <v>588</v>
      </c>
      <c r="E152" s="407">
        <v>0</v>
      </c>
      <c r="F152" s="261">
        <v>0</v>
      </c>
      <c r="G152" s="261">
        <v>0</v>
      </c>
      <c r="H152" s="261">
        <v>0</v>
      </c>
      <c r="I152" s="261">
        <v>35.983199999999997</v>
      </c>
      <c r="J152" s="261">
        <v>35.983199999999997</v>
      </c>
      <c r="K152" s="261">
        <v>35.983199999999997</v>
      </c>
      <c r="L152" s="261">
        <v>35.983199999999997</v>
      </c>
      <c r="M152" s="261"/>
      <c r="N152" s="261"/>
      <c r="O152" s="261"/>
      <c r="P152" s="261"/>
      <c r="Q152" s="261"/>
      <c r="R152" s="261"/>
      <c r="S152" s="261"/>
      <c r="T152" s="134"/>
      <c r="U152" s="134"/>
      <c r="V152" s="134"/>
      <c r="W152" s="134"/>
      <c r="X152" s="134"/>
      <c r="Y152" s="134"/>
      <c r="Z152" s="134"/>
      <c r="AA152" s="134"/>
      <c r="AB152" s="134"/>
      <c r="AC152" s="134"/>
      <c r="AD152" s="134"/>
      <c r="AE152" s="134"/>
      <c r="AF152" s="134"/>
      <c r="AG152" s="134"/>
      <c r="AH152" s="134"/>
      <c r="AI152" s="134"/>
      <c r="AJ152" s="134"/>
      <c r="AK152" s="134"/>
      <c r="AL152" s="134"/>
      <c r="AM152" s="408"/>
    </row>
    <row r="153" spans="1:39" x14ac:dyDescent="0.25">
      <c r="A153" s="546" t="s">
        <v>602</v>
      </c>
      <c r="B153" s="552">
        <v>0.25</v>
      </c>
      <c r="C153" s="547">
        <v>13000</v>
      </c>
      <c r="D153" s="337" t="s">
        <v>587</v>
      </c>
      <c r="E153" s="404">
        <v>0</v>
      </c>
      <c r="F153" s="404">
        <v>500</v>
      </c>
      <c r="G153" s="404">
        <v>1000</v>
      </c>
      <c r="H153" s="404">
        <v>1500</v>
      </c>
      <c r="I153" s="404">
        <v>2000</v>
      </c>
      <c r="J153" s="404">
        <v>2500</v>
      </c>
      <c r="K153" s="404">
        <v>3000</v>
      </c>
      <c r="L153" s="404">
        <v>3500</v>
      </c>
      <c r="M153" s="404">
        <v>4000</v>
      </c>
      <c r="N153" s="404">
        <v>4500</v>
      </c>
      <c r="O153" s="404">
        <v>5000</v>
      </c>
      <c r="P153" s="404">
        <v>5500</v>
      </c>
      <c r="Q153" s="404">
        <v>6000</v>
      </c>
      <c r="R153" s="404">
        <v>6500</v>
      </c>
      <c r="S153" s="404">
        <v>7000</v>
      </c>
      <c r="T153" s="405">
        <v>7500</v>
      </c>
      <c r="U153" s="405">
        <v>8000</v>
      </c>
      <c r="V153" s="405">
        <v>8500</v>
      </c>
      <c r="W153" s="405">
        <v>9000</v>
      </c>
      <c r="X153" s="405">
        <v>9500</v>
      </c>
      <c r="Y153" s="405">
        <v>10000</v>
      </c>
      <c r="Z153" s="405">
        <v>10500</v>
      </c>
      <c r="AA153" s="405">
        <v>11000</v>
      </c>
      <c r="AB153" s="405">
        <v>11500</v>
      </c>
      <c r="AC153" s="405">
        <v>12000</v>
      </c>
      <c r="AD153" s="405">
        <v>12500</v>
      </c>
      <c r="AE153" s="405">
        <v>13000</v>
      </c>
      <c r="AF153" s="405"/>
      <c r="AG153" s="405"/>
      <c r="AH153" s="405"/>
      <c r="AI153" s="405"/>
      <c r="AJ153" s="405"/>
      <c r="AK153" s="405"/>
      <c r="AL153" s="405"/>
      <c r="AM153" s="406"/>
    </row>
    <row r="154" spans="1:39" x14ac:dyDescent="0.25">
      <c r="A154" s="546"/>
      <c r="B154" s="552"/>
      <c r="C154" s="552"/>
      <c r="D154" s="337" t="s">
        <v>588</v>
      </c>
      <c r="E154" s="407">
        <v>0</v>
      </c>
      <c r="F154" s="261">
        <v>23.86208767023</v>
      </c>
      <c r="G154" s="261">
        <v>44.631010205819997</v>
      </c>
      <c r="H154" s="261">
        <v>62.306661994739997</v>
      </c>
      <c r="I154" s="261">
        <v>77.772910116060004</v>
      </c>
      <c r="J154" s="261">
        <v>93.889094670000006</v>
      </c>
      <c r="K154" s="261">
        <v>107.8214336676</v>
      </c>
      <c r="L154" s="261">
        <v>119.7524246967</v>
      </c>
      <c r="M154" s="261">
        <v>129.03255377279999</v>
      </c>
      <c r="N154" s="261">
        <v>137.87016844319999</v>
      </c>
      <c r="O154" s="261">
        <v>144.16042095</v>
      </c>
      <c r="P154" s="261">
        <v>148.9171867812</v>
      </c>
      <c r="Q154" s="261">
        <v>151.78032891449999</v>
      </c>
      <c r="R154" s="261">
        <v>152.89453583100001</v>
      </c>
      <c r="S154" s="261">
        <v>152.89453583100001</v>
      </c>
      <c r="T154" s="134">
        <v>152.89453583100001</v>
      </c>
      <c r="U154" s="134">
        <v>152.89453583100001</v>
      </c>
      <c r="V154" s="134">
        <v>152.89453583100001</v>
      </c>
      <c r="W154" s="134">
        <v>152.89453583100001</v>
      </c>
      <c r="X154" s="134">
        <v>152.89453583100001</v>
      </c>
      <c r="Y154" s="134">
        <v>152.89453583100001</v>
      </c>
      <c r="Z154" s="134">
        <v>152.89453583100001</v>
      </c>
      <c r="AA154" s="134">
        <v>152.89453583100001</v>
      </c>
      <c r="AB154" s="134">
        <v>152.89453583100001</v>
      </c>
      <c r="AC154" s="134">
        <v>152.89453583100001</v>
      </c>
      <c r="AD154" s="134">
        <v>152.89453583100001</v>
      </c>
      <c r="AE154" s="134">
        <v>152.89453583100001</v>
      </c>
      <c r="AF154" s="134"/>
      <c r="AG154" s="134"/>
      <c r="AH154" s="134"/>
      <c r="AI154" s="134"/>
      <c r="AJ154" s="134"/>
      <c r="AK154" s="134"/>
      <c r="AL154" s="134"/>
      <c r="AM154" s="408"/>
    </row>
    <row r="155" spans="1:39" x14ac:dyDescent="0.25">
      <c r="A155" s="546" t="s">
        <v>603</v>
      </c>
      <c r="B155" s="553">
        <f>40/150</f>
        <v>0.26666666666666666</v>
      </c>
      <c r="C155" s="547">
        <v>20000</v>
      </c>
      <c r="D155" s="337" t="s">
        <v>587</v>
      </c>
      <c r="E155" s="404">
        <v>0</v>
      </c>
      <c r="F155" s="404">
        <v>1000</v>
      </c>
      <c r="G155" s="404">
        <v>2000</v>
      </c>
      <c r="H155" s="404">
        <v>3000</v>
      </c>
      <c r="I155" s="404">
        <v>4000</v>
      </c>
      <c r="J155" s="404">
        <v>5000</v>
      </c>
      <c r="K155" s="404">
        <v>6000</v>
      </c>
      <c r="L155" s="404">
        <v>7000</v>
      </c>
      <c r="M155" s="404">
        <v>8000</v>
      </c>
      <c r="N155" s="404">
        <v>9000</v>
      </c>
      <c r="O155" s="404">
        <v>10000</v>
      </c>
      <c r="P155" s="404">
        <v>11000</v>
      </c>
      <c r="Q155" s="404">
        <v>12000</v>
      </c>
      <c r="R155" s="404">
        <v>13000</v>
      </c>
      <c r="S155" s="404">
        <v>14000</v>
      </c>
      <c r="T155" s="405">
        <v>15000</v>
      </c>
      <c r="U155" s="405">
        <v>16000</v>
      </c>
      <c r="V155" s="405">
        <v>17000</v>
      </c>
      <c r="W155" s="405">
        <v>18000</v>
      </c>
      <c r="X155" s="405">
        <v>19000</v>
      </c>
      <c r="Y155" s="405">
        <v>20000</v>
      </c>
      <c r="Z155" s="405"/>
      <c r="AA155" s="405"/>
      <c r="AB155" s="405"/>
      <c r="AC155" s="405"/>
      <c r="AD155" s="405"/>
      <c r="AE155" s="405"/>
      <c r="AF155" s="405"/>
      <c r="AG155" s="405"/>
      <c r="AH155" s="405"/>
      <c r="AI155" s="405"/>
      <c r="AJ155" s="405"/>
      <c r="AK155" s="405"/>
      <c r="AL155" s="405"/>
      <c r="AM155" s="406"/>
    </row>
    <row r="156" spans="1:39" x14ac:dyDescent="0.25">
      <c r="A156" s="546"/>
      <c r="B156" s="553"/>
      <c r="C156" s="547"/>
      <c r="D156" s="337" t="s">
        <v>588</v>
      </c>
      <c r="E156" s="407">
        <v>0</v>
      </c>
      <c r="F156" s="261">
        <v>27.4739</v>
      </c>
      <c r="G156" s="261">
        <v>42.104100000000003</v>
      </c>
      <c r="H156" s="261">
        <v>51.274500000000003</v>
      </c>
      <c r="I156" s="261">
        <v>58.121499999999997</v>
      </c>
      <c r="J156" s="261">
        <v>69.372600000000006</v>
      </c>
      <c r="K156" s="261">
        <v>79.5334</v>
      </c>
      <c r="L156" s="261">
        <v>99.163600000000002</v>
      </c>
      <c r="M156" s="261">
        <v>115.575</v>
      </c>
      <c r="N156" s="261">
        <v>128.798</v>
      </c>
      <c r="O156" s="261">
        <v>138.387</v>
      </c>
      <c r="P156" s="261">
        <v>147.465</v>
      </c>
      <c r="Q156" s="261">
        <v>150.75299999999999</v>
      </c>
      <c r="R156" s="261">
        <v>157.00800000000001</v>
      </c>
      <c r="S156" s="261">
        <v>159.24700000000001</v>
      </c>
      <c r="T156" s="134">
        <v>159.24700000000001</v>
      </c>
      <c r="U156" s="134">
        <v>159.24700000000001</v>
      </c>
      <c r="V156" s="134">
        <v>159.24700000000001</v>
      </c>
      <c r="W156" s="134">
        <v>159.24700000000001</v>
      </c>
      <c r="X156" s="134">
        <v>159.24700000000001</v>
      </c>
      <c r="Y156" s="134">
        <v>159.24700000000001</v>
      </c>
      <c r="Z156" s="134"/>
      <c r="AA156" s="134"/>
      <c r="AB156" s="134"/>
      <c r="AC156" s="134"/>
      <c r="AD156" s="134"/>
      <c r="AE156" s="134"/>
      <c r="AF156" s="134"/>
      <c r="AG156" s="134"/>
      <c r="AH156" s="134"/>
      <c r="AI156" s="134"/>
      <c r="AJ156" s="134"/>
      <c r="AK156" s="134"/>
      <c r="AL156" s="134"/>
      <c r="AM156" s="408"/>
    </row>
    <row r="157" spans="1:39" s="359" customFormat="1" x14ac:dyDescent="0.25">
      <c r="A157" s="368" t="s">
        <v>604</v>
      </c>
      <c r="B157" s="355"/>
      <c r="C157" s="355"/>
      <c r="D157" s="358"/>
      <c r="E157" s="358"/>
      <c r="F157" s="358"/>
      <c r="G157" s="358"/>
      <c r="H157" s="358"/>
      <c r="I157" s="358"/>
      <c r="J157" s="358"/>
      <c r="K157" s="358"/>
      <c r="L157" s="358"/>
      <c r="M157" s="358"/>
      <c r="N157" s="358"/>
      <c r="O157" s="358"/>
      <c r="P157" s="358"/>
      <c r="Q157" s="358"/>
      <c r="R157" s="358"/>
      <c r="S157" s="358"/>
      <c r="T157" s="358"/>
      <c r="U157" s="358"/>
      <c r="V157" s="358"/>
      <c r="W157" s="358"/>
      <c r="X157" s="358"/>
      <c r="Y157" s="358"/>
      <c r="Z157" s="358"/>
      <c r="AA157" s="358"/>
      <c r="AB157" s="358"/>
      <c r="AC157" s="358"/>
    </row>
    <row r="158" spans="1:39" x14ac:dyDescent="0.25">
      <c r="A158" s="550" t="s">
        <v>605</v>
      </c>
      <c r="B158" s="550" t="s">
        <v>586</v>
      </c>
      <c r="C158" s="551">
        <v>27800</v>
      </c>
      <c r="D158" s="337" t="s">
        <v>587</v>
      </c>
      <c r="E158" s="404">
        <v>0</v>
      </c>
      <c r="F158" s="404">
        <v>2000</v>
      </c>
      <c r="G158" s="404">
        <v>4000</v>
      </c>
      <c r="H158" s="404">
        <v>6000</v>
      </c>
      <c r="I158" s="404">
        <v>8000</v>
      </c>
      <c r="J158" s="404">
        <v>10000</v>
      </c>
      <c r="K158" s="404">
        <v>12000</v>
      </c>
      <c r="L158" s="404">
        <v>14000</v>
      </c>
      <c r="M158" s="404">
        <v>16000</v>
      </c>
      <c r="N158" s="404">
        <v>18000</v>
      </c>
      <c r="O158" s="404">
        <v>20000</v>
      </c>
      <c r="P158" s="404">
        <v>22000</v>
      </c>
      <c r="Q158" s="404">
        <v>24000</v>
      </c>
      <c r="R158" s="404">
        <v>26000</v>
      </c>
      <c r="S158" s="404">
        <v>28000</v>
      </c>
      <c r="T158" s="405"/>
      <c r="U158" s="405"/>
      <c r="V158" s="405"/>
      <c r="W158" s="405"/>
      <c r="X158" s="405"/>
      <c r="Y158" s="405"/>
      <c r="Z158" s="405"/>
      <c r="AA158" s="405"/>
      <c r="AB158" s="405"/>
      <c r="AC158" s="405"/>
      <c r="AD158" s="405"/>
      <c r="AE158" s="405"/>
      <c r="AF158" s="405"/>
      <c r="AG158" s="405"/>
      <c r="AH158" s="405"/>
      <c r="AI158" s="405"/>
      <c r="AJ158" s="405"/>
      <c r="AK158" s="405"/>
      <c r="AL158" s="405"/>
      <c r="AM158" s="406"/>
    </row>
    <row r="159" spans="1:39" x14ac:dyDescent="0.25">
      <c r="A159" s="550"/>
      <c r="B159" s="550"/>
      <c r="C159" s="551"/>
      <c r="D159" s="337" t="s">
        <v>588</v>
      </c>
      <c r="E159" s="413">
        <v>0</v>
      </c>
      <c r="F159" s="414">
        <v>50.974299999999999</v>
      </c>
      <c r="G159" s="414">
        <v>81.209999999999994</v>
      </c>
      <c r="H159" s="414">
        <v>91.316500000000005</v>
      </c>
      <c r="I159" s="414">
        <v>96.382300000000001</v>
      </c>
      <c r="J159" s="414">
        <v>109.46</v>
      </c>
      <c r="K159" s="414">
        <v>123.422</v>
      </c>
      <c r="L159" s="414">
        <v>148.17099999999999</v>
      </c>
      <c r="M159" s="414">
        <v>204.22300000000001</v>
      </c>
      <c r="N159" s="414">
        <v>216.291</v>
      </c>
      <c r="O159" s="414">
        <v>216.291</v>
      </c>
      <c r="P159" s="414">
        <v>216.291</v>
      </c>
      <c r="Q159" s="414">
        <v>216.291</v>
      </c>
      <c r="R159" s="414">
        <v>216.291</v>
      </c>
      <c r="S159" s="414">
        <v>216.291</v>
      </c>
      <c r="T159" s="133"/>
      <c r="U159" s="133"/>
      <c r="V159" s="133"/>
      <c r="W159" s="133"/>
      <c r="X159" s="133"/>
      <c r="Y159" s="133"/>
      <c r="Z159" s="133"/>
      <c r="AA159" s="133"/>
      <c r="AB159" s="133"/>
      <c r="AC159" s="133"/>
      <c r="AD159" s="133"/>
      <c r="AE159" s="133"/>
      <c r="AF159" s="133"/>
      <c r="AG159" s="133"/>
      <c r="AH159" s="133"/>
      <c r="AI159" s="133"/>
      <c r="AJ159" s="133"/>
      <c r="AK159" s="133"/>
      <c r="AL159" s="133"/>
      <c r="AM159" s="416"/>
    </row>
    <row r="160" spans="1:39" x14ac:dyDescent="0.25">
      <c r="A160" s="546" t="s">
        <v>606</v>
      </c>
      <c r="B160" s="550" t="s">
        <v>586</v>
      </c>
      <c r="C160" s="547">
        <v>14500</v>
      </c>
      <c r="D160" s="337" t="s">
        <v>587</v>
      </c>
      <c r="E160" s="404">
        <v>0</v>
      </c>
      <c r="F160" s="404">
        <v>500</v>
      </c>
      <c r="G160" s="404">
        <v>1000</v>
      </c>
      <c r="H160" s="404">
        <v>1500</v>
      </c>
      <c r="I160" s="404">
        <v>2000</v>
      </c>
      <c r="J160" s="404">
        <v>2500</v>
      </c>
      <c r="K160" s="404">
        <v>3000</v>
      </c>
      <c r="L160" s="404">
        <v>3500</v>
      </c>
      <c r="M160" s="404">
        <v>4000</v>
      </c>
      <c r="N160" s="404">
        <v>4500</v>
      </c>
      <c r="O160" s="404">
        <v>5000</v>
      </c>
      <c r="P160" s="404">
        <v>5500</v>
      </c>
      <c r="Q160" s="404">
        <v>6000</v>
      </c>
      <c r="R160" s="404">
        <v>6500</v>
      </c>
      <c r="S160" s="404">
        <v>7000</v>
      </c>
      <c r="T160" s="405">
        <v>7500</v>
      </c>
      <c r="U160" s="405">
        <v>8000</v>
      </c>
      <c r="V160" s="405">
        <v>8500</v>
      </c>
      <c r="W160" s="405">
        <v>9000</v>
      </c>
      <c r="X160" s="405">
        <v>9500</v>
      </c>
      <c r="Y160" s="405">
        <v>10000</v>
      </c>
      <c r="Z160" s="405">
        <v>10500</v>
      </c>
      <c r="AA160" s="405">
        <v>11000</v>
      </c>
      <c r="AB160" s="405">
        <v>11500</v>
      </c>
      <c r="AC160" s="405">
        <v>12000</v>
      </c>
      <c r="AD160" s="405">
        <v>12500</v>
      </c>
      <c r="AE160" s="405">
        <v>13000</v>
      </c>
      <c r="AF160" s="405">
        <v>13500</v>
      </c>
      <c r="AG160" s="405">
        <v>14000</v>
      </c>
      <c r="AH160" s="405">
        <v>14500</v>
      </c>
      <c r="AI160" s="405"/>
      <c r="AJ160" s="405"/>
      <c r="AK160" s="405"/>
      <c r="AL160" s="405"/>
      <c r="AM160" s="406"/>
    </row>
    <row r="161" spans="1:39" x14ac:dyDescent="0.25">
      <c r="A161" s="546"/>
      <c r="B161" s="550"/>
      <c r="C161" s="547"/>
      <c r="D161" s="337" t="s">
        <v>588</v>
      </c>
      <c r="E161" s="407">
        <v>0</v>
      </c>
      <c r="F161" s="261">
        <v>10.7961939</v>
      </c>
      <c r="G161" s="261">
        <v>41.488762601200001</v>
      </c>
      <c r="H161" s="261">
        <v>69.58980656</v>
      </c>
      <c r="I161" s="261">
        <v>94.812562189999994</v>
      </c>
      <c r="J161" s="261">
        <v>106.669085088671</v>
      </c>
      <c r="K161" s="261">
        <v>119.606988</v>
      </c>
      <c r="L161" s="261">
        <v>140.5675799798</v>
      </c>
      <c r="M161" s="261">
        <v>158.592545903</v>
      </c>
      <c r="N161" s="261">
        <v>179.93148888900001</v>
      </c>
      <c r="O161" s="261">
        <v>202.89101044029999</v>
      </c>
      <c r="P161" s="261">
        <v>214.78473021100001</v>
      </c>
      <c r="Q161" s="261">
        <v>224.11729660399999</v>
      </c>
      <c r="R161" s="261">
        <v>224.48622736799999</v>
      </c>
      <c r="S161" s="261">
        <v>224.48622736799999</v>
      </c>
      <c r="T161" s="134">
        <v>224.48622736799999</v>
      </c>
      <c r="U161" s="134">
        <v>224.48622736799999</v>
      </c>
      <c r="V161" s="134">
        <v>224.48622736799999</v>
      </c>
      <c r="W161" s="134">
        <v>224.48622736799999</v>
      </c>
      <c r="X161" s="134">
        <v>224.48622736799999</v>
      </c>
      <c r="Y161" s="134">
        <v>224.48622736799999</v>
      </c>
      <c r="Z161" s="134">
        <v>224.48622736799999</v>
      </c>
      <c r="AA161" s="134">
        <v>224.48622736799999</v>
      </c>
      <c r="AB161" s="134">
        <v>224.48622736799999</v>
      </c>
      <c r="AC161" s="134">
        <v>224.48622736799999</v>
      </c>
      <c r="AD161" s="134">
        <v>224.48622736799999</v>
      </c>
      <c r="AE161" s="134">
        <v>224.48622736799999</v>
      </c>
      <c r="AF161" s="134">
        <v>224.48622736799999</v>
      </c>
      <c r="AG161" s="134">
        <v>224.48622736799999</v>
      </c>
      <c r="AH161" s="134">
        <v>224.48622736799999</v>
      </c>
      <c r="AI161" s="134"/>
      <c r="AJ161" s="134"/>
      <c r="AK161" s="134"/>
      <c r="AL161" s="134"/>
      <c r="AM161" s="408"/>
    </row>
    <row r="162" spans="1:39" x14ac:dyDescent="0.25">
      <c r="A162" s="546" t="s">
        <v>607</v>
      </c>
      <c r="B162" s="550" t="s">
        <v>586</v>
      </c>
      <c r="C162" s="547">
        <v>22500</v>
      </c>
      <c r="D162" s="337" t="s">
        <v>587</v>
      </c>
      <c r="E162" s="404">
        <v>0</v>
      </c>
      <c r="F162" s="404">
        <v>1500</v>
      </c>
      <c r="G162" s="404">
        <v>3000</v>
      </c>
      <c r="H162" s="404">
        <v>4500</v>
      </c>
      <c r="I162" s="404">
        <v>6000</v>
      </c>
      <c r="J162" s="404">
        <v>7500</v>
      </c>
      <c r="K162" s="404">
        <v>9000</v>
      </c>
      <c r="L162" s="404">
        <v>10500</v>
      </c>
      <c r="M162" s="404">
        <v>12000</v>
      </c>
      <c r="N162" s="404">
        <v>13500</v>
      </c>
      <c r="O162" s="404">
        <v>15000</v>
      </c>
      <c r="P162" s="404">
        <v>16500</v>
      </c>
      <c r="Q162" s="404">
        <v>18000</v>
      </c>
      <c r="R162" s="404">
        <v>19500</v>
      </c>
      <c r="S162" s="404">
        <v>21000</v>
      </c>
      <c r="T162" s="405">
        <v>22500</v>
      </c>
      <c r="U162" s="405"/>
      <c r="V162" s="405"/>
      <c r="W162" s="405"/>
      <c r="X162" s="405"/>
      <c r="Y162" s="405"/>
      <c r="Z162" s="405"/>
      <c r="AA162" s="405"/>
      <c r="AB162" s="405"/>
      <c r="AC162" s="405"/>
      <c r="AD162" s="405"/>
      <c r="AE162" s="405"/>
      <c r="AF162" s="405"/>
      <c r="AG162" s="405"/>
      <c r="AH162" s="405"/>
      <c r="AI162" s="405"/>
      <c r="AJ162" s="405"/>
      <c r="AK162" s="405"/>
      <c r="AL162" s="405"/>
      <c r="AM162" s="406"/>
    </row>
    <row r="163" spans="1:39" x14ac:dyDescent="0.25">
      <c r="A163" s="546"/>
      <c r="B163" s="550"/>
      <c r="C163" s="547"/>
      <c r="D163" s="337" t="s">
        <v>588</v>
      </c>
      <c r="E163" s="407">
        <v>0</v>
      </c>
      <c r="F163" s="261">
        <v>45.806759800000002</v>
      </c>
      <c r="G163" s="261">
        <v>101.4572198</v>
      </c>
      <c r="H163" s="261">
        <v>129.918137083</v>
      </c>
      <c r="I163" s="261">
        <v>129.918137083</v>
      </c>
      <c r="J163" s="261">
        <v>129.918137083</v>
      </c>
      <c r="K163" s="261">
        <v>140.66041523000001</v>
      </c>
      <c r="L163" s="261">
        <v>172.65528881380001</v>
      </c>
      <c r="M163" s="261">
        <v>210.75409943</v>
      </c>
      <c r="N163" s="261">
        <v>245.94171829999999</v>
      </c>
      <c r="O163" s="261">
        <v>245.94171829999999</v>
      </c>
      <c r="P163" s="261">
        <v>245.94171829999999</v>
      </c>
      <c r="Q163" s="261">
        <v>245.94171829999999</v>
      </c>
      <c r="R163" s="261">
        <v>245.94171829999999</v>
      </c>
      <c r="S163" s="261">
        <v>245.94171829999999</v>
      </c>
      <c r="T163" s="134">
        <v>245.94171829999999</v>
      </c>
      <c r="U163" s="134"/>
      <c r="V163" s="134"/>
      <c r="W163" s="134"/>
      <c r="X163" s="134"/>
      <c r="Y163" s="134"/>
      <c r="Z163" s="134"/>
      <c r="AA163" s="134"/>
      <c r="AB163" s="134"/>
      <c r="AC163" s="134"/>
      <c r="AD163" s="134"/>
      <c r="AE163" s="134"/>
      <c r="AF163" s="134"/>
      <c r="AG163" s="134"/>
      <c r="AH163" s="134"/>
      <c r="AI163" s="134"/>
      <c r="AJ163" s="134"/>
      <c r="AK163" s="134"/>
      <c r="AL163" s="134"/>
      <c r="AM163" s="408"/>
    </row>
    <row r="164" spans="1:39" x14ac:dyDescent="0.25">
      <c r="A164" s="546" t="s">
        <v>608</v>
      </c>
      <c r="B164" s="550" t="s">
        <v>586</v>
      </c>
      <c r="C164" s="547">
        <v>31500</v>
      </c>
      <c r="D164" s="337" t="s">
        <v>587</v>
      </c>
      <c r="E164" s="404">
        <v>0</v>
      </c>
      <c r="F164" s="404">
        <v>1500</v>
      </c>
      <c r="G164" s="404">
        <v>3000</v>
      </c>
      <c r="H164" s="404">
        <v>4500</v>
      </c>
      <c r="I164" s="404">
        <v>6000</v>
      </c>
      <c r="J164" s="404">
        <v>7500</v>
      </c>
      <c r="K164" s="404">
        <v>9000</v>
      </c>
      <c r="L164" s="404">
        <v>10500</v>
      </c>
      <c r="M164" s="404">
        <v>12000</v>
      </c>
      <c r="N164" s="404">
        <v>13500</v>
      </c>
      <c r="O164" s="404">
        <v>15000</v>
      </c>
      <c r="P164" s="404">
        <v>16500</v>
      </c>
      <c r="Q164" s="404">
        <v>18000</v>
      </c>
      <c r="R164" s="404">
        <v>19500</v>
      </c>
      <c r="S164" s="404">
        <v>21000</v>
      </c>
      <c r="T164" s="405">
        <v>22500</v>
      </c>
      <c r="U164" s="405">
        <v>24000</v>
      </c>
      <c r="V164" s="405">
        <v>25500</v>
      </c>
      <c r="W164" s="405">
        <v>27000</v>
      </c>
      <c r="X164" s="405">
        <v>28500</v>
      </c>
      <c r="Y164" s="405">
        <v>30000</v>
      </c>
      <c r="Z164" s="405">
        <v>31500</v>
      </c>
      <c r="AA164" s="405"/>
      <c r="AB164" s="405"/>
      <c r="AC164" s="405"/>
      <c r="AD164" s="405"/>
      <c r="AE164" s="405"/>
      <c r="AF164" s="405"/>
      <c r="AG164" s="405"/>
      <c r="AH164" s="405"/>
      <c r="AI164" s="405"/>
      <c r="AJ164" s="405"/>
      <c r="AK164" s="405"/>
      <c r="AL164" s="405"/>
      <c r="AM164" s="406"/>
    </row>
    <row r="165" spans="1:39" x14ac:dyDescent="0.25">
      <c r="A165" s="546"/>
      <c r="B165" s="550"/>
      <c r="C165" s="547"/>
      <c r="D165" s="337" t="s">
        <v>588</v>
      </c>
      <c r="E165" s="407">
        <v>0</v>
      </c>
      <c r="F165" s="261">
        <v>49.7354913</v>
      </c>
      <c r="G165" s="261">
        <v>91.202228523849996</v>
      </c>
      <c r="H165" s="261">
        <v>93.953281509999997</v>
      </c>
      <c r="I165" s="261">
        <v>120.98636085</v>
      </c>
      <c r="J165" s="261">
        <v>142.60428580609999</v>
      </c>
      <c r="K165" s="261">
        <v>157.27527196899999</v>
      </c>
      <c r="L165" s="261">
        <v>170.16619921</v>
      </c>
      <c r="M165" s="261">
        <v>187.20167642000001</v>
      </c>
      <c r="N165" s="261">
        <v>198.719343116</v>
      </c>
      <c r="O165" s="261">
        <v>213.61074611699999</v>
      </c>
      <c r="P165" s="261">
        <v>228.50740736</v>
      </c>
      <c r="Q165" s="261">
        <v>252.19601094800001</v>
      </c>
      <c r="R165" s="261">
        <v>264.94099527150001</v>
      </c>
      <c r="S165" s="261">
        <v>272.12373009100003</v>
      </c>
      <c r="T165" s="134">
        <v>274.87091482170001</v>
      </c>
      <c r="U165" s="134">
        <v>274.87091482170001</v>
      </c>
      <c r="V165" s="134">
        <v>274.87091482170001</v>
      </c>
      <c r="W165" s="134">
        <v>274.87091482170001</v>
      </c>
      <c r="X165" s="134">
        <v>274.87091482170001</v>
      </c>
      <c r="Y165" s="134">
        <v>274.87091482170001</v>
      </c>
      <c r="Z165" s="134">
        <v>274.87091482170001</v>
      </c>
      <c r="AA165" s="134"/>
      <c r="AB165" s="134"/>
      <c r="AC165" s="134"/>
      <c r="AD165" s="134"/>
      <c r="AE165" s="134"/>
      <c r="AF165" s="134"/>
      <c r="AG165" s="134"/>
      <c r="AH165" s="134"/>
      <c r="AI165" s="134"/>
      <c r="AJ165" s="134"/>
      <c r="AK165" s="134"/>
      <c r="AL165" s="134"/>
      <c r="AM165" s="408"/>
    </row>
    <row r="166" spans="1:39" s="359" customFormat="1" x14ac:dyDescent="0.25">
      <c r="A166" s="368" t="s">
        <v>609</v>
      </c>
      <c r="B166" s="355"/>
      <c r="C166" s="355"/>
      <c r="D166" s="358"/>
      <c r="E166" s="358"/>
      <c r="F166" s="358"/>
      <c r="G166" s="358"/>
      <c r="H166" s="358"/>
      <c r="I166" s="358"/>
      <c r="J166" s="358"/>
      <c r="K166" s="358"/>
      <c r="L166" s="358"/>
      <c r="M166" s="358"/>
      <c r="N166" s="358"/>
      <c r="O166" s="358"/>
      <c r="P166" s="358"/>
      <c r="Q166" s="358"/>
      <c r="R166" s="358"/>
      <c r="S166" s="358"/>
      <c r="T166" s="358"/>
      <c r="U166" s="358"/>
      <c r="V166" s="358"/>
      <c r="W166" s="358"/>
      <c r="X166" s="358"/>
      <c r="Y166" s="358"/>
      <c r="Z166" s="358"/>
      <c r="AA166" s="358"/>
      <c r="AB166" s="358"/>
      <c r="AC166" s="358"/>
    </row>
    <row r="167" spans="1:39" x14ac:dyDescent="0.25">
      <c r="A167" s="546" t="s">
        <v>610</v>
      </c>
      <c r="B167" s="546" t="s">
        <v>586</v>
      </c>
      <c r="C167" s="547">
        <v>3700</v>
      </c>
      <c r="D167" s="337" t="s">
        <v>587</v>
      </c>
      <c r="E167" s="404">
        <v>0</v>
      </c>
      <c r="F167" s="404">
        <v>300</v>
      </c>
      <c r="G167" s="404">
        <v>600</v>
      </c>
      <c r="H167" s="404">
        <v>900</v>
      </c>
      <c r="I167" s="404">
        <v>1200</v>
      </c>
      <c r="J167" s="404">
        <v>1500</v>
      </c>
      <c r="K167" s="404">
        <v>1800</v>
      </c>
      <c r="L167" s="404">
        <v>2100</v>
      </c>
      <c r="M167" s="404">
        <v>2400</v>
      </c>
      <c r="N167" s="404">
        <v>2700</v>
      </c>
      <c r="O167" s="404">
        <v>3000</v>
      </c>
      <c r="P167" s="404">
        <v>3300</v>
      </c>
      <c r="Q167" s="404">
        <v>3600</v>
      </c>
      <c r="R167" s="404">
        <v>3900</v>
      </c>
      <c r="S167" s="404"/>
      <c r="T167" s="405"/>
      <c r="U167" s="405"/>
      <c r="V167" s="405"/>
      <c r="W167" s="405"/>
      <c r="X167" s="405"/>
      <c r="Y167" s="405"/>
      <c r="Z167" s="405"/>
      <c r="AA167" s="405"/>
      <c r="AB167" s="405"/>
      <c r="AC167" s="405"/>
      <c r="AD167" s="405"/>
      <c r="AE167" s="405"/>
      <c r="AF167" s="405"/>
      <c r="AG167" s="405"/>
      <c r="AH167" s="405"/>
      <c r="AI167" s="405"/>
      <c r="AJ167" s="405"/>
      <c r="AK167" s="405"/>
      <c r="AL167" s="405"/>
      <c r="AM167" s="406"/>
    </row>
    <row r="168" spans="1:39" x14ac:dyDescent="0.25">
      <c r="A168" s="546"/>
      <c r="B168" s="546"/>
      <c r="C168" s="547"/>
      <c r="D168" s="337" t="s">
        <v>588</v>
      </c>
      <c r="E168" s="407">
        <v>0</v>
      </c>
      <c r="F168" s="261">
        <v>10.030610640000001</v>
      </c>
      <c r="G168" s="261">
        <v>23.764884120000001</v>
      </c>
      <c r="H168" s="261">
        <v>33.486863159999999</v>
      </c>
      <c r="I168" s="261">
        <v>39.968210399999997</v>
      </c>
      <c r="J168" s="261">
        <v>44</v>
      </c>
      <c r="K168" s="261">
        <v>44</v>
      </c>
      <c r="L168" s="261">
        <v>44</v>
      </c>
      <c r="M168" s="261">
        <v>44</v>
      </c>
      <c r="N168" s="261">
        <v>44</v>
      </c>
      <c r="O168" s="261">
        <v>44</v>
      </c>
      <c r="P168" s="261">
        <v>44</v>
      </c>
      <c r="Q168" s="261">
        <v>44</v>
      </c>
      <c r="R168" s="261">
        <v>44</v>
      </c>
      <c r="S168" s="261"/>
      <c r="T168" s="134"/>
      <c r="U168" s="134"/>
      <c r="V168" s="134"/>
      <c r="W168" s="134"/>
      <c r="X168" s="134"/>
      <c r="Y168" s="134"/>
      <c r="Z168" s="134"/>
      <c r="AA168" s="134"/>
      <c r="AB168" s="134"/>
      <c r="AC168" s="134"/>
      <c r="AD168" s="134"/>
      <c r="AE168" s="134"/>
      <c r="AF168" s="134"/>
      <c r="AG168" s="134"/>
      <c r="AH168" s="134"/>
      <c r="AI168" s="134"/>
      <c r="AJ168" s="134"/>
      <c r="AK168" s="134"/>
      <c r="AL168" s="134"/>
      <c r="AM168" s="408"/>
    </row>
    <row r="169" spans="1:39" x14ac:dyDescent="0.25">
      <c r="A169" s="546" t="s">
        <v>611</v>
      </c>
      <c r="B169" s="546" t="s">
        <v>586</v>
      </c>
      <c r="C169" s="547">
        <v>4000</v>
      </c>
      <c r="D169" s="337" t="s">
        <v>587</v>
      </c>
      <c r="E169" s="417">
        <v>0</v>
      </c>
      <c r="F169" s="417">
        <v>300</v>
      </c>
      <c r="G169" s="417">
        <v>600</v>
      </c>
      <c r="H169" s="417">
        <v>900</v>
      </c>
      <c r="I169" s="417">
        <v>1200</v>
      </c>
      <c r="J169" s="417">
        <v>1500</v>
      </c>
      <c r="K169" s="417">
        <v>1800</v>
      </c>
      <c r="L169" s="417">
        <v>2100</v>
      </c>
      <c r="M169" s="417">
        <v>2400</v>
      </c>
      <c r="N169" s="417">
        <v>2700</v>
      </c>
      <c r="O169" s="417">
        <v>3000</v>
      </c>
      <c r="P169" s="417">
        <v>3300</v>
      </c>
      <c r="Q169" s="417">
        <v>3600</v>
      </c>
      <c r="R169" s="417">
        <v>3900</v>
      </c>
      <c r="S169" s="404"/>
      <c r="T169" s="404"/>
      <c r="U169" s="404"/>
      <c r="V169" s="404"/>
      <c r="W169" s="404"/>
      <c r="X169" s="404"/>
      <c r="Y169" s="404"/>
      <c r="Z169" s="404"/>
      <c r="AA169" s="418"/>
      <c r="AB169" s="405"/>
      <c r="AC169" s="405"/>
      <c r="AD169" s="405"/>
      <c r="AE169" s="405"/>
      <c r="AF169" s="405"/>
      <c r="AG169" s="405"/>
      <c r="AH169" s="419"/>
      <c r="AI169" s="405"/>
      <c r="AJ169" s="405"/>
      <c r="AK169" s="405"/>
      <c r="AL169" s="405"/>
      <c r="AM169" s="406"/>
    </row>
    <row r="170" spans="1:39" x14ac:dyDescent="0.25">
      <c r="A170" s="546"/>
      <c r="B170" s="546"/>
      <c r="C170" s="547"/>
      <c r="D170" s="337" t="s">
        <v>588</v>
      </c>
      <c r="E170" s="420">
        <v>0</v>
      </c>
      <c r="F170" s="421">
        <v>17.2759</v>
      </c>
      <c r="G170" s="421">
        <v>31.657699999999998</v>
      </c>
      <c r="H170" s="421">
        <v>41.206899999999997</v>
      </c>
      <c r="I170" s="421">
        <v>48.093000000000004</v>
      </c>
      <c r="J170" s="420">
        <v>51.438600000000001</v>
      </c>
      <c r="K170" s="420">
        <v>52.2</v>
      </c>
      <c r="L170" s="420">
        <v>52.2</v>
      </c>
      <c r="M170" s="420">
        <v>52.2</v>
      </c>
      <c r="N170" s="420">
        <v>52.2</v>
      </c>
      <c r="O170" s="420">
        <v>52.2</v>
      </c>
      <c r="P170" s="420">
        <v>52.2</v>
      </c>
      <c r="Q170" s="420">
        <v>52.2</v>
      </c>
      <c r="R170" s="420">
        <v>52.2</v>
      </c>
      <c r="S170" s="407"/>
      <c r="T170" s="407"/>
      <c r="U170" s="407"/>
      <c r="V170" s="407"/>
      <c r="W170" s="407"/>
      <c r="X170" s="407"/>
      <c r="Y170" s="407"/>
      <c r="Z170" s="407"/>
      <c r="AA170" s="422"/>
      <c r="AB170" s="134"/>
      <c r="AC170" s="134"/>
      <c r="AD170" s="134"/>
      <c r="AE170" s="134"/>
      <c r="AF170" s="134"/>
      <c r="AG170" s="134"/>
      <c r="AH170" s="423"/>
      <c r="AI170" s="134"/>
      <c r="AJ170" s="134"/>
      <c r="AK170" s="134"/>
      <c r="AL170" s="134"/>
      <c r="AM170" s="408"/>
    </row>
    <row r="172" spans="1:39" x14ac:dyDescent="0.25">
      <c r="A172" s="424" t="s">
        <v>511</v>
      </c>
      <c r="B172" s="425"/>
      <c r="C172" s="242">
        <v>1990</v>
      </c>
      <c r="D172" s="40">
        <v>1991</v>
      </c>
      <c r="E172" s="40">
        <v>1992</v>
      </c>
      <c r="F172" s="40">
        <v>1993</v>
      </c>
      <c r="G172" s="40">
        <v>1994</v>
      </c>
      <c r="H172" s="40">
        <v>1995</v>
      </c>
      <c r="I172" s="40">
        <v>1996</v>
      </c>
      <c r="J172" s="40">
        <v>1997</v>
      </c>
      <c r="K172" s="40">
        <v>1998</v>
      </c>
      <c r="L172" s="40">
        <v>1999</v>
      </c>
      <c r="M172" s="40">
        <v>2000</v>
      </c>
      <c r="N172" s="40">
        <v>2001</v>
      </c>
      <c r="O172" s="40">
        <v>2002</v>
      </c>
      <c r="P172" s="40">
        <v>2003</v>
      </c>
      <c r="Q172" s="40">
        <v>2004</v>
      </c>
      <c r="R172" s="40">
        <v>2005</v>
      </c>
      <c r="S172" s="40">
        <v>2006</v>
      </c>
      <c r="T172" s="40">
        <v>2007</v>
      </c>
      <c r="U172" s="40">
        <v>2008</v>
      </c>
      <c r="V172" s="40">
        <v>2009</v>
      </c>
      <c r="W172" s="41">
        <v>2010</v>
      </c>
      <c r="X172" s="353">
        <v>2011</v>
      </c>
      <c r="Y172" s="41">
        <v>2012</v>
      </c>
      <c r="Z172" s="353">
        <v>2013</v>
      </c>
      <c r="AA172" s="41">
        <v>2014</v>
      </c>
      <c r="AB172" s="353">
        <v>2015</v>
      </c>
    </row>
    <row r="173" spans="1:39" s="359" customFormat="1" x14ac:dyDescent="0.25">
      <c r="A173" s="354" t="s">
        <v>612</v>
      </c>
      <c r="B173" s="355"/>
      <c r="C173" s="356"/>
      <c r="D173" s="356"/>
      <c r="E173" s="356"/>
      <c r="F173" s="356"/>
      <c r="G173" s="356"/>
      <c r="H173" s="356"/>
      <c r="I173" s="356"/>
      <c r="J173" s="356"/>
      <c r="K173" s="356"/>
      <c r="L173" s="356"/>
      <c r="M173" s="356"/>
      <c r="N173" s="356"/>
      <c r="O173" s="356"/>
      <c r="P173" s="356"/>
      <c r="Q173" s="356"/>
      <c r="R173" s="356"/>
      <c r="S173" s="356"/>
      <c r="T173" s="356"/>
      <c r="U173" s="356"/>
      <c r="V173" s="356"/>
      <c r="W173" s="356"/>
      <c r="X173" s="356"/>
      <c r="Y173" s="356"/>
      <c r="Z173" s="356"/>
      <c r="AA173" s="356"/>
      <c r="AB173" s="356"/>
    </row>
    <row r="174" spans="1:39" s="103" customFormat="1" x14ac:dyDescent="0.25">
      <c r="A174" s="426" t="s">
        <v>613</v>
      </c>
      <c r="B174" s="209" t="s">
        <v>614</v>
      </c>
      <c r="C174" s="122">
        <v>0.57217002203377898</v>
      </c>
      <c r="D174" s="122">
        <v>0.57673002952824304</v>
      </c>
      <c r="E174" s="122">
        <v>0.58665002638767405</v>
      </c>
      <c r="F174" s="122">
        <v>0.59820002912376202</v>
      </c>
      <c r="G174" s="122">
        <v>0.61302002440208603</v>
      </c>
      <c r="H174" s="209">
        <v>0.62449003014246895</v>
      </c>
      <c r="I174" s="209">
        <v>0.63407003210444901</v>
      </c>
      <c r="J174" s="209">
        <v>0.64850003881705798</v>
      </c>
      <c r="K174" s="209">
        <v>0.65704002747222801</v>
      </c>
      <c r="L174" s="209">
        <v>0.67499003636323796</v>
      </c>
      <c r="M174" s="209">
        <v>0.68822003695296197</v>
      </c>
      <c r="N174" s="209">
        <v>0.69851003644802501</v>
      </c>
      <c r="O174" s="209">
        <v>0.71313002660836</v>
      </c>
      <c r="P174" s="209">
        <v>0.73179004235127099</v>
      </c>
      <c r="Q174" s="209">
        <v>0.75037002884677495</v>
      </c>
      <c r="R174" s="209">
        <v>0.77049004114884101</v>
      </c>
      <c r="S174" s="209">
        <v>0.79287004836869601</v>
      </c>
      <c r="T174" s="209">
        <v>0.82019003092095999</v>
      </c>
      <c r="U174" s="209">
        <v>0.85216004668377299</v>
      </c>
      <c r="V174" s="209">
        <v>0.88593005291039995</v>
      </c>
      <c r="W174" s="209">
        <v>0.91975004592654297</v>
      </c>
      <c r="X174" s="209">
        <v>0.94653004444113897</v>
      </c>
      <c r="Y174" s="209">
        <v>0.97619004639954399</v>
      </c>
      <c r="Z174" s="209">
        <v>1.0204726</v>
      </c>
      <c r="AA174" s="209">
        <v>1.0567435999999999</v>
      </c>
      <c r="AB174" s="129">
        <v>1.0915964</v>
      </c>
    </row>
    <row r="175" spans="1:39" x14ac:dyDescent="0.25">
      <c r="A175" s="337" t="s">
        <v>615</v>
      </c>
      <c r="B175" s="209" t="s">
        <v>614</v>
      </c>
      <c r="C175" s="427"/>
      <c r="D175" s="427"/>
      <c r="E175" s="427"/>
      <c r="F175" s="427"/>
      <c r="G175" s="427"/>
      <c r="H175" s="129">
        <v>7.3846194199263197E-3</v>
      </c>
      <c r="I175" s="129">
        <v>7.5644601312248099E-3</v>
      </c>
      <c r="J175" s="129">
        <v>7.7486805782417097E-3</v>
      </c>
      <c r="K175" s="129">
        <v>7.9373874225044695E-3</v>
      </c>
      <c r="L175" s="129">
        <v>8.1306899231130998E-3</v>
      </c>
      <c r="M175" s="129">
        <v>8.3286999999999996E-3</v>
      </c>
      <c r="N175" s="129">
        <v>8.0096999999999998E-3</v>
      </c>
      <c r="O175" s="63">
        <v>8.2018999999999998E-3</v>
      </c>
      <c r="P175" s="63">
        <v>8.3578000000000003E-3</v>
      </c>
      <c r="Q175" s="63">
        <v>8.3084999999999999E-3</v>
      </c>
      <c r="R175" s="63">
        <v>8.6896999999999999E-3</v>
      </c>
      <c r="S175" s="63">
        <v>8.9218000000000006E-3</v>
      </c>
      <c r="T175" s="63">
        <v>9.1435000000000006E-3</v>
      </c>
      <c r="U175" s="63">
        <v>9.4634999999999997E-3</v>
      </c>
      <c r="V175" s="63">
        <v>9.9033999999999997E-3</v>
      </c>
      <c r="W175" s="63">
        <v>1.01248E-2</v>
      </c>
      <c r="X175" s="63">
        <v>1.0015400000000001E-2</v>
      </c>
      <c r="Y175" s="63">
        <v>1.0482E-2</v>
      </c>
      <c r="Z175" s="63">
        <v>1.0787E-2</v>
      </c>
      <c r="AA175" s="183">
        <v>1.1457500000000001E-2</v>
      </c>
      <c r="AB175" s="63">
        <v>1.18479E-2</v>
      </c>
    </row>
    <row r="176" spans="1:39" s="28" customFormat="1" x14ac:dyDescent="0.25">
      <c r="A176" s="337" t="s">
        <v>616</v>
      </c>
      <c r="B176" s="183" t="s">
        <v>614</v>
      </c>
      <c r="C176" s="63"/>
      <c r="D176" s="63"/>
      <c r="E176" s="63"/>
      <c r="F176" s="63"/>
      <c r="G176" s="63"/>
      <c r="H176" s="63">
        <v>2.0755561302427599E-2</v>
      </c>
      <c r="I176" s="63">
        <v>2.23432483273934E-2</v>
      </c>
      <c r="J176" s="63">
        <v>2.4052384734166699E-2</v>
      </c>
      <c r="K176" s="63">
        <v>2.5892260736819401E-2</v>
      </c>
      <c r="L176" s="63">
        <v>2.78728772000356E-2</v>
      </c>
      <c r="M176" s="63">
        <v>3.0005E-2</v>
      </c>
      <c r="N176" s="63">
        <v>3.18786E-2</v>
      </c>
      <c r="O176" s="63">
        <v>3.3744299999999998E-2</v>
      </c>
      <c r="P176" s="63">
        <v>3.6718500000000001E-2</v>
      </c>
      <c r="Q176" s="63">
        <v>3.9242100000000002E-2</v>
      </c>
      <c r="R176" s="63">
        <v>3.94749E-2</v>
      </c>
      <c r="S176" s="63">
        <v>4.3014900000000002E-2</v>
      </c>
      <c r="T176" s="63">
        <v>4.5154699999999999E-2</v>
      </c>
      <c r="U176" s="63">
        <v>4.8858400000000003E-2</v>
      </c>
      <c r="V176" s="63">
        <v>5.4362000000000001E-2</v>
      </c>
      <c r="W176" s="63">
        <v>5.8852599999999998E-2</v>
      </c>
      <c r="X176" s="63">
        <v>6.2469700000000003E-2</v>
      </c>
      <c r="Y176" s="63">
        <v>6.7154599999999995E-2</v>
      </c>
      <c r="Z176" s="63">
        <v>7.3787400000000003E-2</v>
      </c>
      <c r="AA176" s="63">
        <v>7.8254000000000004E-2</v>
      </c>
      <c r="AB176" s="63">
        <v>8.4022200000000005E-2</v>
      </c>
    </row>
    <row r="177" spans="1:28" s="28" customFormat="1" x14ac:dyDescent="0.25">
      <c r="A177" s="338" t="s">
        <v>617</v>
      </c>
      <c r="B177" s="193" t="s">
        <v>614</v>
      </c>
      <c r="C177" s="42"/>
      <c r="D177" s="42"/>
      <c r="E177" s="42"/>
      <c r="F177" s="42"/>
      <c r="G177" s="42"/>
      <c r="H177" s="42">
        <v>2.0760889860613099E-4</v>
      </c>
      <c r="I177" s="42">
        <v>2.18011155677108E-4</v>
      </c>
      <c r="J177" s="42">
        <v>2.28934618500329E-4</v>
      </c>
      <c r="K177" s="42">
        <v>2.40405402123166E-4</v>
      </c>
      <c r="L177" s="42">
        <v>2.5245093008910001E-4</v>
      </c>
      <c r="M177" s="42">
        <v>2.6509999999999999E-4</v>
      </c>
      <c r="N177" s="42">
        <v>2.6509999999999999E-4</v>
      </c>
      <c r="O177" s="42">
        <v>2.6509999999999999E-4</v>
      </c>
      <c r="P177" s="42">
        <v>2.6509999999999999E-4</v>
      </c>
      <c r="Q177" s="42">
        <v>2.6509999999999999E-4</v>
      </c>
      <c r="R177" s="42">
        <v>2.6509999999999999E-4</v>
      </c>
      <c r="S177" s="42">
        <v>2.6509999999999999E-4</v>
      </c>
      <c r="T177" s="42">
        <v>2.6739999999999999E-4</v>
      </c>
      <c r="U177" s="42">
        <v>2.6739999999999999E-4</v>
      </c>
      <c r="V177" s="42">
        <v>2.6909999999999998E-4</v>
      </c>
      <c r="W177" s="42">
        <v>2.7070000000000002E-4</v>
      </c>
      <c r="X177" s="42">
        <v>5.2510000000000002E-4</v>
      </c>
      <c r="Y177" s="42">
        <v>5.2769999999999998E-4</v>
      </c>
      <c r="Z177" s="42">
        <v>5.2649999999999995E-4</v>
      </c>
      <c r="AA177" s="42">
        <v>5.2729999999999997E-4</v>
      </c>
      <c r="AB177" s="42">
        <v>5.3339999999999995E-4</v>
      </c>
    </row>
    <row r="178" spans="1:28" s="28" customFormat="1" x14ac:dyDescent="0.25">
      <c r="A178" s="338" t="s">
        <v>618</v>
      </c>
      <c r="B178" s="193" t="s">
        <v>614</v>
      </c>
      <c r="C178" s="42"/>
      <c r="D178" s="42"/>
      <c r="E178" s="42"/>
      <c r="F178" s="42"/>
      <c r="G178" s="42"/>
      <c r="H178" s="42">
        <v>4.5570622753930796E-3</v>
      </c>
      <c r="I178" s="42">
        <v>5.9479760663511804E-3</v>
      </c>
      <c r="J178" s="42">
        <v>7.7634267753856302E-3</v>
      </c>
      <c r="K178" s="42">
        <v>1.0132992235415601E-2</v>
      </c>
      <c r="L178" s="42">
        <v>1.32258002314826E-2</v>
      </c>
      <c r="M178" s="42">
        <v>1.7262599999999999E-2</v>
      </c>
      <c r="N178" s="42">
        <v>2.3892099999999999E-2</v>
      </c>
      <c r="O178" s="42">
        <v>3.06214E-2</v>
      </c>
      <c r="P178" s="42">
        <v>3.8160600000000003E-2</v>
      </c>
      <c r="Q178" s="42">
        <v>4.6517700000000002E-2</v>
      </c>
      <c r="R178" s="42">
        <v>5.7833000000000002E-2</v>
      </c>
      <c r="S178" s="42">
        <v>7.2397299999999998E-2</v>
      </c>
      <c r="T178" s="42">
        <v>9.2458799999999994E-2</v>
      </c>
      <c r="U178" s="42">
        <v>0.1182237</v>
      </c>
      <c r="V178" s="42">
        <v>0.147983</v>
      </c>
      <c r="W178" s="42">
        <v>0.17954010000000001</v>
      </c>
      <c r="X178" s="42">
        <v>0.21826190000000001</v>
      </c>
      <c r="Y178" s="42">
        <v>0.26633960000000001</v>
      </c>
      <c r="Z178" s="42">
        <v>0.29612450000000001</v>
      </c>
      <c r="AA178" s="42">
        <v>0.34173100000000001</v>
      </c>
      <c r="AB178" s="42">
        <v>0.40366730000000001</v>
      </c>
    </row>
    <row r="179" spans="1:28" s="28" customFormat="1" x14ac:dyDescent="0.25">
      <c r="A179" s="338" t="s">
        <v>619</v>
      </c>
      <c r="B179" s="193" t="s">
        <v>614</v>
      </c>
      <c r="C179" s="42"/>
      <c r="D179" s="42"/>
      <c r="E179" s="42"/>
      <c r="F179" s="42"/>
      <c r="G179" s="42"/>
      <c r="H179" s="42">
        <v>4.7771042047693702E-6</v>
      </c>
      <c r="I179" s="42">
        <v>8.1011510967819597E-6</v>
      </c>
      <c r="J179" s="42">
        <v>1.37381656919623E-5</v>
      </c>
      <c r="K179" s="42">
        <v>2.3297577631255799E-5</v>
      </c>
      <c r="L179" s="42">
        <v>3.9508704120663598E-5</v>
      </c>
      <c r="M179" s="42">
        <v>6.7000000000000002E-5</v>
      </c>
      <c r="N179" s="42">
        <v>7.7000000000000001E-5</v>
      </c>
      <c r="O179" s="42">
        <v>2.3699999999999999E-4</v>
      </c>
      <c r="P179" s="42">
        <v>5.0719999999999997E-4</v>
      </c>
      <c r="Q179" s="42">
        <v>5.9739999999999999E-4</v>
      </c>
      <c r="R179" s="42">
        <v>6.8440000000000005E-4</v>
      </c>
      <c r="S179" s="42">
        <v>8.8340000000000001E-4</v>
      </c>
      <c r="T179" s="42">
        <v>1.0939000000000001E-3</v>
      </c>
      <c r="U179" s="42">
        <v>1.4419000000000001E-3</v>
      </c>
      <c r="V179" s="42">
        <v>2.1586999999999999E-3</v>
      </c>
      <c r="W179" s="42">
        <v>3.1435E-3</v>
      </c>
      <c r="X179" s="42">
        <v>3.7905E-3</v>
      </c>
      <c r="Y179" s="42">
        <v>5.3740999999999997E-3</v>
      </c>
      <c r="Z179" s="42">
        <v>7.5502E-3</v>
      </c>
      <c r="AA179" s="42">
        <v>8.4936999999999999E-3</v>
      </c>
      <c r="AB179" s="42">
        <v>1.16367E-2</v>
      </c>
    </row>
    <row r="180" spans="1:28" x14ac:dyDescent="0.25">
      <c r="A180" s="338" t="s">
        <v>620</v>
      </c>
      <c r="B180" s="193" t="s">
        <v>614</v>
      </c>
      <c r="C180" s="42"/>
      <c r="D180" s="42"/>
      <c r="E180" s="42"/>
      <c r="F180" s="42"/>
      <c r="G180" s="42"/>
      <c r="H180" s="42">
        <v>3.9210437667487598E-5</v>
      </c>
      <c r="I180" s="42">
        <v>7.1738278763115398E-5</v>
      </c>
      <c r="J180" s="42">
        <v>1.31250272785446E-4</v>
      </c>
      <c r="K180" s="42">
        <v>2.4013168984911599E-4</v>
      </c>
      <c r="L180" s="42">
        <v>4.3933797047457601E-4</v>
      </c>
      <c r="M180" s="42">
        <v>8.0380000000000002E-4</v>
      </c>
      <c r="N180" s="42">
        <v>1.0862999999999999E-3</v>
      </c>
      <c r="O180" s="42">
        <v>1.4352E-3</v>
      </c>
      <c r="P180" s="42">
        <v>1.9645000000000001E-3</v>
      </c>
      <c r="Q180" s="42">
        <v>3.0528E-3</v>
      </c>
      <c r="R180" s="42">
        <v>4.5056000000000002E-3</v>
      </c>
      <c r="S180" s="42">
        <v>6.0834000000000001E-3</v>
      </c>
      <c r="T180" s="42">
        <v>8.6420999999999998E-3</v>
      </c>
      <c r="U180" s="42">
        <v>1.45796E-2</v>
      </c>
      <c r="V180" s="42">
        <v>2.2431900000000001E-2</v>
      </c>
      <c r="W180" s="42">
        <v>3.8792500000000001E-2</v>
      </c>
      <c r="X180" s="42">
        <v>6.9376699999999999E-2</v>
      </c>
      <c r="Y180" s="42">
        <v>9.8946999999999993E-2</v>
      </c>
      <c r="Z180" s="42">
        <v>0.13539889999999999</v>
      </c>
      <c r="AA180" s="42">
        <v>0.17189550000000001</v>
      </c>
      <c r="AB180" s="42">
        <v>0.21929660000000001</v>
      </c>
    </row>
    <row r="181" spans="1:28" x14ac:dyDescent="0.25">
      <c r="A181" s="338" t="s">
        <v>621</v>
      </c>
      <c r="B181" s="193" t="s">
        <v>614</v>
      </c>
      <c r="C181" s="42">
        <v>3.5379999999999998E-4</v>
      </c>
      <c r="D181" s="42">
        <v>3.5379999999999998E-4</v>
      </c>
      <c r="E181" s="42">
        <v>3.5379999999999998E-4</v>
      </c>
      <c r="F181" s="42">
        <v>3.5379999999999998E-4</v>
      </c>
      <c r="G181" s="42">
        <v>3.5379999999999998E-4</v>
      </c>
      <c r="H181" s="42">
        <v>3.5379999999999998E-4</v>
      </c>
      <c r="I181" s="42">
        <v>3.5379999999999998E-4</v>
      </c>
      <c r="J181" s="42">
        <v>3.5379999999999998E-4</v>
      </c>
      <c r="K181" s="42">
        <v>3.5379999999999998E-4</v>
      </c>
      <c r="L181" s="42">
        <v>3.5379999999999998E-4</v>
      </c>
      <c r="M181" s="42">
        <v>3.5379999999999998E-4</v>
      </c>
      <c r="N181" s="42">
        <v>3.5379999999999998E-4</v>
      </c>
      <c r="O181" s="42">
        <v>3.5379999999999998E-4</v>
      </c>
      <c r="P181" s="42">
        <v>3.5379999999999998E-4</v>
      </c>
      <c r="Q181" s="42">
        <v>3.5379999999999998E-4</v>
      </c>
      <c r="R181" s="42">
        <v>3.5379999999999998E-4</v>
      </c>
      <c r="S181" s="42">
        <v>3.4099999999999999E-4</v>
      </c>
      <c r="T181" s="42">
        <v>4.2400000000000001E-4</v>
      </c>
      <c r="U181" s="42">
        <v>4.8040000000000002E-4</v>
      </c>
      <c r="V181" s="42">
        <v>8.0769999999999995E-4</v>
      </c>
      <c r="W181" s="42">
        <v>1.1608199999999999E-3</v>
      </c>
      <c r="X181" s="42">
        <v>1.67582E-3</v>
      </c>
      <c r="Y181" s="42">
        <v>2.5330700000000001E-3</v>
      </c>
      <c r="Z181" s="42">
        <v>3.2809200000000001E-3</v>
      </c>
      <c r="AA181" s="42">
        <v>4.3380199999999997E-3</v>
      </c>
      <c r="AB181" s="42">
        <v>4.69302E-3</v>
      </c>
    </row>
    <row r="182" spans="1:28" s="103" customFormat="1" x14ac:dyDescent="0.25">
      <c r="A182" s="428" t="s">
        <v>622</v>
      </c>
      <c r="B182" s="375" t="s">
        <v>614</v>
      </c>
      <c r="C182" s="122">
        <v>7.1900002377945804E-2</v>
      </c>
      <c r="D182" s="122">
        <v>7.7140004335101695E-2</v>
      </c>
      <c r="E182" s="122">
        <v>8.0670004831785394E-2</v>
      </c>
      <c r="F182" s="122">
        <v>8.5540004114192006E-2</v>
      </c>
      <c r="G182" s="122">
        <v>8.9550005368003699E-2</v>
      </c>
      <c r="H182" s="122">
        <v>9.1630004362324297E-2</v>
      </c>
      <c r="I182" s="122">
        <v>9.3380005637537705E-2</v>
      </c>
      <c r="J182" s="122">
        <v>9.1570004476299496E-2</v>
      </c>
      <c r="K182" s="122">
        <v>9.5060004532392994E-2</v>
      </c>
      <c r="L182" s="122">
        <v>9.6380003256145805E-2</v>
      </c>
      <c r="M182" s="122">
        <v>9.7970004199510394E-2</v>
      </c>
      <c r="N182" s="122">
        <v>9.9380003724600999E-2</v>
      </c>
      <c r="O182" s="122">
        <v>9.8850005635386304E-2</v>
      </c>
      <c r="P182" s="122">
        <v>9.8410005318848401E-2</v>
      </c>
      <c r="Q182" s="122">
        <v>0.102080005003214</v>
      </c>
      <c r="R182" s="122">
        <v>0.103850004442362</v>
      </c>
      <c r="S182" s="122">
        <v>0.10771000355781001</v>
      </c>
      <c r="T182" s="122">
        <v>0.112910003772387</v>
      </c>
      <c r="U182" s="122">
        <v>0.117070004867921</v>
      </c>
      <c r="V182" s="122">
        <v>0.12167000599687</v>
      </c>
      <c r="W182" s="122">
        <v>0.12355000709467601</v>
      </c>
      <c r="X182" s="122">
        <v>0.130110007937634</v>
      </c>
      <c r="Y182" s="122">
        <v>0.132230006731795</v>
      </c>
      <c r="Z182" s="122">
        <v>0.13327926094259601</v>
      </c>
      <c r="AA182" s="122">
        <v>0.134555220531522</v>
      </c>
      <c r="AB182" s="122">
        <v>0.13798903549967501</v>
      </c>
    </row>
    <row r="183" spans="1:28" x14ac:dyDescent="0.25">
      <c r="A183" s="53"/>
      <c r="B183" s="220"/>
    </row>
    <row r="184" spans="1:28" s="53" customFormat="1" x14ac:dyDescent="0.25">
      <c r="B184" s="429"/>
    </row>
    <row r="186" spans="1:28" x14ac:dyDescent="0.25">
      <c r="C186" s="171"/>
      <c r="D186" s="171"/>
      <c r="E186" s="171"/>
      <c r="F186" s="171"/>
      <c r="G186" s="171"/>
      <c r="H186" s="171"/>
      <c r="I186" s="171"/>
      <c r="J186" s="171"/>
      <c r="K186" s="171"/>
      <c r="L186" s="171"/>
      <c r="M186" s="171"/>
      <c r="N186" s="171"/>
      <c r="O186" s="171"/>
      <c r="P186" s="171"/>
      <c r="Q186" s="171"/>
    </row>
    <row r="187" spans="1:28" x14ac:dyDescent="0.25">
      <c r="C187" s="171"/>
      <c r="D187" s="171"/>
      <c r="E187" s="171"/>
      <c r="F187" s="171"/>
      <c r="G187" s="171"/>
      <c r="H187" s="171"/>
      <c r="I187" s="171"/>
      <c r="J187" s="171"/>
      <c r="K187" s="171"/>
      <c r="L187" s="171"/>
      <c r="M187" s="171"/>
      <c r="N187" s="171"/>
      <c r="O187" s="171"/>
      <c r="P187" s="171"/>
      <c r="Q187" s="171"/>
    </row>
    <row r="188" spans="1:28" x14ac:dyDescent="0.25">
      <c r="A188" s="424" t="s">
        <v>623</v>
      </c>
      <c r="C188" s="171"/>
      <c r="D188" s="171"/>
      <c r="E188" s="171"/>
      <c r="F188" s="171"/>
      <c r="G188" s="171"/>
      <c r="H188" s="171"/>
      <c r="I188" s="171"/>
      <c r="J188" s="171"/>
      <c r="K188" s="171"/>
      <c r="L188" s="171"/>
      <c r="M188" s="171"/>
      <c r="N188" s="171"/>
      <c r="O188" s="171"/>
      <c r="P188" s="171"/>
      <c r="Q188" s="171"/>
    </row>
    <row r="189" spans="1:28" x14ac:dyDescent="0.25">
      <c r="A189" s="424" t="s">
        <v>624</v>
      </c>
      <c r="B189" s="424"/>
      <c r="C189" s="424" t="s">
        <v>625</v>
      </c>
      <c r="D189" s="424" t="s">
        <v>626</v>
      </c>
      <c r="E189" s="424" t="s">
        <v>627</v>
      </c>
      <c r="F189" s="424" t="s">
        <v>628</v>
      </c>
      <c r="G189" s="424" t="s">
        <v>629</v>
      </c>
      <c r="H189" s="424" t="s">
        <v>630</v>
      </c>
      <c r="I189" s="424" t="s">
        <v>631</v>
      </c>
      <c r="J189" s="424" t="s">
        <v>632</v>
      </c>
      <c r="K189" s="424" t="s">
        <v>633</v>
      </c>
      <c r="L189" s="424" t="s">
        <v>634</v>
      </c>
      <c r="M189" s="424" t="s">
        <v>635</v>
      </c>
      <c r="N189" s="424" t="s">
        <v>636</v>
      </c>
      <c r="O189" s="424" t="s">
        <v>637</v>
      </c>
      <c r="P189" s="424" t="s">
        <v>638</v>
      </c>
      <c r="Q189" s="424" t="s">
        <v>639</v>
      </c>
    </row>
    <row r="190" spans="1:28" x14ac:dyDescent="0.25">
      <c r="A190" s="426" t="s">
        <v>68</v>
      </c>
      <c r="B190" s="209" t="s">
        <v>567</v>
      </c>
      <c r="C190" s="122">
        <v>0.86732781999999997</v>
      </c>
      <c r="D190" s="30">
        <v>0.90335096000000004</v>
      </c>
      <c r="E190" s="30">
        <v>0.81759914</v>
      </c>
      <c r="F190" s="30">
        <v>0.74229677999999999</v>
      </c>
      <c r="G190" s="30">
        <v>0.68570774000000001</v>
      </c>
      <c r="H190" s="30">
        <v>1.03101072</v>
      </c>
      <c r="I190" s="30">
        <v>1.01775427</v>
      </c>
      <c r="J190" s="30">
        <v>1.08015287</v>
      </c>
      <c r="K190" s="30">
        <v>1.18593028</v>
      </c>
      <c r="L190" s="30">
        <v>1.2922654099999999</v>
      </c>
      <c r="M190" s="30">
        <v>1.4364099400000001</v>
      </c>
      <c r="N190" s="30">
        <v>1.6726974400000001</v>
      </c>
      <c r="O190" s="30">
        <v>1.7306662799999999</v>
      </c>
      <c r="P190" s="30">
        <v>1.74080181</v>
      </c>
      <c r="Q190" s="30">
        <v>1.78348197</v>
      </c>
    </row>
    <row r="191" spans="1:28" x14ac:dyDescent="0.25">
      <c r="A191" s="426" t="s">
        <v>66</v>
      </c>
      <c r="B191" s="209" t="s">
        <v>567</v>
      </c>
      <c r="C191" s="122">
        <v>17.864744510000001</v>
      </c>
      <c r="D191" s="30">
        <v>18.642216099999999</v>
      </c>
      <c r="E191" s="30">
        <v>19.669279509999999</v>
      </c>
      <c r="F191" s="30">
        <v>19.482172169999998</v>
      </c>
      <c r="G191" s="30">
        <v>20.125920090000001</v>
      </c>
      <c r="H191" s="30">
        <v>20.309394919999999</v>
      </c>
      <c r="I191" s="30">
        <v>20.61944433</v>
      </c>
      <c r="J191" s="30">
        <v>21.341370569999999</v>
      </c>
      <c r="K191" s="30">
        <v>22.061055700000001</v>
      </c>
      <c r="L191" s="30">
        <v>23.329663050000001</v>
      </c>
      <c r="M191" s="30">
        <v>23.355337599999999</v>
      </c>
      <c r="N191" s="30">
        <v>24.13715367</v>
      </c>
      <c r="O191" s="30">
        <v>24.616445299999999</v>
      </c>
      <c r="P191" s="30">
        <v>23.631628339999999</v>
      </c>
      <c r="Q191" s="30">
        <v>23.839961540000001</v>
      </c>
    </row>
    <row r="192" spans="1:28" x14ac:dyDescent="0.25">
      <c r="A192" s="426" t="s">
        <v>67</v>
      </c>
      <c r="B192" s="209" t="s">
        <v>567</v>
      </c>
      <c r="C192" s="122">
        <v>3.74572862</v>
      </c>
      <c r="D192" s="30">
        <v>3.7529589300000001</v>
      </c>
      <c r="E192" s="30">
        <v>4.0314329200000003</v>
      </c>
      <c r="F192" s="30">
        <v>4.0546653900000003</v>
      </c>
      <c r="G192" s="30">
        <v>4.1766724200000001</v>
      </c>
      <c r="H192" s="30">
        <v>4.4720185099999998</v>
      </c>
      <c r="I192" s="30">
        <v>4.3420209200000004</v>
      </c>
      <c r="J192" s="30">
        <v>4.3756594700000004</v>
      </c>
      <c r="K192" s="30">
        <v>4.4516014899999998</v>
      </c>
      <c r="L192" s="30">
        <v>4.7861361100000002</v>
      </c>
      <c r="M192" s="30">
        <v>5.14473235</v>
      </c>
      <c r="N192" s="30">
        <v>5.00779145</v>
      </c>
      <c r="O192" s="30">
        <v>5.3063370900000004</v>
      </c>
      <c r="P192" s="30">
        <v>5.3385370600000002</v>
      </c>
      <c r="Q192" s="30">
        <v>5.4843511999999999</v>
      </c>
    </row>
    <row r="193" spans="1:21" x14ac:dyDescent="0.25">
      <c r="A193" s="426" t="s">
        <v>640</v>
      </c>
      <c r="B193" s="209" t="s">
        <v>567</v>
      </c>
      <c r="C193" s="122">
        <f t="shared" ref="C193:Q193" si="0">C189/1000000</f>
        <v>1.9949999999999998E-3</v>
      </c>
      <c r="D193" s="30">
        <f t="shared" si="0"/>
        <v>1.9959999999999999E-3</v>
      </c>
      <c r="E193" s="30">
        <f t="shared" si="0"/>
        <v>1.9970000000000001E-3</v>
      </c>
      <c r="F193" s="30">
        <f t="shared" si="0"/>
        <v>1.9980000000000002E-3</v>
      </c>
      <c r="G193" s="30">
        <f t="shared" si="0"/>
        <v>1.9989999999999999E-3</v>
      </c>
      <c r="H193" s="30">
        <f t="shared" si="0"/>
        <v>2E-3</v>
      </c>
      <c r="I193" s="30">
        <f t="shared" si="0"/>
        <v>2.0010000000000002E-3</v>
      </c>
      <c r="J193" s="30">
        <f t="shared" si="0"/>
        <v>2.0019999999999999E-3</v>
      </c>
      <c r="K193" s="30">
        <f t="shared" si="0"/>
        <v>2.003E-3</v>
      </c>
      <c r="L193" s="30">
        <f t="shared" si="0"/>
        <v>2.0040000000000001E-3</v>
      </c>
      <c r="M193" s="30">
        <f t="shared" si="0"/>
        <v>2.0049999999999998E-3</v>
      </c>
      <c r="N193" s="30">
        <f t="shared" si="0"/>
        <v>2.006E-3</v>
      </c>
      <c r="O193" s="30">
        <f t="shared" si="0"/>
        <v>2.0070000000000001E-3</v>
      </c>
      <c r="P193" s="30">
        <f t="shared" si="0"/>
        <v>2.0079999999999998E-3</v>
      </c>
      <c r="Q193" s="30">
        <f t="shared" si="0"/>
        <v>2.0089999999999999E-3</v>
      </c>
    </row>
    <row r="194" spans="1:21" x14ac:dyDescent="0.25">
      <c r="A194" s="426"/>
      <c r="B194" s="209"/>
      <c r="C194" s="122"/>
      <c r="D194" s="30"/>
      <c r="E194" s="30"/>
      <c r="F194" s="30"/>
      <c r="G194" s="30"/>
      <c r="H194" s="30"/>
      <c r="I194" s="30"/>
      <c r="J194" s="30"/>
      <c r="K194" s="30"/>
      <c r="L194" s="30"/>
      <c r="M194" s="30"/>
      <c r="N194" s="30"/>
      <c r="O194" s="30"/>
      <c r="P194" s="30"/>
    </row>
    <row r="195" spans="1:21" x14ac:dyDescent="0.25">
      <c r="A195" s="75" t="s">
        <v>641</v>
      </c>
    </row>
    <row r="196" spans="1:21" x14ac:dyDescent="0.25">
      <c r="A196" s="424" t="s">
        <v>642</v>
      </c>
      <c r="B196" s="424">
        <v>1995</v>
      </c>
      <c r="C196" s="424">
        <v>1996</v>
      </c>
      <c r="D196" s="424">
        <v>1997</v>
      </c>
      <c r="E196" s="424">
        <v>1998</v>
      </c>
      <c r="F196" s="424">
        <v>1999</v>
      </c>
      <c r="G196" s="424">
        <v>2000</v>
      </c>
      <c r="H196" s="424">
        <v>2001</v>
      </c>
      <c r="I196" s="424">
        <v>2002</v>
      </c>
      <c r="J196" s="424">
        <v>2003</v>
      </c>
      <c r="K196" s="424">
        <v>2004</v>
      </c>
      <c r="L196" s="424">
        <v>2005</v>
      </c>
      <c r="M196" s="424">
        <v>2006</v>
      </c>
      <c r="N196" s="424">
        <v>2007</v>
      </c>
      <c r="O196" s="424">
        <v>2008</v>
      </c>
      <c r="P196" s="424">
        <v>2009</v>
      </c>
    </row>
    <row r="197" spans="1:21" x14ac:dyDescent="0.25">
      <c r="A197" s="426" t="s">
        <v>643</v>
      </c>
      <c r="B197" s="430">
        <v>3.8436874766076502E-3</v>
      </c>
      <c r="C197" s="430">
        <v>3.4897425337877602E-3</v>
      </c>
      <c r="D197" s="430">
        <v>2.7225260873578899E-3</v>
      </c>
      <c r="E197" s="430">
        <v>2.6049521185396601E-3</v>
      </c>
      <c r="F197" s="430">
        <v>2.6362712696692699E-3</v>
      </c>
      <c r="G197" s="430">
        <v>1.09858576919988E-3</v>
      </c>
      <c r="H197" s="430">
        <v>6.9809688898706999E-4</v>
      </c>
      <c r="I197" s="430">
        <v>6.73720034528424E-4</v>
      </c>
      <c r="J197" s="430">
        <v>8.5838822458163505E-4</v>
      </c>
      <c r="K197" s="430">
        <v>9.0236721279447502E-4</v>
      </c>
      <c r="L197" s="430">
        <v>9.5681533340684702E-4</v>
      </c>
      <c r="M197" s="430">
        <v>8.95509784215912E-4</v>
      </c>
      <c r="N197" s="430">
        <v>1.0495767208806E-3</v>
      </c>
      <c r="O197" s="430">
        <v>8.1084395998394304E-4</v>
      </c>
      <c r="P197" s="430">
        <v>6.34272550504035E-4</v>
      </c>
    </row>
    <row r="198" spans="1:21" x14ac:dyDescent="0.25">
      <c r="A198" s="426" t="s">
        <v>644</v>
      </c>
      <c r="B198" s="430">
        <v>1.27397893739262E-3</v>
      </c>
      <c r="C198" s="430">
        <v>1.7486800026021399E-3</v>
      </c>
      <c r="D198" s="430">
        <v>1.3106160395248E-3</v>
      </c>
      <c r="E198" s="430">
        <v>1.5007993499810499E-3</v>
      </c>
      <c r="F198" s="430">
        <v>1.5448879729707101E-3</v>
      </c>
      <c r="G198" s="430">
        <v>1.7210004587693501E-3</v>
      </c>
      <c r="H198" s="430">
        <v>1.6050651209882901E-3</v>
      </c>
      <c r="I198" s="430">
        <v>1.60846280712765E-3</v>
      </c>
      <c r="J198" s="430">
        <v>1.6644010289518099E-3</v>
      </c>
      <c r="K198" s="430">
        <v>1.60838659542131E-3</v>
      </c>
      <c r="L198" s="430">
        <v>1.70998818298061E-3</v>
      </c>
      <c r="M198" s="430">
        <v>1.82556976739782E-3</v>
      </c>
      <c r="N198" s="430">
        <v>1.56853553025941E-3</v>
      </c>
      <c r="O198" s="430">
        <v>1.8991216520622401E-3</v>
      </c>
      <c r="P198" s="430">
        <v>1.75002632244064E-3</v>
      </c>
    </row>
    <row r="199" spans="1:21" x14ac:dyDescent="0.25">
      <c r="A199" s="426" t="s">
        <v>645</v>
      </c>
      <c r="B199" s="430">
        <v>9.4228962567834106E-3</v>
      </c>
      <c r="C199" s="430">
        <v>1.0421118505311E-2</v>
      </c>
      <c r="D199" s="430">
        <v>8.9441630465612702E-3</v>
      </c>
      <c r="E199" s="430">
        <v>8.9474144386664598E-3</v>
      </c>
      <c r="F199" s="430">
        <v>8.6705927269804493E-3</v>
      </c>
      <c r="G199" s="430">
        <v>8.90485507510092E-3</v>
      </c>
      <c r="H199" s="430">
        <v>7.8455165742540908E-3</v>
      </c>
      <c r="I199" s="430">
        <v>7.0858660702357197E-3</v>
      </c>
      <c r="J199" s="430">
        <v>6.6396249810431497E-3</v>
      </c>
      <c r="K199" s="430">
        <v>7.05250226386318E-3</v>
      </c>
      <c r="L199" s="430">
        <v>9.3413700511471506E-3</v>
      </c>
      <c r="M199" s="430">
        <v>9.4871192482330301E-3</v>
      </c>
      <c r="N199" s="430">
        <v>7.68965017405592E-3</v>
      </c>
      <c r="O199" s="430">
        <v>8.05866292693945E-3</v>
      </c>
      <c r="P199" s="430">
        <v>7.8262236523920399E-3</v>
      </c>
    </row>
    <row r="200" spans="1:21" x14ac:dyDescent="0.25">
      <c r="A200" s="42"/>
      <c r="B200" s="30"/>
      <c r="C200" s="30"/>
      <c r="D200" s="30"/>
      <c r="E200" s="30"/>
      <c r="F200" s="30"/>
      <c r="G200" s="30"/>
      <c r="H200" s="30"/>
      <c r="I200" s="30"/>
      <c r="J200" s="30"/>
      <c r="K200" s="30"/>
      <c r="L200" s="30"/>
      <c r="M200" s="30"/>
      <c r="N200" s="30"/>
      <c r="O200" s="30"/>
      <c r="P200" s="30"/>
    </row>
    <row r="202" spans="1:21" x14ac:dyDescent="0.25">
      <c r="A202" s="75" t="s">
        <v>646</v>
      </c>
    </row>
    <row r="203" spans="1:21" x14ac:dyDescent="0.25">
      <c r="A203" s="424" t="s">
        <v>624</v>
      </c>
      <c r="B203" s="424" t="s">
        <v>625</v>
      </c>
      <c r="C203" s="424" t="s">
        <v>626</v>
      </c>
      <c r="D203" s="424" t="s">
        <v>627</v>
      </c>
      <c r="E203" s="424" t="s">
        <v>628</v>
      </c>
      <c r="F203" s="424" t="s">
        <v>629</v>
      </c>
      <c r="G203" s="424" t="s">
        <v>630</v>
      </c>
      <c r="H203" s="424" t="s">
        <v>631</v>
      </c>
      <c r="I203" s="424" t="s">
        <v>632</v>
      </c>
      <c r="J203" s="424" t="s">
        <v>633</v>
      </c>
      <c r="K203" s="424" t="s">
        <v>634</v>
      </c>
      <c r="L203" s="424" t="s">
        <v>635</v>
      </c>
      <c r="M203" s="424" t="s">
        <v>636</v>
      </c>
      <c r="N203" s="424" t="s">
        <v>637</v>
      </c>
      <c r="O203" s="424" t="s">
        <v>638</v>
      </c>
      <c r="P203" s="424" t="s">
        <v>639</v>
      </c>
      <c r="Q203" s="424" t="s">
        <v>647</v>
      </c>
      <c r="R203" s="424" t="s">
        <v>648</v>
      </c>
      <c r="S203" s="424" t="s">
        <v>649</v>
      </c>
      <c r="T203" s="424" t="s">
        <v>650</v>
      </c>
      <c r="U203" s="424" t="s">
        <v>651</v>
      </c>
    </row>
    <row r="204" spans="1:21" x14ac:dyDescent="0.25">
      <c r="A204" s="426" t="s">
        <v>652</v>
      </c>
      <c r="B204" s="42">
        <v>1.60570638698708E-2</v>
      </c>
      <c r="C204" s="42">
        <v>1.33757045674027E-2</v>
      </c>
      <c r="D204" s="42">
        <v>1.1293799493538301E-2</v>
      </c>
      <c r="E204" s="42">
        <v>1.0143428482945799E-2</v>
      </c>
      <c r="F204" s="42">
        <v>1.1490351286760099E-2</v>
      </c>
      <c r="G204" s="42">
        <v>9.9446301136354096E-3</v>
      </c>
      <c r="H204" s="42">
        <v>9.1054575150749505E-3</v>
      </c>
      <c r="I204" s="42">
        <v>1.05024191672058E-2</v>
      </c>
      <c r="J204" s="42">
        <v>1.05480365242741E-2</v>
      </c>
      <c r="K204" s="42">
        <v>9.5936621196689997E-3</v>
      </c>
      <c r="L204" s="42">
        <v>1.0125399533825401E-2</v>
      </c>
      <c r="M204" s="42">
        <v>1.14054486847949E-2</v>
      </c>
      <c r="N204" s="42">
        <v>8.4761728405810897E-3</v>
      </c>
      <c r="O204" s="42">
        <v>9.9260043184363298E-3</v>
      </c>
      <c r="P204" s="42">
        <v>1.3579021037404901E-2</v>
      </c>
      <c r="Q204" s="42">
        <v>8.1880005640441594E-3</v>
      </c>
      <c r="R204" s="42">
        <v>9.2976134251318808E-3</v>
      </c>
      <c r="S204" s="42">
        <v>2.0291121242449799E-2</v>
      </c>
      <c r="T204" s="42">
        <v>1.5035909876251899E-2</v>
      </c>
      <c r="U204" s="42">
        <v>1.6112997624068599E-2</v>
      </c>
    </row>
    <row r="205" spans="1:21" x14ac:dyDescent="0.25">
      <c r="A205" s="426" t="s">
        <v>653</v>
      </c>
      <c r="B205" s="42">
        <v>0.12808887489468501</v>
      </c>
      <c r="C205" s="42">
        <v>0.12419446569792</v>
      </c>
      <c r="D205" s="42">
        <v>0.125205043756937</v>
      </c>
      <c r="E205" s="42">
        <v>0.11935691213136899</v>
      </c>
      <c r="F205" s="42">
        <v>0.120168372107107</v>
      </c>
      <c r="G205" s="42">
        <v>0.12425103898165001</v>
      </c>
      <c r="H205" s="42">
        <v>0.118366571778177</v>
      </c>
      <c r="I205" s="42">
        <v>0.119800888948297</v>
      </c>
      <c r="J205" s="42">
        <v>0.122626307594371</v>
      </c>
      <c r="K205" s="42">
        <v>0.120040685830254</v>
      </c>
      <c r="L205" s="42">
        <v>0.121828310429089</v>
      </c>
      <c r="M205" s="42">
        <v>0.12607744886887901</v>
      </c>
      <c r="N205" s="42">
        <v>0.125891384600163</v>
      </c>
      <c r="O205" s="42">
        <v>0.122083716034732</v>
      </c>
      <c r="P205" s="42">
        <v>0.121677224900716</v>
      </c>
      <c r="Q205" s="42">
        <v>0.12530901446544801</v>
      </c>
      <c r="R205" s="42">
        <v>0.124992674202291</v>
      </c>
      <c r="S205" s="42">
        <v>0.127954954985883</v>
      </c>
      <c r="T205" s="42">
        <v>0.13301034356514199</v>
      </c>
      <c r="U205" s="42">
        <v>0.132184710661819</v>
      </c>
    </row>
    <row r="206" spans="1:21" x14ac:dyDescent="0.25">
      <c r="A206" s="426" t="s">
        <v>654</v>
      </c>
      <c r="B206" s="42">
        <v>-0.46554367857654499</v>
      </c>
      <c r="C206" s="42">
        <v>-0.47767082024331697</v>
      </c>
      <c r="D206" s="42">
        <v>-0.46134654904891698</v>
      </c>
      <c r="E206" s="42">
        <v>-0.46389431444814999</v>
      </c>
      <c r="F206" s="42">
        <v>-0.45948854392071098</v>
      </c>
      <c r="G206" s="42">
        <v>-0.447182557172279</v>
      </c>
      <c r="H206" s="42">
        <v>-0.445085212634526</v>
      </c>
      <c r="I206" s="42">
        <v>-0.44818172240892401</v>
      </c>
      <c r="J206" s="42">
        <v>-0.43264382276329599</v>
      </c>
      <c r="K206" s="42">
        <v>-0.43190874162898002</v>
      </c>
      <c r="L206" s="42">
        <v>-0.44834834755156999</v>
      </c>
      <c r="M206" s="42">
        <v>-0.44555528830304902</v>
      </c>
      <c r="N206" s="42">
        <v>-0.44797554896002001</v>
      </c>
      <c r="O206" s="42">
        <v>-0.45012744230484703</v>
      </c>
      <c r="P206" s="42">
        <v>-0.433323727977033</v>
      </c>
      <c r="Q206" s="42">
        <v>-0.44871221929050298</v>
      </c>
      <c r="R206" s="42">
        <v>-0.44935728783907097</v>
      </c>
      <c r="S206" s="42">
        <v>-0.42914870047197801</v>
      </c>
      <c r="T206" s="42">
        <v>-0.42294886048265801</v>
      </c>
      <c r="U206" s="42">
        <v>-0.41998671659421899</v>
      </c>
    </row>
    <row r="211" spans="1:46" x14ac:dyDescent="0.25">
      <c r="A211" s="34"/>
    </row>
    <row r="213" spans="1:46" x14ac:dyDescent="0.25">
      <c r="A213" s="100"/>
      <c r="B213" s="100"/>
      <c r="C213" s="100"/>
      <c r="D213" s="100"/>
      <c r="E213" s="100"/>
    </row>
    <row r="214" spans="1:46" x14ac:dyDescent="0.25">
      <c r="A214" s="100"/>
      <c r="B214" s="100"/>
      <c r="C214" s="100"/>
      <c r="D214" s="100"/>
      <c r="E214" s="100"/>
    </row>
    <row r="215" spans="1:46" x14ac:dyDescent="0.25">
      <c r="A215" s="424" t="s">
        <v>655</v>
      </c>
      <c r="B215" s="100"/>
      <c r="C215" s="100"/>
      <c r="D215" s="100"/>
      <c r="E215" s="100"/>
      <c r="V215" s="53"/>
      <c r="W215" s="53"/>
      <c r="X215" s="53"/>
      <c r="Y215" s="53"/>
      <c r="Z215" s="53"/>
      <c r="AA215" s="53"/>
      <c r="AB215" s="53"/>
      <c r="AC215" s="53"/>
      <c r="AD215" s="53"/>
      <c r="AE215" s="53"/>
      <c r="AF215" s="53"/>
      <c r="AG215" s="53"/>
      <c r="AH215" s="53"/>
      <c r="AI215" s="53"/>
      <c r="AJ215" s="53"/>
      <c r="AK215" s="53"/>
      <c r="AL215" s="53"/>
      <c r="AM215" s="53"/>
      <c r="AN215" s="53"/>
      <c r="AO215" s="53"/>
      <c r="AP215" s="53"/>
      <c r="AQ215" s="53"/>
      <c r="AR215" s="53"/>
      <c r="AS215" s="53"/>
      <c r="AT215" s="53"/>
    </row>
    <row r="216" spans="1:46" x14ac:dyDescent="0.25">
      <c r="A216" s="424" t="s">
        <v>656</v>
      </c>
      <c r="B216" s="424">
        <v>1995</v>
      </c>
      <c r="C216" s="424">
        <v>1996</v>
      </c>
      <c r="D216" s="424">
        <v>1997</v>
      </c>
      <c r="E216" s="424">
        <v>1998</v>
      </c>
      <c r="F216" s="424">
        <v>1999</v>
      </c>
      <c r="G216" s="424">
        <v>2000</v>
      </c>
      <c r="H216" s="424">
        <v>2001</v>
      </c>
      <c r="I216" s="424">
        <v>2002</v>
      </c>
      <c r="J216" s="424">
        <v>2003</v>
      </c>
      <c r="K216" s="424">
        <v>2004</v>
      </c>
      <c r="L216" s="424">
        <v>2005</v>
      </c>
      <c r="M216" s="424">
        <v>2006</v>
      </c>
      <c r="N216" s="424">
        <v>2007</v>
      </c>
      <c r="O216" s="424">
        <v>2008</v>
      </c>
      <c r="P216" s="424">
        <v>2009</v>
      </c>
      <c r="Q216" s="424">
        <v>2010</v>
      </c>
      <c r="R216" s="424">
        <v>2011</v>
      </c>
      <c r="S216" s="424">
        <v>2012</v>
      </c>
      <c r="T216" s="424">
        <v>2013</v>
      </c>
      <c r="U216" s="424">
        <v>2014</v>
      </c>
      <c r="V216" s="53"/>
      <c r="W216" s="53"/>
      <c r="X216" s="53"/>
      <c r="Y216" s="53"/>
      <c r="Z216" s="53"/>
      <c r="AA216" s="53"/>
      <c r="AB216" s="53"/>
      <c r="AC216" s="53"/>
      <c r="AD216" s="53"/>
      <c r="AE216" s="53"/>
      <c r="AF216" s="53"/>
      <c r="AG216" s="53"/>
      <c r="AH216" s="53"/>
      <c r="AI216" s="53"/>
      <c r="AJ216" s="53"/>
      <c r="AK216" s="53"/>
      <c r="AL216" s="53"/>
      <c r="AM216" s="53"/>
      <c r="AN216" s="53"/>
      <c r="AO216" s="53"/>
      <c r="AP216" s="53"/>
      <c r="AQ216" s="53"/>
      <c r="AR216" s="53"/>
      <c r="AS216" s="53"/>
      <c r="AT216" s="53"/>
    </row>
    <row r="217" spans="1:46" x14ac:dyDescent="0.25">
      <c r="A217" s="426"/>
      <c r="B217" s="42"/>
      <c r="C217" s="42"/>
      <c r="D217" s="42"/>
      <c r="E217" s="42"/>
      <c r="F217" s="42"/>
      <c r="G217" s="42"/>
      <c r="H217" s="42"/>
      <c r="I217" s="42"/>
      <c r="J217" s="42"/>
      <c r="K217" s="42"/>
      <c r="L217" s="42"/>
      <c r="M217" s="42"/>
      <c r="N217" s="42"/>
      <c r="O217" s="42"/>
      <c r="P217" s="42"/>
      <c r="Q217" s="42"/>
      <c r="R217" s="42"/>
      <c r="S217" s="42"/>
      <c r="T217" s="42"/>
      <c r="U217" s="42"/>
      <c r="V217" s="53"/>
      <c r="W217" s="53"/>
      <c r="X217" s="53"/>
      <c r="Y217" s="53"/>
      <c r="Z217" s="53"/>
      <c r="AA217" s="53"/>
      <c r="AB217" s="53"/>
      <c r="AC217" s="53"/>
      <c r="AD217" s="53"/>
      <c r="AE217" s="53"/>
      <c r="AF217" s="53"/>
      <c r="AG217" s="53"/>
      <c r="AH217" s="53"/>
      <c r="AI217" s="53"/>
      <c r="AJ217" s="53"/>
      <c r="AK217" s="53"/>
      <c r="AL217" s="53"/>
      <c r="AM217" s="53"/>
      <c r="AN217" s="53"/>
      <c r="AO217" s="53"/>
      <c r="AP217" s="53"/>
      <c r="AQ217" s="53"/>
      <c r="AR217" s="53"/>
      <c r="AS217" s="53"/>
      <c r="AT217" s="53"/>
    </row>
    <row r="218" spans="1:46" x14ac:dyDescent="0.25">
      <c r="A218" s="426" t="s">
        <v>657</v>
      </c>
      <c r="B218" s="42">
        <v>0.94403358999999998</v>
      </c>
      <c r="C218" s="42">
        <v>0.92544406999999995</v>
      </c>
      <c r="D218" s="42">
        <v>0.96264395999999997</v>
      </c>
      <c r="E218" s="42">
        <v>0.97404579000000002</v>
      </c>
      <c r="F218" s="42">
        <v>1.0843876400000001</v>
      </c>
      <c r="G218" s="42">
        <v>1.2035175899999999</v>
      </c>
      <c r="H218" s="42">
        <v>1.19609214</v>
      </c>
      <c r="I218" s="42">
        <v>1.2452946600000001</v>
      </c>
      <c r="J218" s="42">
        <v>1.2445909799999999</v>
      </c>
      <c r="K218" s="42">
        <v>1.29713973</v>
      </c>
      <c r="L218" s="42">
        <v>1.34430356</v>
      </c>
      <c r="M218" s="42">
        <v>1.45837566</v>
      </c>
      <c r="N218" s="42">
        <v>1.48302204</v>
      </c>
      <c r="O218" s="42">
        <v>1.5124612399999999</v>
      </c>
      <c r="P218" s="42">
        <v>1.57780579</v>
      </c>
      <c r="Q218" s="42">
        <v>1.82496814</v>
      </c>
      <c r="R218" s="42">
        <v>1.9614048100000001</v>
      </c>
      <c r="S218" s="42">
        <v>2.0159874000000002</v>
      </c>
      <c r="T218" s="42">
        <v>2.0760628799999998</v>
      </c>
      <c r="U218" s="42">
        <v>2.1187926899999998</v>
      </c>
      <c r="V218" s="53" t="s">
        <v>658</v>
      </c>
      <c r="W218" s="53" t="s">
        <v>659</v>
      </c>
      <c r="X218" s="53">
        <v>4.4363405384274399E-2</v>
      </c>
      <c r="Y218" s="53"/>
      <c r="Z218" s="53"/>
      <c r="AA218" s="53"/>
      <c r="AB218" s="53"/>
      <c r="AC218" s="53"/>
      <c r="AD218" s="53"/>
      <c r="AE218" s="53"/>
      <c r="AF218" s="53"/>
      <c r="AG218" s="53"/>
      <c r="AH218" s="53"/>
      <c r="AI218" s="53"/>
      <c r="AJ218" s="53"/>
      <c r="AK218" s="53"/>
      <c r="AL218" s="53"/>
      <c r="AM218" s="53"/>
      <c r="AN218" s="53"/>
      <c r="AO218" s="53"/>
      <c r="AP218" s="53"/>
      <c r="AQ218" s="53"/>
      <c r="AR218" s="53"/>
      <c r="AS218" s="53"/>
      <c r="AT218" s="53"/>
    </row>
    <row r="219" spans="1:46" x14ac:dyDescent="0.25">
      <c r="A219" s="424"/>
      <c r="B219" s="424">
        <v>1995</v>
      </c>
      <c r="C219" s="424">
        <v>1996</v>
      </c>
      <c r="D219" s="424">
        <v>1997</v>
      </c>
      <c r="E219" s="424">
        <v>1998</v>
      </c>
      <c r="F219" s="424">
        <v>1999</v>
      </c>
      <c r="G219" s="424">
        <v>2000</v>
      </c>
      <c r="H219" s="424">
        <v>2001</v>
      </c>
      <c r="I219" s="424">
        <v>2002</v>
      </c>
      <c r="J219" s="424">
        <v>2003</v>
      </c>
      <c r="K219" s="424">
        <v>2004</v>
      </c>
      <c r="L219" s="424">
        <v>2005</v>
      </c>
      <c r="M219" s="424">
        <v>2006</v>
      </c>
      <c r="N219" s="424">
        <v>2007</v>
      </c>
      <c r="O219" s="424">
        <v>2008</v>
      </c>
      <c r="P219" s="424">
        <v>2009</v>
      </c>
      <c r="Q219" s="424">
        <v>2010</v>
      </c>
      <c r="R219" s="424">
        <v>2011</v>
      </c>
      <c r="S219" s="424">
        <v>2012</v>
      </c>
      <c r="T219" s="424">
        <v>2013</v>
      </c>
      <c r="U219" s="424">
        <v>2014</v>
      </c>
      <c r="V219" s="431"/>
      <c r="W219" s="53"/>
      <c r="X219" s="53"/>
      <c r="Y219" s="53"/>
      <c r="Z219" s="53"/>
      <c r="AA219" s="53"/>
      <c r="AB219" s="53"/>
      <c r="AC219" s="53"/>
      <c r="AD219" s="53"/>
      <c r="AE219" s="53"/>
      <c r="AF219" s="53"/>
      <c r="AG219" s="53"/>
      <c r="AH219" s="53"/>
      <c r="AI219" s="53"/>
      <c r="AJ219" s="53"/>
      <c r="AK219" s="53"/>
      <c r="AL219" s="53"/>
      <c r="AM219" s="53"/>
      <c r="AN219" s="53"/>
      <c r="AO219" s="53"/>
      <c r="AP219" s="53"/>
      <c r="AQ219" s="53"/>
      <c r="AR219" s="53"/>
      <c r="AS219" s="53"/>
      <c r="AT219" s="53"/>
    </row>
    <row r="220" spans="1:46" s="75" customFormat="1" x14ac:dyDescent="0.25">
      <c r="A220" s="426" t="s">
        <v>660</v>
      </c>
      <c r="B220" s="42">
        <v>0.900270516570427</v>
      </c>
      <c r="C220" s="42">
        <v>0.79801547837450704</v>
      </c>
      <c r="D220" s="42">
        <v>0.82655085245178905</v>
      </c>
      <c r="E220" s="42">
        <v>0.85138518098932903</v>
      </c>
      <c r="F220" s="42">
        <v>0.83662925102841401</v>
      </c>
      <c r="G220" s="42">
        <v>0.80716069164927295</v>
      </c>
      <c r="H220" s="42">
        <v>0.80752602418582198</v>
      </c>
      <c r="I220" s="42">
        <v>0.81166711004135905</v>
      </c>
      <c r="J220" s="42">
        <v>0.78037299045852804</v>
      </c>
      <c r="K220" s="42">
        <v>0.82911402010110802</v>
      </c>
      <c r="L220" s="42">
        <v>0.83313086009771997</v>
      </c>
      <c r="M220" s="42">
        <v>0.85814876413716201</v>
      </c>
      <c r="N220" s="42">
        <v>0.86386471082451</v>
      </c>
      <c r="O220" s="42">
        <v>0.86526303059430298</v>
      </c>
      <c r="P220" s="42">
        <v>0.84703790158607595</v>
      </c>
      <c r="Q220" s="42">
        <v>0.83542208549034502</v>
      </c>
      <c r="R220" s="42">
        <v>0.82357222899251703</v>
      </c>
      <c r="S220" s="42">
        <v>0.79926493232129503</v>
      </c>
      <c r="T220" s="42">
        <v>0.73498574117652005</v>
      </c>
      <c r="U220" s="42">
        <v>0.73028381574532297</v>
      </c>
      <c r="V220" s="432"/>
      <c r="W220" s="53"/>
      <c r="X220" s="53"/>
      <c r="Y220" s="53"/>
      <c r="Z220" s="53"/>
      <c r="AA220" s="53"/>
      <c r="AB220" s="53"/>
      <c r="AC220" s="53"/>
      <c r="AD220" s="53"/>
      <c r="AE220" s="53"/>
      <c r="AF220" s="53"/>
      <c r="AG220" s="53"/>
      <c r="AH220" s="53"/>
      <c r="AI220" s="53"/>
      <c r="AJ220" s="53"/>
      <c r="AK220" s="53"/>
      <c r="AL220" s="53"/>
      <c r="AM220" s="53"/>
      <c r="AN220" s="53"/>
      <c r="AO220" s="53"/>
      <c r="AP220" s="53"/>
      <c r="AQ220" s="53"/>
      <c r="AR220" s="53"/>
      <c r="AS220" s="53"/>
      <c r="AT220" s="53"/>
    </row>
    <row r="221" spans="1:46" s="75" customFormat="1" x14ac:dyDescent="0.25">
      <c r="A221" s="426" t="s">
        <v>661</v>
      </c>
      <c r="B221" s="42">
        <v>0.26782295944824303</v>
      </c>
      <c r="C221" s="42">
        <v>0.26665722417318799</v>
      </c>
      <c r="D221" s="42">
        <v>0.26830320759173398</v>
      </c>
      <c r="E221" s="42">
        <v>0.27381318635211399</v>
      </c>
      <c r="F221" s="42">
        <v>0.27801964711607102</v>
      </c>
      <c r="G221" s="42">
        <v>0.30552058829314399</v>
      </c>
      <c r="H221" s="42">
        <v>0.30845101322725499</v>
      </c>
      <c r="I221" s="42">
        <v>0.30869336364830302</v>
      </c>
      <c r="J221" s="42">
        <v>0.31604759393825299</v>
      </c>
      <c r="K221" s="42">
        <v>0.31760571304542401</v>
      </c>
      <c r="L221" s="42">
        <v>0.31705352904069101</v>
      </c>
      <c r="M221" s="42">
        <v>0.32400262321308498</v>
      </c>
      <c r="N221" s="42">
        <v>0.32796421608654502</v>
      </c>
      <c r="O221" s="42">
        <v>0.32862834898119903</v>
      </c>
      <c r="P221" s="42">
        <v>0.33360975902069701</v>
      </c>
      <c r="Q221" s="42">
        <v>0.33515156771473198</v>
      </c>
      <c r="R221" s="42">
        <v>0.32433564394115999</v>
      </c>
      <c r="S221" s="42">
        <v>0.32476042746440098</v>
      </c>
      <c r="T221" s="42">
        <v>0.31797643498814798</v>
      </c>
      <c r="U221" s="42">
        <v>0.33154405356431998</v>
      </c>
      <c r="V221" s="432"/>
      <c r="W221" s="53"/>
      <c r="X221" s="53"/>
      <c r="Y221" s="53"/>
      <c r="Z221" s="53"/>
      <c r="AA221" s="53"/>
      <c r="AB221" s="53"/>
      <c r="AC221" s="53"/>
      <c r="AD221" s="53"/>
      <c r="AE221" s="53"/>
      <c r="AF221" s="53"/>
      <c r="AG221" s="53"/>
      <c r="AH221" s="53"/>
      <c r="AI221" s="53"/>
      <c r="AJ221" s="53"/>
      <c r="AK221" s="53"/>
      <c r="AL221" s="53"/>
      <c r="AM221" s="53"/>
      <c r="AN221" s="53"/>
      <c r="AO221" s="53"/>
      <c r="AP221" s="53"/>
      <c r="AQ221" s="53"/>
      <c r="AR221" s="53"/>
      <c r="AS221" s="53"/>
      <c r="AT221" s="53"/>
    </row>
    <row r="222" spans="1:46" s="75" customFormat="1" x14ac:dyDescent="0.25">
      <c r="A222" s="426" t="s">
        <v>662</v>
      </c>
      <c r="B222" s="42">
        <v>0.348181978120297</v>
      </c>
      <c r="C222" s="42">
        <v>0.30658370588876099</v>
      </c>
      <c r="D222" s="42">
        <v>0.29071150494279002</v>
      </c>
      <c r="E222" s="42">
        <v>0.27992388078634101</v>
      </c>
      <c r="F222" s="42">
        <v>0.26893213161949497</v>
      </c>
      <c r="G222" s="42">
        <v>0.291626133243512</v>
      </c>
      <c r="H222" s="42">
        <v>0.29242955417479999</v>
      </c>
      <c r="I222" s="42">
        <v>0.28938147080726301</v>
      </c>
      <c r="J222" s="42">
        <v>0.28142737745033503</v>
      </c>
      <c r="K222" s="42">
        <v>0.27495237777396703</v>
      </c>
      <c r="L222" s="42">
        <v>0.26980106264673198</v>
      </c>
      <c r="M222" s="42">
        <v>0.28718557592022098</v>
      </c>
      <c r="N222" s="42">
        <v>0.27965735655873097</v>
      </c>
      <c r="O222" s="42">
        <v>0.27111578206520898</v>
      </c>
      <c r="P222" s="42">
        <v>0.26852977690961299</v>
      </c>
      <c r="Q222" s="42">
        <v>0.26853864364145402</v>
      </c>
      <c r="R222" s="42">
        <v>0.26936552781846201</v>
      </c>
      <c r="S222" s="42">
        <v>0.26897430848954901</v>
      </c>
      <c r="T222" s="42">
        <v>0.27004646141898297</v>
      </c>
      <c r="U222" s="42">
        <v>0.28437263486396103</v>
      </c>
      <c r="V222" s="432"/>
      <c r="W222" s="53"/>
      <c r="X222" s="53"/>
      <c r="Y222" s="53"/>
      <c r="Z222" s="53"/>
      <c r="AA222" s="53"/>
      <c r="AB222" s="53"/>
      <c r="AC222" s="53"/>
      <c r="AD222" s="53"/>
      <c r="AE222" s="53"/>
      <c r="AF222" s="53"/>
      <c r="AG222" s="53"/>
      <c r="AH222" s="53"/>
      <c r="AI222" s="53"/>
      <c r="AJ222" s="53"/>
      <c r="AK222" s="53"/>
      <c r="AL222" s="53"/>
      <c r="AM222" s="53"/>
      <c r="AN222" s="53"/>
      <c r="AO222" s="53"/>
      <c r="AP222" s="53"/>
      <c r="AQ222" s="53"/>
      <c r="AR222" s="53"/>
      <c r="AS222" s="53"/>
      <c r="AT222" s="53"/>
    </row>
    <row r="223" spans="1:46" s="75" customFormat="1" x14ac:dyDescent="0.25">
      <c r="A223" s="426" t="s">
        <v>663</v>
      </c>
      <c r="B223" s="42">
        <v>0.83472761950185304</v>
      </c>
      <c r="C223" s="42">
        <v>0.79391704088469695</v>
      </c>
      <c r="D223" s="42">
        <v>0.80753296570407396</v>
      </c>
      <c r="E223" s="42">
        <v>0.79856494219047902</v>
      </c>
      <c r="F223" s="42">
        <v>0.80536575413770395</v>
      </c>
      <c r="G223" s="42">
        <v>0.73373142616454401</v>
      </c>
      <c r="H223" s="42">
        <v>0.75358393687823599</v>
      </c>
      <c r="I223" s="42">
        <v>0.77998601169483694</v>
      </c>
      <c r="J223" s="42">
        <v>0.69841143160775998</v>
      </c>
      <c r="K223" s="42">
        <v>0.70519769572783297</v>
      </c>
      <c r="L223" s="42">
        <v>0.72277816757869195</v>
      </c>
      <c r="M223" s="42">
        <v>0.71950615806929796</v>
      </c>
      <c r="N223" s="42">
        <v>0.72939592731799696</v>
      </c>
      <c r="O223" s="42">
        <v>0.73788410632843504</v>
      </c>
      <c r="P223" s="42">
        <v>0.73644234373962902</v>
      </c>
      <c r="Q223" s="42">
        <v>0.70049377626752196</v>
      </c>
      <c r="R223" s="42">
        <v>0.71129189208272703</v>
      </c>
      <c r="S223" s="42">
        <v>0.66598588606535203</v>
      </c>
      <c r="T223" s="42">
        <v>0.70791781457507896</v>
      </c>
      <c r="U223" s="42">
        <v>0.71454853926064898</v>
      </c>
      <c r="V223" s="432"/>
      <c r="W223" s="53"/>
      <c r="X223" s="53"/>
      <c r="Y223" s="53"/>
      <c r="Z223" s="53"/>
      <c r="AA223" s="53"/>
      <c r="AB223" s="53"/>
      <c r="AC223" s="53"/>
      <c r="AD223" s="53"/>
      <c r="AE223" s="53"/>
      <c r="AF223" s="53"/>
      <c r="AG223" s="53"/>
      <c r="AH223" s="53"/>
      <c r="AI223" s="53"/>
      <c r="AJ223" s="53"/>
      <c r="AK223" s="53"/>
      <c r="AL223" s="53"/>
      <c r="AM223" s="53"/>
      <c r="AN223" s="53"/>
      <c r="AO223" s="53"/>
      <c r="AP223" s="53"/>
      <c r="AQ223" s="53"/>
      <c r="AR223" s="53"/>
      <c r="AS223" s="53"/>
      <c r="AT223" s="53"/>
    </row>
    <row r="224" spans="1:46" s="75" customFormat="1" x14ac:dyDescent="0.25">
      <c r="A224" s="426" t="s">
        <v>664</v>
      </c>
      <c r="B224" s="42">
        <v>0.27203499999452602</v>
      </c>
      <c r="C224" s="42">
        <v>0.263068885184641</v>
      </c>
      <c r="D224" s="42">
        <v>0.27545884097647599</v>
      </c>
      <c r="E224" s="42">
        <v>0.27891076827970701</v>
      </c>
      <c r="F224" s="42">
        <v>0.27789150432842102</v>
      </c>
      <c r="G224" s="42">
        <v>0.278811500741454</v>
      </c>
      <c r="H224" s="42">
        <v>0.275296537042929</v>
      </c>
      <c r="I224" s="42">
        <v>0.27518960645178597</v>
      </c>
      <c r="J224" s="42">
        <v>0.282779160692678</v>
      </c>
      <c r="K224" s="42">
        <v>0.28322167684940402</v>
      </c>
      <c r="L224" s="42">
        <v>0.28426860282831201</v>
      </c>
      <c r="M224" s="42">
        <v>0.280688495592404</v>
      </c>
      <c r="N224" s="42">
        <v>0.28915271943220699</v>
      </c>
      <c r="O224" s="42">
        <v>0.302415063183883</v>
      </c>
      <c r="P224" s="42">
        <v>0.30167536009026702</v>
      </c>
      <c r="Q224" s="42">
        <v>0.29793486861348401</v>
      </c>
      <c r="R224" s="42">
        <v>0.29266262622170103</v>
      </c>
      <c r="S224" s="42">
        <v>0.29278659243706301</v>
      </c>
      <c r="T224" s="42">
        <v>0.29829300985708201</v>
      </c>
      <c r="U224" s="42">
        <v>0.30761772840986901</v>
      </c>
      <c r="V224" s="432"/>
      <c r="W224" s="53"/>
      <c r="X224" s="53"/>
      <c r="Y224" s="53"/>
      <c r="Z224" s="53"/>
      <c r="AA224" s="53"/>
      <c r="AB224" s="53"/>
      <c r="AC224" s="53"/>
      <c r="AD224" s="53"/>
      <c r="AE224" s="53"/>
      <c r="AF224" s="53"/>
      <c r="AG224" s="53"/>
      <c r="AH224" s="53"/>
      <c r="AI224" s="53"/>
      <c r="AJ224" s="53"/>
      <c r="AK224" s="53"/>
      <c r="AL224" s="53"/>
      <c r="AM224" s="53"/>
      <c r="AN224" s="53"/>
      <c r="AO224" s="53"/>
      <c r="AP224" s="53"/>
      <c r="AQ224" s="53"/>
      <c r="AR224" s="53"/>
      <c r="AS224" s="53"/>
      <c r="AT224" s="53"/>
    </row>
    <row r="225" spans="1:46" s="75" customFormat="1" x14ac:dyDescent="0.25">
      <c r="A225" s="426" t="s">
        <v>665</v>
      </c>
      <c r="B225" s="42">
        <v>0.31110748223005102</v>
      </c>
      <c r="C225" s="42">
        <v>0.27146068584931399</v>
      </c>
      <c r="D225" s="42">
        <v>0.28005010704497502</v>
      </c>
      <c r="E225" s="42">
        <v>0.290812658632493</v>
      </c>
      <c r="F225" s="42">
        <v>0.28312974923460799</v>
      </c>
      <c r="G225" s="42">
        <v>0.30852271504871598</v>
      </c>
      <c r="H225" s="42">
        <v>0.30629958279337499</v>
      </c>
      <c r="I225" s="42">
        <v>0.29925130651812998</v>
      </c>
      <c r="J225" s="42">
        <v>0.27807426360936999</v>
      </c>
      <c r="K225" s="42">
        <v>0.28296812908546898</v>
      </c>
      <c r="L225" s="42">
        <v>0.24566650306280699</v>
      </c>
      <c r="M225" s="42">
        <v>0.24060451276074801</v>
      </c>
      <c r="N225" s="42">
        <v>0.24386961785362701</v>
      </c>
      <c r="O225" s="42">
        <v>0.25122846960658501</v>
      </c>
      <c r="P225" s="42">
        <v>0.26893068358948802</v>
      </c>
      <c r="Q225" s="42">
        <v>0.27212307003403102</v>
      </c>
      <c r="R225" s="42">
        <v>0.26753189523710902</v>
      </c>
      <c r="S225" s="42">
        <v>0.264572005757855</v>
      </c>
      <c r="T225" s="42">
        <v>0.24924363461171201</v>
      </c>
      <c r="U225" s="42">
        <v>0.256922987209799</v>
      </c>
      <c r="V225" s="432"/>
      <c r="W225" s="53"/>
      <c r="X225" s="53"/>
      <c r="Y225" s="53"/>
      <c r="Z225" s="53"/>
      <c r="AA225" s="53"/>
      <c r="AB225" s="53"/>
      <c r="AC225" s="53"/>
      <c r="AD225" s="53"/>
      <c r="AE225" s="53"/>
      <c r="AF225" s="53"/>
      <c r="AG225" s="53"/>
      <c r="AH225" s="53"/>
      <c r="AI225" s="53"/>
      <c r="AJ225" s="53"/>
      <c r="AK225" s="53"/>
      <c r="AL225" s="53"/>
      <c r="AM225" s="53"/>
      <c r="AN225" s="53"/>
      <c r="AO225" s="53"/>
      <c r="AP225" s="53"/>
      <c r="AQ225" s="53"/>
      <c r="AR225" s="53"/>
      <c r="AS225" s="53"/>
      <c r="AT225" s="53"/>
    </row>
    <row r="226" spans="1:46" s="75" customFormat="1" x14ac:dyDescent="0.25">
      <c r="A226" s="426" t="s">
        <v>666</v>
      </c>
      <c r="B226" s="42">
        <v>0.92374504244927702</v>
      </c>
      <c r="C226" s="42">
        <v>0.83635333349929997</v>
      </c>
      <c r="D226" s="42">
        <v>0.83185333921564497</v>
      </c>
      <c r="E226" s="42">
        <v>0.83437750976444902</v>
      </c>
      <c r="F226" s="42">
        <v>0.84490374877858099</v>
      </c>
      <c r="G226" s="42">
        <v>0.81347003484152602</v>
      </c>
      <c r="H226" s="42">
        <v>0.83150910581755899</v>
      </c>
      <c r="I226" s="42">
        <v>0.803647747331666</v>
      </c>
      <c r="J226" s="42">
        <v>0.81996261566631301</v>
      </c>
      <c r="K226" s="42">
        <v>0.82013914717633096</v>
      </c>
      <c r="L226" s="42">
        <v>0.830453125951232</v>
      </c>
      <c r="M226" s="42">
        <v>0.85100305751138605</v>
      </c>
      <c r="N226" s="42">
        <v>0.85343137005432201</v>
      </c>
      <c r="O226" s="42">
        <v>0.85271142983099402</v>
      </c>
      <c r="P226" s="42">
        <v>0.83082030860183198</v>
      </c>
      <c r="Q226" s="42">
        <v>0.83128874514197004</v>
      </c>
      <c r="R226" s="42">
        <v>0.831416361961128</v>
      </c>
      <c r="S226" s="42">
        <v>0.83719182627431099</v>
      </c>
      <c r="T226" s="42">
        <v>0.81772486278928302</v>
      </c>
      <c r="U226" s="42">
        <v>0.78669706422246499</v>
      </c>
      <c r="V226" s="433"/>
      <c r="W226" s="53"/>
      <c r="X226" s="432"/>
      <c r="Y226" s="53"/>
      <c r="Z226" s="53"/>
      <c r="AA226" s="53"/>
      <c r="AB226" s="53"/>
      <c r="AC226" s="53"/>
      <c r="AD226" s="53"/>
      <c r="AE226" s="53"/>
      <c r="AF226" s="53"/>
      <c r="AG226" s="53"/>
      <c r="AH226" s="53"/>
      <c r="AI226" s="53"/>
      <c r="AJ226" s="53"/>
      <c r="AK226" s="53"/>
      <c r="AL226" s="53"/>
      <c r="AM226" s="53"/>
      <c r="AN226" s="53"/>
      <c r="AO226" s="53"/>
      <c r="AP226" s="53"/>
      <c r="AQ226" s="53"/>
      <c r="AR226" s="53"/>
      <c r="AS226" s="53"/>
      <c r="AT226" s="53"/>
    </row>
    <row r="227" spans="1:46" s="75" customFormat="1" x14ac:dyDescent="0.25">
      <c r="A227" s="426" t="s">
        <v>667</v>
      </c>
      <c r="B227" s="42">
        <v>0.36059267388064098</v>
      </c>
      <c r="C227" s="42">
        <v>0.33483336102887801</v>
      </c>
      <c r="D227" s="42">
        <v>0.346647649830434</v>
      </c>
      <c r="E227" s="42">
        <v>0.35312993395873798</v>
      </c>
      <c r="F227" s="42">
        <v>0.297373989345462</v>
      </c>
      <c r="G227" s="42">
        <v>0.31012580512156701</v>
      </c>
      <c r="H227" s="42">
        <v>0.32513162171457299</v>
      </c>
      <c r="I227" s="42">
        <v>0.34184245041539502</v>
      </c>
      <c r="J227" s="42">
        <v>0.32837626354703697</v>
      </c>
      <c r="K227" s="42">
        <v>0.31172847731284697</v>
      </c>
      <c r="L227" s="42">
        <v>0.30438653224080398</v>
      </c>
      <c r="M227" s="42">
        <v>0.29767818828797499</v>
      </c>
      <c r="N227" s="42">
        <v>0.29991121932366999</v>
      </c>
      <c r="O227" s="42">
        <v>0.29937648312294501</v>
      </c>
      <c r="P227" s="42">
        <v>0.30003259801926102</v>
      </c>
      <c r="Q227" s="42">
        <v>0.29242527982890598</v>
      </c>
      <c r="R227" s="42">
        <v>0.28935790043948501</v>
      </c>
      <c r="S227" s="42">
        <v>0.29758405532679499</v>
      </c>
      <c r="T227" s="42">
        <v>0.31072881072292502</v>
      </c>
      <c r="U227" s="42">
        <v>0.329932769511044</v>
      </c>
      <c r="V227" s="433"/>
      <c r="W227" s="53"/>
      <c r="X227" s="53"/>
      <c r="Y227" s="53"/>
      <c r="Z227" s="53"/>
      <c r="AA227" s="53"/>
      <c r="AB227" s="53"/>
      <c r="AC227" s="53"/>
      <c r="AD227" s="53"/>
      <c r="AE227" s="53"/>
      <c r="AF227" s="53"/>
      <c r="AG227" s="53"/>
      <c r="AH227" s="53"/>
      <c r="AI227" s="53"/>
      <c r="AJ227" s="53"/>
      <c r="AK227" s="53"/>
      <c r="AL227" s="53"/>
      <c r="AM227" s="53"/>
      <c r="AN227" s="53"/>
      <c r="AO227" s="53"/>
      <c r="AP227" s="53"/>
      <c r="AQ227" s="53"/>
      <c r="AR227" s="53"/>
      <c r="AS227" s="53"/>
      <c r="AT227" s="53"/>
    </row>
    <row r="228" spans="1:46" s="75" customFormat="1" x14ac:dyDescent="0.25">
      <c r="A228" s="426" t="s">
        <v>668</v>
      </c>
      <c r="B228" s="42">
        <v>0.358341687358052</v>
      </c>
      <c r="C228" s="42">
        <v>0.38646043220083798</v>
      </c>
      <c r="D228" s="42">
        <v>0.34270011314285997</v>
      </c>
      <c r="E228" s="42">
        <v>0.342609242505381</v>
      </c>
      <c r="F228" s="42">
        <v>0.25599853627334801</v>
      </c>
      <c r="G228" s="42">
        <v>0.27189087245527399</v>
      </c>
      <c r="H228" s="42">
        <v>0.30978899425881001</v>
      </c>
      <c r="I228" s="42">
        <v>0.26224278854629701</v>
      </c>
      <c r="J228" s="42">
        <v>0.24249576844588999</v>
      </c>
      <c r="K228" s="42">
        <v>0.2814351729756</v>
      </c>
      <c r="L228" s="42">
        <v>0.29350979736335803</v>
      </c>
      <c r="M228" s="42">
        <v>0.31696173434707697</v>
      </c>
      <c r="N228" s="42">
        <v>0.32313190295529998</v>
      </c>
      <c r="O228" s="42">
        <v>0.32732942509102497</v>
      </c>
      <c r="P228" s="42">
        <v>0.35200693929315802</v>
      </c>
      <c r="Q228" s="42">
        <v>0.31166079425216398</v>
      </c>
      <c r="R228" s="42">
        <v>0.27911794088613701</v>
      </c>
      <c r="S228" s="42">
        <v>0.266131743597885</v>
      </c>
      <c r="T228" s="42">
        <v>0.271970800238437</v>
      </c>
      <c r="U228" s="42">
        <v>0.25805294634437198</v>
      </c>
      <c r="V228" s="433"/>
      <c r="W228" s="53"/>
      <c r="X228" s="53"/>
      <c r="Y228" s="53"/>
      <c r="Z228" s="53"/>
      <c r="AA228" s="53"/>
      <c r="AB228" s="53"/>
      <c r="AC228" s="53"/>
      <c r="AD228" s="53"/>
      <c r="AE228" s="53"/>
      <c r="AF228" s="53"/>
      <c r="AG228" s="53"/>
      <c r="AH228" s="53"/>
      <c r="AI228" s="53"/>
      <c r="AJ228" s="53"/>
      <c r="AK228" s="53"/>
      <c r="AL228" s="53"/>
      <c r="AM228" s="53"/>
      <c r="AN228" s="53"/>
      <c r="AO228" s="53"/>
      <c r="AP228" s="53"/>
      <c r="AQ228" s="53"/>
      <c r="AR228" s="53"/>
      <c r="AS228" s="53"/>
      <c r="AT228" s="53"/>
    </row>
    <row r="229" spans="1:46" x14ac:dyDescent="0.25">
      <c r="A229" s="426" t="s">
        <v>669</v>
      </c>
      <c r="B229" s="42">
        <v>2.12276424</v>
      </c>
      <c r="C229" s="42">
        <v>2.12623104</v>
      </c>
      <c r="D229" s="42">
        <v>2.1231064700000002</v>
      </c>
      <c r="E229" s="42">
        <v>2.1130467300000002</v>
      </c>
      <c r="F229" s="42">
        <v>2.1735677999999998</v>
      </c>
      <c r="G229" s="42">
        <v>2.1882282499999999</v>
      </c>
      <c r="H229" s="42">
        <v>2.2560478000000002</v>
      </c>
      <c r="I229" s="42">
        <v>2.34037271</v>
      </c>
      <c r="J229" s="42">
        <v>2.4201021200000001</v>
      </c>
      <c r="K229" s="42">
        <v>2.5440667299999999</v>
      </c>
      <c r="L229" s="42">
        <v>2.6353135999999999</v>
      </c>
      <c r="M229" s="42">
        <v>2.7016235599999998</v>
      </c>
      <c r="N229" s="42">
        <v>2.83974232</v>
      </c>
      <c r="O229" s="42">
        <v>2.86682404</v>
      </c>
      <c r="P229" s="42">
        <v>2.78902384</v>
      </c>
      <c r="Q229" s="42">
        <v>2.9260466200000002</v>
      </c>
      <c r="R229" s="42">
        <v>3.0703874299999998</v>
      </c>
      <c r="S229" s="42">
        <v>3.5232924300000001</v>
      </c>
      <c r="T229" s="42">
        <v>3.4736966900000001</v>
      </c>
      <c r="U229" s="42">
        <v>3.4703146299999998</v>
      </c>
      <c r="V229" s="53"/>
      <c r="W229" s="53"/>
      <c r="X229" s="53"/>
      <c r="Y229" s="53"/>
      <c r="Z229" s="53"/>
      <c r="AA229" s="53"/>
      <c r="AB229" s="53"/>
      <c r="AC229" s="53"/>
      <c r="AD229" s="53"/>
      <c r="AE229" s="53"/>
      <c r="AF229" s="53"/>
      <c r="AG229" s="53"/>
      <c r="AH229" s="53"/>
      <c r="AI229" s="53"/>
      <c r="AJ229" s="53"/>
      <c r="AK229" s="53"/>
      <c r="AL229" s="53"/>
      <c r="AM229" s="53"/>
      <c r="AN229" s="53"/>
      <c r="AO229" s="53"/>
      <c r="AP229" s="53"/>
      <c r="AQ229" s="53"/>
      <c r="AR229" s="53"/>
      <c r="AS229" s="53"/>
      <c r="AT229" s="53"/>
    </row>
    <row r="230" spans="1:46" x14ac:dyDescent="0.25">
      <c r="A230" s="426" t="s">
        <v>670</v>
      </c>
      <c r="B230" s="42">
        <v>0.22106790000000001</v>
      </c>
      <c r="C230" s="42">
        <v>0.23877886000000001</v>
      </c>
      <c r="D230" s="42">
        <v>0.22058298000000001</v>
      </c>
      <c r="E230" s="42">
        <v>0.19908861999999999</v>
      </c>
      <c r="F230" s="42">
        <v>0.17753216999999999</v>
      </c>
      <c r="G230" s="42">
        <v>0.16850551</v>
      </c>
      <c r="H230" s="42">
        <v>0.18371080000000001</v>
      </c>
      <c r="I230" s="42">
        <v>0.19475629</v>
      </c>
      <c r="J230" s="42">
        <v>0.19557074999999999</v>
      </c>
      <c r="K230" s="42">
        <v>0.17127540999999999</v>
      </c>
      <c r="L230" s="42">
        <v>0.15939892999999999</v>
      </c>
      <c r="M230" s="42">
        <v>0.18059230000000001</v>
      </c>
      <c r="N230" s="42">
        <v>0.18713521999999999</v>
      </c>
      <c r="O230" s="42">
        <v>0.17082507999999999</v>
      </c>
      <c r="P230" s="42">
        <v>0.15967739</v>
      </c>
      <c r="Q230" s="42">
        <v>0.17991989999999999</v>
      </c>
      <c r="R230" s="42">
        <v>0.17048650000000001</v>
      </c>
      <c r="S230" s="42">
        <v>0.15029598999999999</v>
      </c>
      <c r="T230" s="42">
        <v>0.13919226000000001</v>
      </c>
      <c r="U230" s="42">
        <v>0.13753596000000001</v>
      </c>
      <c r="V230" s="53"/>
      <c r="W230" s="53"/>
      <c r="X230" s="53"/>
      <c r="Y230" s="53"/>
      <c r="Z230" s="53"/>
      <c r="AA230" s="53"/>
      <c r="AB230" s="53"/>
      <c r="AC230" s="53"/>
      <c r="AD230" s="53"/>
      <c r="AE230" s="53"/>
      <c r="AF230" s="53"/>
      <c r="AG230" s="53"/>
      <c r="AH230" s="53"/>
      <c r="AI230" s="53"/>
      <c r="AJ230" s="53"/>
      <c r="AK230" s="53"/>
      <c r="AL230" s="53"/>
      <c r="AM230" s="53"/>
      <c r="AN230" s="53"/>
      <c r="AO230" s="53"/>
      <c r="AP230" s="53"/>
      <c r="AQ230" s="53"/>
      <c r="AR230" s="53"/>
      <c r="AS230" s="53"/>
      <c r="AT230" s="53"/>
    </row>
    <row r="231" spans="1:46" x14ac:dyDescent="0.25">
      <c r="A231" s="426" t="s">
        <v>671</v>
      </c>
      <c r="B231" s="42">
        <v>0.13135263999999999</v>
      </c>
      <c r="C231" s="42">
        <v>0.14522502000000001</v>
      </c>
      <c r="D231" s="42">
        <v>0.16244876</v>
      </c>
      <c r="E231" s="42">
        <v>0.17106013</v>
      </c>
      <c r="F231" s="42">
        <v>0.25641764</v>
      </c>
      <c r="G231" s="42">
        <v>0.28492730999999999</v>
      </c>
      <c r="H231" s="42">
        <v>0.33951271999999999</v>
      </c>
      <c r="I231" s="42">
        <v>0.39872446</v>
      </c>
      <c r="J231" s="42">
        <v>0.41243782000000001</v>
      </c>
      <c r="K231" s="42">
        <v>0.45342303</v>
      </c>
      <c r="L231" s="42">
        <v>0.49843029</v>
      </c>
      <c r="M231" s="42">
        <v>0.53353154000000003</v>
      </c>
      <c r="N231" s="42">
        <v>0.69003844000000003</v>
      </c>
      <c r="O231" s="42">
        <v>0.79629397999999996</v>
      </c>
      <c r="P231" s="42">
        <v>0.90816045999999995</v>
      </c>
      <c r="Q231" s="42">
        <v>0.83673123000000005</v>
      </c>
      <c r="R231" s="42">
        <v>0.98802405000000004</v>
      </c>
      <c r="S231" s="42">
        <v>1.0866051000000001</v>
      </c>
      <c r="T231" s="42">
        <v>1.1993246399999999</v>
      </c>
      <c r="U231" s="42">
        <v>1.26714942</v>
      </c>
      <c r="V231" s="53"/>
      <c r="W231" s="53" t="s">
        <v>672</v>
      </c>
      <c r="X231" s="53">
        <v>0.13194015127346601</v>
      </c>
      <c r="Y231" s="53"/>
      <c r="Z231" s="53"/>
      <c r="AA231" s="53"/>
      <c r="AB231" s="53"/>
      <c r="AC231" s="53"/>
      <c r="AD231" s="53"/>
      <c r="AE231" s="53"/>
      <c r="AF231" s="53"/>
      <c r="AG231" s="53"/>
      <c r="AH231" s="53"/>
      <c r="AI231" s="53"/>
      <c r="AJ231" s="53"/>
      <c r="AK231" s="53"/>
      <c r="AL231" s="53"/>
      <c r="AM231" s="53"/>
      <c r="AN231" s="53"/>
      <c r="AO231" s="53"/>
      <c r="AP231" s="53"/>
      <c r="AQ231" s="53"/>
      <c r="AR231" s="53"/>
      <c r="AS231" s="53"/>
      <c r="AT231" s="53"/>
    </row>
    <row r="232" spans="1:46" x14ac:dyDescent="0.25">
      <c r="B232" s="434"/>
      <c r="C232" s="434"/>
      <c r="D232" s="434"/>
      <c r="E232" s="434"/>
      <c r="F232" s="434"/>
      <c r="G232" s="434"/>
      <c r="H232" s="434"/>
      <c r="I232" s="434"/>
      <c r="J232" s="434"/>
      <c r="K232" s="434"/>
      <c r="L232" s="434"/>
      <c r="M232" s="434"/>
      <c r="N232" s="434"/>
      <c r="O232" s="434"/>
      <c r="P232" s="434"/>
      <c r="Q232" s="434"/>
      <c r="R232" s="434"/>
      <c r="S232" s="434"/>
      <c r="T232" s="434"/>
      <c r="U232" s="434"/>
      <c r="V232" s="53"/>
      <c r="W232" s="53"/>
      <c r="X232" s="53"/>
      <c r="Y232" s="53"/>
      <c r="Z232" s="53"/>
      <c r="AA232" s="53"/>
      <c r="AB232" s="53"/>
      <c r="AC232" s="53"/>
      <c r="AD232" s="53"/>
      <c r="AE232" s="53"/>
      <c r="AF232" s="53"/>
      <c r="AG232" s="53"/>
      <c r="AH232" s="53"/>
      <c r="AI232" s="53"/>
      <c r="AJ232" s="53"/>
      <c r="AK232" s="53"/>
      <c r="AL232" s="53"/>
      <c r="AM232" s="53"/>
      <c r="AN232" s="53"/>
      <c r="AO232" s="53"/>
      <c r="AP232" s="53"/>
      <c r="AQ232" s="53"/>
      <c r="AR232" s="53"/>
      <c r="AS232" s="53"/>
      <c r="AT232" s="53"/>
    </row>
    <row r="233" spans="1:46" x14ac:dyDescent="0.25">
      <c r="D233" s="434"/>
      <c r="E233" s="434"/>
      <c r="F233" s="434"/>
      <c r="G233" s="434"/>
      <c r="H233" s="434"/>
      <c r="I233" s="434"/>
      <c r="J233" s="434"/>
      <c r="K233" s="434"/>
      <c r="L233" s="434"/>
      <c r="M233" s="434"/>
      <c r="N233" s="434"/>
      <c r="O233" s="434"/>
      <c r="P233" s="434"/>
      <c r="Q233" s="434"/>
      <c r="R233" s="434"/>
      <c r="S233" s="434"/>
      <c r="T233" s="434"/>
      <c r="U233" s="434"/>
      <c r="V233" s="53"/>
      <c r="W233" s="53"/>
      <c r="X233" s="53"/>
      <c r="Y233" s="53"/>
      <c r="Z233" s="53"/>
      <c r="AA233" s="53"/>
      <c r="AB233" s="53"/>
      <c r="AC233" s="53"/>
      <c r="AD233" s="53"/>
      <c r="AE233" s="53"/>
      <c r="AF233" s="53"/>
      <c r="AG233" s="53"/>
      <c r="AH233" s="53"/>
      <c r="AI233" s="53"/>
      <c r="AJ233" s="53"/>
      <c r="AK233" s="53"/>
      <c r="AL233" s="53"/>
      <c r="AM233" s="53"/>
      <c r="AN233" s="53"/>
      <c r="AO233" s="53"/>
      <c r="AP233" s="53"/>
      <c r="AQ233" s="53"/>
      <c r="AR233" s="53"/>
      <c r="AS233" s="53"/>
      <c r="AT233" s="53"/>
    </row>
    <row r="234" spans="1:46" x14ac:dyDescent="0.25">
      <c r="E234" s="434"/>
      <c r="F234" s="434"/>
      <c r="G234" s="434"/>
      <c r="H234" s="434"/>
      <c r="I234" s="434"/>
      <c r="J234" s="434"/>
      <c r="K234" s="434"/>
      <c r="L234" s="434"/>
      <c r="M234" s="434"/>
      <c r="N234" s="434"/>
      <c r="O234" s="434"/>
      <c r="P234" s="434"/>
      <c r="Q234" s="434"/>
      <c r="R234" s="434"/>
      <c r="S234" s="434"/>
      <c r="T234" s="434"/>
      <c r="U234" s="434"/>
      <c r="V234" s="431"/>
      <c r="W234" s="53"/>
      <c r="X234" s="53"/>
      <c r="Y234" s="53"/>
      <c r="Z234" s="53"/>
      <c r="AA234" s="53"/>
      <c r="AB234" s="53"/>
      <c r="AC234" s="53"/>
      <c r="AD234" s="53"/>
      <c r="AE234" s="53"/>
      <c r="AF234" s="53"/>
      <c r="AG234" s="53"/>
      <c r="AH234" s="53"/>
      <c r="AI234" s="53"/>
      <c r="AJ234" s="53"/>
      <c r="AK234" s="53"/>
      <c r="AL234" s="53"/>
      <c r="AM234" s="53"/>
      <c r="AN234" s="53"/>
      <c r="AO234" s="53"/>
      <c r="AP234" s="53"/>
      <c r="AQ234" s="53"/>
      <c r="AR234" s="53"/>
      <c r="AS234" s="53"/>
      <c r="AT234" s="53"/>
    </row>
    <row r="235" spans="1:46" x14ac:dyDescent="0.25">
      <c r="V235" s="53"/>
      <c r="W235" s="53"/>
      <c r="X235" s="53"/>
      <c r="Y235" s="53"/>
      <c r="Z235" s="53"/>
      <c r="AA235" s="53"/>
      <c r="AB235" s="53"/>
      <c r="AC235" s="53"/>
      <c r="AD235" s="53"/>
      <c r="AE235" s="53"/>
      <c r="AF235" s="53"/>
      <c r="AG235" s="53"/>
      <c r="AH235" s="53"/>
      <c r="AI235" s="53"/>
      <c r="AJ235" s="53"/>
      <c r="AK235" s="53"/>
      <c r="AL235" s="53"/>
      <c r="AM235" s="53"/>
      <c r="AN235" s="53"/>
      <c r="AO235" s="53"/>
      <c r="AP235" s="53"/>
      <c r="AQ235" s="53"/>
      <c r="AR235" s="53"/>
      <c r="AS235" s="53"/>
      <c r="AT235" s="53"/>
    </row>
    <row r="237" spans="1:46" x14ac:dyDescent="0.25">
      <c r="E237" s="434"/>
      <c r="F237" s="434"/>
      <c r="G237" s="434"/>
      <c r="H237" s="434"/>
      <c r="I237" s="434"/>
      <c r="J237" s="434"/>
      <c r="K237" s="434"/>
      <c r="L237" s="434"/>
      <c r="M237" s="434"/>
      <c r="N237" s="434"/>
      <c r="O237" s="434"/>
      <c r="P237" s="434"/>
      <c r="Q237" s="434"/>
      <c r="R237" s="434"/>
      <c r="S237" s="434"/>
      <c r="T237" s="434"/>
      <c r="U237" s="434"/>
      <c r="V237" s="434"/>
    </row>
    <row r="238" spans="1:46" x14ac:dyDescent="0.25">
      <c r="E238" s="434"/>
      <c r="F238" s="434"/>
      <c r="G238" s="434"/>
      <c r="H238" s="434"/>
      <c r="I238" s="434"/>
      <c r="J238" s="434"/>
      <c r="K238" s="434"/>
      <c r="L238" s="434"/>
      <c r="M238" s="434"/>
      <c r="N238" s="434"/>
      <c r="O238" s="434"/>
      <c r="P238" s="434"/>
      <c r="Q238" s="434"/>
      <c r="R238" s="434"/>
      <c r="S238" s="434"/>
      <c r="T238" s="434"/>
      <c r="U238" s="434"/>
      <c r="V238" s="434"/>
    </row>
    <row r="239" spans="1:46" x14ac:dyDescent="0.25">
      <c r="E239" s="434"/>
      <c r="F239" s="434"/>
      <c r="G239" s="434"/>
      <c r="H239" s="434"/>
      <c r="I239" s="434"/>
      <c r="J239" s="434"/>
      <c r="K239" s="434"/>
      <c r="L239" s="434"/>
      <c r="M239" s="434"/>
      <c r="N239" s="434"/>
      <c r="O239" s="434"/>
      <c r="P239" s="434"/>
      <c r="Q239" s="434"/>
      <c r="R239" s="434"/>
      <c r="S239" s="434"/>
      <c r="T239" s="434"/>
      <c r="U239" s="434"/>
      <c r="V239" s="434"/>
    </row>
    <row r="240" spans="1:46" x14ac:dyDescent="0.25">
      <c r="E240" s="434"/>
      <c r="F240" s="434"/>
      <c r="G240" s="434"/>
      <c r="H240" s="434"/>
      <c r="I240" s="434"/>
      <c r="J240" s="434"/>
      <c r="K240" s="434"/>
      <c r="L240" s="434"/>
      <c r="M240" s="434"/>
      <c r="N240" s="434"/>
      <c r="O240" s="434"/>
      <c r="P240" s="434"/>
      <c r="Q240" s="434"/>
      <c r="R240" s="434"/>
      <c r="S240" s="434"/>
      <c r="T240" s="434"/>
      <c r="U240" s="434"/>
      <c r="V240" s="434"/>
    </row>
    <row r="242" spans="1:23" x14ac:dyDescent="0.25">
      <c r="A242" s="424" t="s">
        <v>656</v>
      </c>
      <c r="B242" s="424"/>
      <c r="C242" s="424">
        <v>1995</v>
      </c>
      <c r="D242" s="424">
        <v>1996</v>
      </c>
      <c r="E242" s="424">
        <v>1997</v>
      </c>
      <c r="F242" s="424">
        <v>1998</v>
      </c>
      <c r="G242" s="424">
        <v>1999</v>
      </c>
      <c r="H242" s="424">
        <v>2000</v>
      </c>
      <c r="I242" s="424">
        <v>2001</v>
      </c>
      <c r="J242" s="424">
        <v>2002</v>
      </c>
      <c r="K242" s="424">
        <v>2003</v>
      </c>
      <c r="L242" s="424">
        <v>2004</v>
      </c>
      <c r="M242" s="424">
        <v>2005</v>
      </c>
      <c r="N242" s="424">
        <v>2006</v>
      </c>
      <c r="O242" s="424">
        <v>2007</v>
      </c>
      <c r="P242" s="424">
        <v>2008</v>
      </c>
      <c r="Q242" s="424">
        <v>2009</v>
      </c>
      <c r="R242" s="424">
        <v>2010</v>
      </c>
      <c r="S242" s="424">
        <v>2011</v>
      </c>
      <c r="T242" s="424">
        <v>2012</v>
      </c>
      <c r="U242" s="424">
        <v>2013</v>
      </c>
      <c r="V242" s="435">
        <v>2014</v>
      </c>
      <c r="W242" s="435">
        <v>2015</v>
      </c>
    </row>
    <row r="243" spans="1:23" x14ac:dyDescent="0.25">
      <c r="A243" s="436" t="s">
        <v>673</v>
      </c>
      <c r="B243" s="42" t="s">
        <v>567</v>
      </c>
      <c r="C243" s="42">
        <v>22.156472000000001</v>
      </c>
      <c r="D243" s="42">
        <v>22.603071549999999</v>
      </c>
      <c r="E243" s="42">
        <v>23.773625549999998</v>
      </c>
      <c r="F243" s="42">
        <v>24.593724460000001</v>
      </c>
      <c r="G243" s="42">
        <v>24.100439120000001</v>
      </c>
      <c r="H243" s="42">
        <v>24.727904909999999</v>
      </c>
      <c r="I243" s="42">
        <v>25.161740250000001</v>
      </c>
      <c r="J243" s="42">
        <v>26.09361307</v>
      </c>
      <c r="K243" s="42">
        <v>27.61312513</v>
      </c>
      <c r="L243" s="42">
        <v>27.67487599</v>
      </c>
      <c r="M243" s="42">
        <v>28.95976941</v>
      </c>
      <c r="N243" s="42">
        <v>30.035727940000001</v>
      </c>
      <c r="O243" s="42">
        <v>31.332648769999999</v>
      </c>
      <c r="P243" s="42">
        <v>32.313933079999998</v>
      </c>
      <c r="Q243" s="42">
        <v>31.961682979999999</v>
      </c>
      <c r="R243" s="42">
        <v>33.752442199999997</v>
      </c>
      <c r="S243" s="42">
        <v>34.547427640000002</v>
      </c>
      <c r="T243" s="42">
        <v>34.461517350000001</v>
      </c>
      <c r="U243" s="42">
        <v>34.984601230000003</v>
      </c>
      <c r="V243" s="42">
        <v>34.885496660000001</v>
      </c>
      <c r="W243" s="42">
        <v>34.92262822</v>
      </c>
    </row>
    <row r="255" spans="1:23" x14ac:dyDescent="0.25">
      <c r="E255" s="437"/>
      <c r="F255" s="437"/>
      <c r="G255" s="437"/>
      <c r="H255" s="437"/>
      <c r="I255" s="437"/>
      <c r="J255" s="437"/>
      <c r="K255" s="437"/>
      <c r="L255" s="437"/>
      <c r="M255" s="437"/>
      <c r="N255" s="437"/>
      <c r="O255" s="437"/>
      <c r="P255" s="437"/>
      <c r="Q255" s="437"/>
      <c r="R255" s="437"/>
      <c r="S255" s="437"/>
      <c r="T255" s="437"/>
      <c r="U255" s="437"/>
    </row>
    <row r="256" spans="1:23" x14ac:dyDescent="0.25">
      <c r="B256" s="438"/>
      <c r="C256" s="438"/>
      <c r="D256" s="438"/>
      <c r="E256" s="437"/>
      <c r="F256" s="437"/>
      <c r="G256" s="437"/>
      <c r="H256" s="437"/>
      <c r="I256" s="437"/>
      <c r="J256" s="437"/>
      <c r="K256" s="437"/>
      <c r="L256" s="437"/>
      <c r="M256" s="437"/>
      <c r="N256" s="437"/>
      <c r="O256" s="437"/>
      <c r="P256" s="437"/>
      <c r="Q256" s="437"/>
      <c r="R256" s="437"/>
      <c r="S256" s="437"/>
      <c r="T256" s="437"/>
      <c r="U256" s="437"/>
    </row>
    <row r="257" spans="2:21" x14ac:dyDescent="0.25">
      <c r="B257" s="438"/>
      <c r="C257" s="438"/>
      <c r="D257" s="438"/>
      <c r="E257" s="437"/>
      <c r="F257" s="437"/>
      <c r="G257" s="437"/>
      <c r="H257" s="437"/>
      <c r="I257" s="437"/>
      <c r="J257" s="437"/>
      <c r="K257" s="437"/>
      <c r="L257" s="437"/>
      <c r="M257" s="437"/>
      <c r="N257" s="437"/>
      <c r="O257" s="437"/>
      <c r="P257" s="437"/>
      <c r="Q257" s="437"/>
      <c r="R257" s="437"/>
      <c r="S257" s="437"/>
      <c r="T257" s="437"/>
      <c r="U257" s="437"/>
    </row>
    <row r="258" spans="2:21" x14ac:dyDescent="0.25">
      <c r="B258" s="438"/>
      <c r="C258" s="438"/>
      <c r="D258" s="438"/>
      <c r="E258" s="437"/>
      <c r="F258" s="437"/>
      <c r="G258" s="437"/>
      <c r="H258" s="437"/>
      <c r="I258" s="437"/>
      <c r="J258" s="437"/>
      <c r="K258" s="437"/>
      <c r="L258" s="437"/>
      <c r="M258" s="437"/>
      <c r="N258" s="437"/>
      <c r="O258" s="437"/>
      <c r="P258" s="437"/>
      <c r="Q258" s="437"/>
      <c r="R258" s="437"/>
      <c r="S258" s="437"/>
      <c r="T258" s="437"/>
      <c r="U258" s="437"/>
    </row>
    <row r="259" spans="2:21" x14ac:dyDescent="0.25">
      <c r="B259" s="438"/>
      <c r="C259" s="438"/>
      <c r="D259" s="438"/>
      <c r="E259" s="437"/>
      <c r="F259" s="437"/>
      <c r="G259" s="437"/>
      <c r="H259" s="437"/>
      <c r="I259" s="437"/>
      <c r="J259" s="437"/>
      <c r="K259" s="437"/>
      <c r="L259" s="437"/>
      <c r="M259" s="437"/>
      <c r="N259" s="437"/>
      <c r="O259" s="437"/>
      <c r="P259" s="437"/>
      <c r="Q259" s="437"/>
      <c r="R259" s="437"/>
      <c r="S259" s="437"/>
      <c r="T259" s="437"/>
      <c r="U259" s="437"/>
    </row>
    <row r="260" spans="2:21" x14ac:dyDescent="0.25">
      <c r="B260" s="438"/>
      <c r="C260" s="438"/>
      <c r="D260" s="438"/>
      <c r="E260" s="437"/>
      <c r="F260" s="437"/>
      <c r="G260" s="437"/>
      <c r="H260" s="437"/>
      <c r="I260" s="437"/>
      <c r="J260" s="437"/>
      <c r="K260" s="437"/>
      <c r="L260" s="437"/>
      <c r="M260" s="437"/>
      <c r="N260" s="437"/>
      <c r="O260" s="437"/>
      <c r="P260" s="437"/>
      <c r="Q260" s="437"/>
      <c r="R260" s="437"/>
      <c r="S260" s="437"/>
      <c r="T260" s="437"/>
      <c r="U260" s="437"/>
    </row>
    <row r="261" spans="2:21" x14ac:dyDescent="0.25">
      <c r="B261" s="438"/>
      <c r="C261" s="438"/>
      <c r="D261" s="438"/>
      <c r="E261" s="437"/>
      <c r="F261" s="437"/>
      <c r="G261" s="437"/>
      <c r="H261" s="437"/>
      <c r="I261" s="437"/>
      <c r="J261" s="437"/>
      <c r="K261" s="437"/>
      <c r="L261" s="437"/>
      <c r="M261" s="437"/>
      <c r="N261" s="437"/>
      <c r="O261" s="437"/>
      <c r="P261" s="437"/>
      <c r="Q261" s="437"/>
      <c r="R261" s="437"/>
      <c r="S261" s="437"/>
      <c r="T261" s="437"/>
      <c r="U261" s="437"/>
    </row>
    <row r="262" spans="2:21" x14ac:dyDescent="0.25">
      <c r="B262" s="438"/>
      <c r="C262" s="438"/>
      <c r="D262" s="438"/>
      <c r="E262" s="437"/>
      <c r="F262" s="437"/>
      <c r="G262" s="437"/>
      <c r="H262" s="437"/>
      <c r="I262" s="437"/>
      <c r="J262" s="437"/>
      <c r="K262" s="437"/>
      <c r="L262" s="437"/>
      <c r="M262" s="437"/>
      <c r="N262" s="437"/>
      <c r="O262" s="437"/>
      <c r="P262" s="437"/>
      <c r="Q262" s="437"/>
      <c r="R262" s="437"/>
      <c r="S262" s="437"/>
      <c r="T262" s="437"/>
      <c r="U262" s="437"/>
    </row>
  </sheetData>
  <mergeCells count="65">
    <mergeCell ref="A167:A168"/>
    <mergeCell ref="B167:B168"/>
    <mergeCell ref="C167:C168"/>
    <mergeCell ref="A169:A170"/>
    <mergeCell ref="B169:B170"/>
    <mergeCell ref="C169:C170"/>
    <mergeCell ref="A162:A163"/>
    <mergeCell ref="B162:B163"/>
    <mergeCell ref="C162:C163"/>
    <mergeCell ref="A164:A165"/>
    <mergeCell ref="B164:B165"/>
    <mergeCell ref="C164:C165"/>
    <mergeCell ref="A158:A159"/>
    <mergeCell ref="B158:B159"/>
    <mergeCell ref="C158:C159"/>
    <mergeCell ref="A160:A161"/>
    <mergeCell ref="B160:B161"/>
    <mergeCell ref="C160:C161"/>
    <mergeCell ref="A153:A154"/>
    <mergeCell ref="B153:B154"/>
    <mergeCell ref="C153:C154"/>
    <mergeCell ref="A155:A156"/>
    <mergeCell ref="B155:B156"/>
    <mergeCell ref="C155:C156"/>
    <mergeCell ref="A149:A150"/>
    <mergeCell ref="B149:B150"/>
    <mergeCell ref="C149:C150"/>
    <mergeCell ref="A151:A152"/>
    <mergeCell ref="B151:B152"/>
    <mergeCell ref="C151:C152"/>
    <mergeCell ref="A145:A146"/>
    <mergeCell ref="B145:B146"/>
    <mergeCell ref="C145:C146"/>
    <mergeCell ref="A147:A148"/>
    <mergeCell ref="B147:B148"/>
    <mergeCell ref="C147:C148"/>
    <mergeCell ref="A141:A142"/>
    <mergeCell ref="B141:B142"/>
    <mergeCell ref="C141:C142"/>
    <mergeCell ref="A143:A144"/>
    <mergeCell ref="B143:B144"/>
    <mergeCell ref="C143:C144"/>
    <mergeCell ref="A136:A137"/>
    <mergeCell ref="B136:B137"/>
    <mergeCell ref="C136:C137"/>
    <mergeCell ref="A138:A139"/>
    <mergeCell ref="B138:B139"/>
    <mergeCell ref="C138:C139"/>
    <mergeCell ref="A132:A133"/>
    <mergeCell ref="B132:B133"/>
    <mergeCell ref="C132:C133"/>
    <mergeCell ref="A134:A135"/>
    <mergeCell ref="B134:B135"/>
    <mergeCell ref="C134:C135"/>
    <mergeCell ref="A128:A129"/>
    <mergeCell ref="B128:B129"/>
    <mergeCell ref="C128:C129"/>
    <mergeCell ref="A130:A131"/>
    <mergeCell ref="B130:B131"/>
    <mergeCell ref="C130:C131"/>
    <mergeCell ref="A4:C4"/>
    <mergeCell ref="A77:C77"/>
    <mergeCell ref="A126:A127"/>
    <mergeCell ref="B126:B127"/>
    <mergeCell ref="C126:C127"/>
  </mergeCells>
  <conditionalFormatting sqref="B82:B83">
    <cfRule type="uniqueValues" dxfId="0" priority="2"/>
  </conditionalFormatting>
  <pageMargins left="0.7" right="0.7" top="0.75" bottom="0.75" header="0.51180555555555496" footer="0.51180555555555496"/>
  <pageSetup paperSize="9" firstPageNumber="0" orientation="portrait" horizontalDpi="300" verticalDpi="30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595959"/>
  </sheetPr>
  <dimension ref="A1:DI133"/>
  <sheetViews>
    <sheetView zoomScale="80" zoomScaleNormal="80" workbookViewId="0">
      <pane xSplit="1" ySplit="6" topLeftCell="H40" activePane="bottomRight" state="frozen"/>
      <selection pane="topRight" activeCell="H1" sqref="H1"/>
      <selection pane="bottomLeft" activeCell="A40" sqref="A40"/>
      <selection pane="bottomRight" activeCell="O46" sqref="O46"/>
    </sheetView>
  </sheetViews>
  <sheetFormatPr defaultColWidth="10.7109375" defaultRowHeight="15" x14ac:dyDescent="0.25"/>
  <cols>
    <col min="1" max="1" width="89" customWidth="1"/>
    <col min="2" max="2" width="32.5703125" customWidth="1"/>
    <col min="3" max="3" width="12" customWidth="1"/>
    <col min="4" max="4" width="15.5703125" customWidth="1"/>
    <col min="5" max="5" width="39.7109375" customWidth="1"/>
    <col min="6" max="6" width="24.28515625" customWidth="1"/>
    <col min="7" max="7" width="25.7109375" customWidth="1"/>
    <col min="8" max="8" width="13.7109375" customWidth="1"/>
    <col min="9" max="9" width="13.5703125" customWidth="1"/>
    <col min="19" max="20" width="17.7109375" customWidth="1"/>
    <col min="21" max="21" width="16.7109375" customWidth="1"/>
    <col min="22" max="23" width="13.42578125" customWidth="1"/>
    <col min="25" max="26" width="12.140625" customWidth="1"/>
    <col min="28" max="28" width="13" customWidth="1"/>
  </cols>
  <sheetData>
    <row r="1" spans="1:112" ht="31.5" x14ac:dyDescent="0.5">
      <c r="A1" s="334" t="s">
        <v>674</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row>
    <row r="2" spans="1:112" x14ac:dyDescent="0.25">
      <c r="A2" s="335" t="s">
        <v>13</v>
      </c>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c r="AB2" s="335"/>
      <c r="AC2" s="335"/>
      <c r="AD2" s="335"/>
      <c r="AE2" s="335"/>
    </row>
    <row r="3" spans="1:112" x14ac:dyDescent="0.25">
      <c r="A3" s="53"/>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3"/>
      <c r="CB3" s="53"/>
      <c r="CC3" s="53"/>
      <c r="CD3" s="53"/>
      <c r="CE3" s="53"/>
      <c r="CF3" s="53"/>
      <c r="CG3" s="53"/>
      <c r="CH3" s="53"/>
      <c r="CI3" s="53"/>
      <c r="CJ3" s="53"/>
      <c r="CK3" s="53"/>
      <c r="CL3" s="53"/>
      <c r="CM3" s="53"/>
      <c r="CN3" s="53"/>
      <c r="CO3" s="53"/>
      <c r="CP3" s="53"/>
      <c r="CQ3" s="53"/>
      <c r="CR3" s="53"/>
      <c r="CS3" s="53"/>
      <c r="CT3" s="53"/>
      <c r="CU3" s="53"/>
      <c r="CV3" s="53"/>
      <c r="CW3" s="53"/>
      <c r="CX3" s="53"/>
      <c r="CY3" s="53"/>
      <c r="CZ3" s="53"/>
      <c r="DA3" s="53"/>
      <c r="DB3" s="53"/>
      <c r="DC3" s="53"/>
      <c r="DD3" s="53"/>
      <c r="DE3" s="53"/>
      <c r="DF3" s="53"/>
      <c r="DG3" s="53"/>
      <c r="DH3" s="53"/>
    </row>
    <row r="4" spans="1:112" ht="15.75" customHeight="1" x14ac:dyDescent="0.25">
      <c r="A4" s="554" t="s">
        <v>675</v>
      </c>
      <c r="B4" s="554"/>
      <c r="C4" s="554"/>
      <c r="D4" s="554"/>
      <c r="E4" s="554"/>
      <c r="F4" s="554"/>
      <c r="G4" s="554"/>
      <c r="H4" s="554"/>
      <c r="I4" s="554"/>
      <c r="J4" s="554"/>
      <c r="K4" s="554"/>
      <c r="L4" s="554"/>
      <c r="M4" s="554"/>
      <c r="N4" s="554"/>
      <c r="O4" s="554"/>
      <c r="P4" s="554"/>
      <c r="Q4" s="554"/>
      <c r="R4" s="554"/>
      <c r="S4" s="554"/>
      <c r="T4" s="554"/>
      <c r="V4" s="439"/>
      <c r="Y4" s="555" t="s">
        <v>676</v>
      </c>
      <c r="Z4" s="555"/>
      <c r="AA4" s="555"/>
      <c r="AB4" s="556" t="s">
        <v>677</v>
      </c>
    </row>
    <row r="5" spans="1:112" x14ac:dyDescent="0.25">
      <c r="A5" s="440" t="s">
        <v>581</v>
      </c>
      <c r="B5" s="441" t="s">
        <v>678</v>
      </c>
      <c r="C5" s="441" t="s">
        <v>679</v>
      </c>
      <c r="D5" s="441" t="s">
        <v>680</v>
      </c>
      <c r="E5" s="441" t="s">
        <v>681</v>
      </c>
      <c r="F5" s="441" t="s">
        <v>682</v>
      </c>
      <c r="G5" s="557" t="s">
        <v>683</v>
      </c>
      <c r="H5" s="557"/>
      <c r="I5" s="557"/>
      <c r="J5" s="557"/>
      <c r="K5" s="557"/>
      <c r="L5" s="557"/>
      <c r="M5" s="557"/>
      <c r="N5" s="557"/>
      <c r="O5" s="557"/>
      <c r="P5" s="557"/>
      <c r="Q5" s="557"/>
      <c r="R5" s="557"/>
      <c r="S5" s="442" t="s">
        <v>684</v>
      </c>
      <c r="T5" s="442" t="s">
        <v>685</v>
      </c>
      <c r="U5" s="442" t="s">
        <v>686</v>
      </c>
      <c r="V5" s="442" t="s">
        <v>687</v>
      </c>
      <c r="W5" s="442" t="s">
        <v>688</v>
      </c>
      <c r="X5" s="442" t="s">
        <v>689</v>
      </c>
      <c r="Y5" s="442" t="s">
        <v>690</v>
      </c>
      <c r="Z5" s="443" t="s">
        <v>691</v>
      </c>
      <c r="AA5" s="444" t="s">
        <v>692</v>
      </c>
      <c r="AB5" s="556"/>
    </row>
    <row r="6" spans="1:112" x14ac:dyDescent="0.25">
      <c r="A6" s="442"/>
      <c r="B6" s="445" t="s">
        <v>693</v>
      </c>
      <c r="C6" s="445" t="s">
        <v>694</v>
      </c>
      <c r="D6" s="445" t="s">
        <v>140</v>
      </c>
      <c r="E6" s="445" t="s">
        <v>695</v>
      </c>
      <c r="F6" s="445" t="s">
        <v>140</v>
      </c>
      <c r="G6" s="445">
        <v>1995</v>
      </c>
      <c r="H6" s="445">
        <v>2007</v>
      </c>
      <c r="I6" s="445">
        <v>2015</v>
      </c>
      <c r="J6" s="445">
        <v>2020</v>
      </c>
      <c r="K6" s="445">
        <v>2030</v>
      </c>
      <c r="L6" s="445">
        <v>2040</v>
      </c>
      <c r="M6" s="445">
        <v>2050</v>
      </c>
      <c r="N6" s="445">
        <v>2060</v>
      </c>
      <c r="O6" s="445">
        <v>2070</v>
      </c>
      <c r="P6" s="445">
        <v>2080</v>
      </c>
      <c r="Q6" s="445">
        <v>2090</v>
      </c>
      <c r="R6" s="444">
        <v>2100</v>
      </c>
      <c r="S6" s="442" t="s">
        <v>696</v>
      </c>
      <c r="T6" s="442" t="s">
        <v>696</v>
      </c>
      <c r="U6" s="442" t="s">
        <v>140</v>
      </c>
      <c r="V6" s="442" t="s">
        <v>140</v>
      </c>
      <c r="W6" s="442" t="s">
        <v>140</v>
      </c>
      <c r="X6" s="442" t="s">
        <v>140</v>
      </c>
      <c r="Y6" s="442" t="s">
        <v>697</v>
      </c>
      <c r="Z6" s="443" t="str">
        <f>+Y6</f>
        <v>job year/MW</v>
      </c>
      <c r="AA6" s="444" t="s">
        <v>698</v>
      </c>
      <c r="AB6" s="445" t="s">
        <v>140</v>
      </c>
    </row>
    <row r="7" spans="1:112" x14ac:dyDescent="0.25">
      <c r="A7" s="326" t="s">
        <v>615</v>
      </c>
      <c r="B7" s="209">
        <v>0.5</v>
      </c>
      <c r="C7" s="209">
        <v>30</v>
      </c>
      <c r="D7" s="209">
        <v>1</v>
      </c>
      <c r="E7" s="209"/>
      <c r="F7" s="209">
        <v>0.65</v>
      </c>
      <c r="G7" s="446">
        <f t="shared" ref="G7:G12" si="0">H7*2</f>
        <v>20.3811875203826</v>
      </c>
      <c r="H7" s="446">
        <v>10.1905937601913</v>
      </c>
      <c r="I7" s="446">
        <v>8.9042830742471999</v>
      </c>
      <c r="J7" s="446">
        <v>7.5197182302424199</v>
      </c>
      <c r="K7" s="446">
        <v>5.9361887161647999</v>
      </c>
      <c r="L7" s="446">
        <v>4.9470968583541701</v>
      </c>
      <c r="M7" s="446">
        <v>4.2544050440265302</v>
      </c>
      <c r="N7" s="446">
        <f t="shared" ref="N7:R12" si="1">M7</f>
        <v>4.2544050440265302</v>
      </c>
      <c r="O7" s="446">
        <f t="shared" si="1"/>
        <v>4.2544050440265302</v>
      </c>
      <c r="P7" s="446">
        <f t="shared" si="1"/>
        <v>4.2544050440265302</v>
      </c>
      <c r="Q7" s="446">
        <f t="shared" si="1"/>
        <v>4.2544050440265302</v>
      </c>
      <c r="R7" s="446">
        <f t="shared" si="1"/>
        <v>4.2544050440265302</v>
      </c>
      <c r="S7" s="209">
        <v>3.5</v>
      </c>
      <c r="T7" s="209">
        <v>2</v>
      </c>
      <c r="U7" s="209">
        <v>1</v>
      </c>
      <c r="V7" s="375">
        <v>0.15</v>
      </c>
      <c r="W7" s="209">
        <v>7</v>
      </c>
      <c r="X7" s="447">
        <v>0</v>
      </c>
      <c r="Y7" s="375">
        <v>16.600000000000001</v>
      </c>
      <c r="Z7" s="375">
        <v>0.4</v>
      </c>
      <c r="AA7" s="42"/>
      <c r="AB7" s="42">
        <v>1.9</v>
      </c>
    </row>
    <row r="8" spans="1:112" x14ac:dyDescent="0.25">
      <c r="A8" s="326" t="s">
        <v>699</v>
      </c>
      <c r="B8" s="209" t="s">
        <v>586</v>
      </c>
      <c r="C8" s="209">
        <v>30</v>
      </c>
      <c r="D8" s="209">
        <v>1</v>
      </c>
      <c r="E8" s="209">
        <v>0</v>
      </c>
      <c r="F8" s="209">
        <v>0.5</v>
      </c>
      <c r="G8" s="446">
        <f t="shared" si="0"/>
        <v>4.6146702902489398</v>
      </c>
      <c r="H8" s="446">
        <v>2.3073351451244699</v>
      </c>
      <c r="I8" s="446">
        <v>2.00765996303946</v>
      </c>
      <c r="J8" s="446">
        <v>1.9937406239808699</v>
      </c>
      <c r="K8" s="446">
        <v>1.94625111425155</v>
      </c>
      <c r="L8" s="446">
        <v>1.9233251440374</v>
      </c>
      <c r="M8" s="446">
        <v>1.9044930970757701</v>
      </c>
      <c r="N8" s="446">
        <f t="shared" si="1"/>
        <v>1.9044930970757701</v>
      </c>
      <c r="O8" s="446">
        <f t="shared" si="1"/>
        <v>1.9044930970757701</v>
      </c>
      <c r="P8" s="446">
        <f t="shared" si="1"/>
        <v>1.9044930970757701</v>
      </c>
      <c r="Q8" s="446">
        <f t="shared" si="1"/>
        <v>1.9044930970757701</v>
      </c>
      <c r="R8" s="446">
        <f t="shared" si="1"/>
        <v>1.9044930970757701</v>
      </c>
      <c r="S8" s="209">
        <v>0.5</v>
      </c>
      <c r="T8" s="209">
        <v>2</v>
      </c>
      <c r="U8" s="209">
        <v>1</v>
      </c>
      <c r="V8" s="375">
        <f>V7</f>
        <v>0.15</v>
      </c>
      <c r="W8" s="209">
        <v>1.5</v>
      </c>
      <c r="X8" s="447">
        <v>0</v>
      </c>
      <c r="Y8" s="209">
        <v>16.899999999999999</v>
      </c>
      <c r="Z8" s="209">
        <v>1.5</v>
      </c>
      <c r="AA8" s="209">
        <v>2.9000000000000001E-2</v>
      </c>
      <c r="AB8" s="122">
        <v>1</v>
      </c>
    </row>
    <row r="9" spans="1:112" x14ac:dyDescent="0.25">
      <c r="A9" s="326" t="s">
        <v>617</v>
      </c>
      <c r="B9" s="209" t="s">
        <v>586</v>
      </c>
      <c r="C9" s="209">
        <v>40</v>
      </c>
      <c r="D9" s="209">
        <v>1</v>
      </c>
      <c r="E9" s="209"/>
      <c r="F9" s="209">
        <v>0.2</v>
      </c>
      <c r="G9" s="446">
        <f t="shared" si="0"/>
        <v>11.81670007609522</v>
      </c>
      <c r="H9" s="446">
        <v>5.9083500380476099</v>
      </c>
      <c r="I9" s="446">
        <v>3.1867098597673702</v>
      </c>
      <c r="J9" s="446">
        <v>2.2975097293184001</v>
      </c>
      <c r="K9" s="446">
        <v>1.7669372757908499</v>
      </c>
      <c r="L9" s="446">
        <v>1.47544994021089</v>
      </c>
      <c r="M9" s="446">
        <v>1.31414936406131</v>
      </c>
      <c r="N9" s="446">
        <f t="shared" si="1"/>
        <v>1.31414936406131</v>
      </c>
      <c r="O9" s="446">
        <f t="shared" si="1"/>
        <v>1.31414936406131</v>
      </c>
      <c r="P9" s="446">
        <f t="shared" si="1"/>
        <v>1.31414936406131</v>
      </c>
      <c r="Q9" s="446">
        <f t="shared" si="1"/>
        <v>1.31414936406131</v>
      </c>
      <c r="R9" s="446">
        <f t="shared" si="1"/>
        <v>1.31414936406131</v>
      </c>
      <c r="S9" s="209">
        <v>0.5</v>
      </c>
      <c r="T9" s="209">
        <v>2</v>
      </c>
      <c r="U9" s="209">
        <v>0</v>
      </c>
      <c r="V9" s="375">
        <f>V8</f>
        <v>0.15</v>
      </c>
      <c r="W9" s="209">
        <v>3.25</v>
      </c>
      <c r="X9" s="447">
        <v>0</v>
      </c>
      <c r="Y9" s="375">
        <v>20.399999999999999</v>
      </c>
      <c r="Z9" s="375">
        <v>0.6</v>
      </c>
      <c r="AA9" s="42"/>
      <c r="AB9" s="122">
        <v>1</v>
      </c>
    </row>
    <row r="10" spans="1:112" x14ac:dyDescent="0.25">
      <c r="A10" s="326" t="s">
        <v>618</v>
      </c>
      <c r="B10" s="209">
        <v>2.5000000000000001E-2</v>
      </c>
      <c r="C10" s="209">
        <v>20</v>
      </c>
      <c r="D10" s="209">
        <v>1</v>
      </c>
      <c r="E10" s="209"/>
      <c r="F10" s="209">
        <v>0.21</v>
      </c>
      <c r="G10" s="446">
        <f t="shared" si="0"/>
        <v>2.4727296445265798</v>
      </c>
      <c r="H10" s="446">
        <v>1.2363648222632899</v>
      </c>
      <c r="I10" s="446">
        <v>1.0275747363843899</v>
      </c>
      <c r="J10" s="446">
        <v>0.81714708120447899</v>
      </c>
      <c r="K10" s="446">
        <v>0.779482987281226</v>
      </c>
      <c r="L10" s="446">
        <v>0.74181889335797302</v>
      </c>
      <c r="M10" s="446">
        <v>0.73199347755190802</v>
      </c>
      <c r="N10" s="446">
        <f t="shared" si="1"/>
        <v>0.73199347755190802</v>
      </c>
      <c r="O10" s="446">
        <f t="shared" si="1"/>
        <v>0.73199347755190802</v>
      </c>
      <c r="P10" s="446">
        <f t="shared" si="1"/>
        <v>0.73199347755190802</v>
      </c>
      <c r="Q10" s="446">
        <f t="shared" si="1"/>
        <v>0.73199347755190802</v>
      </c>
      <c r="R10" s="446">
        <f t="shared" si="1"/>
        <v>0.73199347755190802</v>
      </c>
      <c r="S10" s="209">
        <v>1</v>
      </c>
      <c r="T10" s="209">
        <v>2</v>
      </c>
      <c r="U10" s="209">
        <v>0</v>
      </c>
      <c r="V10" s="375">
        <f>F10/4</f>
        <v>5.2499999999999998E-2</v>
      </c>
      <c r="W10" s="375" t="s">
        <v>586</v>
      </c>
      <c r="X10" s="447">
        <v>1</v>
      </c>
      <c r="Y10" s="375">
        <v>7.9</v>
      </c>
      <c r="Z10" s="375">
        <v>0.3</v>
      </c>
      <c r="AA10" s="42"/>
      <c r="AB10" s="42">
        <v>1.25</v>
      </c>
    </row>
    <row r="11" spans="1:112" x14ac:dyDescent="0.25">
      <c r="A11" s="326" t="s">
        <v>620</v>
      </c>
      <c r="B11" s="209">
        <v>3.3000000000000002E-2</v>
      </c>
      <c r="C11" s="209">
        <v>25</v>
      </c>
      <c r="D11" s="209">
        <v>1</v>
      </c>
      <c r="E11" s="209"/>
      <c r="F11" s="209">
        <v>0.15</v>
      </c>
      <c r="G11" s="446">
        <f t="shared" si="0"/>
        <v>6.1343346015871196</v>
      </c>
      <c r="H11" s="446">
        <v>3.0671673007935598</v>
      </c>
      <c r="I11" s="446">
        <v>2.13702793781933</v>
      </c>
      <c r="J11" s="446">
        <v>1.45416153929775</v>
      </c>
      <c r="K11" s="446">
        <v>0.84089183606913798</v>
      </c>
      <c r="L11" s="446">
        <v>0.64274595064680895</v>
      </c>
      <c r="M11" s="446">
        <v>0.62309511903467796</v>
      </c>
      <c r="N11" s="446">
        <f t="shared" si="1"/>
        <v>0.62309511903467796</v>
      </c>
      <c r="O11" s="446">
        <f t="shared" si="1"/>
        <v>0.62309511903467796</v>
      </c>
      <c r="P11" s="446">
        <f t="shared" si="1"/>
        <v>0.62309511903467796</v>
      </c>
      <c r="Q11" s="446">
        <f t="shared" si="1"/>
        <v>0.62309511903467796</v>
      </c>
      <c r="R11" s="446">
        <f t="shared" si="1"/>
        <v>0.62309511903467796</v>
      </c>
      <c r="S11" s="383">
        <v>0.5</v>
      </c>
      <c r="T11" s="209">
        <v>1</v>
      </c>
      <c r="U11" s="209">
        <v>0</v>
      </c>
      <c r="V11" s="375">
        <f>F11/4</f>
        <v>3.7499999999999999E-2</v>
      </c>
      <c r="W11" s="375" t="s">
        <v>586</v>
      </c>
      <c r="X11" s="277">
        <v>1</v>
      </c>
      <c r="Y11" s="209">
        <v>19.7</v>
      </c>
      <c r="Z11" s="209">
        <v>0.7</v>
      </c>
      <c r="AA11" s="42"/>
      <c r="AB11" s="42">
        <v>1.5</v>
      </c>
    </row>
    <row r="12" spans="1:112" x14ac:dyDescent="0.25">
      <c r="A12" s="448" t="s">
        <v>700</v>
      </c>
      <c r="B12" s="449">
        <v>0.01</v>
      </c>
      <c r="C12" s="449">
        <f>C10</f>
        <v>20</v>
      </c>
      <c r="D12" s="449">
        <v>1</v>
      </c>
      <c r="E12" s="449"/>
      <c r="F12" s="209">
        <v>0.315</v>
      </c>
      <c r="G12" s="446">
        <f t="shared" si="0"/>
        <v>4.7489509729318398</v>
      </c>
      <c r="H12" s="446">
        <v>2.3744754864659199</v>
      </c>
      <c r="I12" s="446">
        <v>1.8013262311120799</v>
      </c>
      <c r="J12" s="446">
        <v>1.2609283617784499</v>
      </c>
      <c r="K12" s="446">
        <v>1.1954255897380099</v>
      </c>
      <c r="L12" s="446">
        <v>1.0889835851723</v>
      </c>
      <c r="M12" s="446">
        <v>1.0685139689096601</v>
      </c>
      <c r="N12" s="446">
        <f t="shared" si="1"/>
        <v>1.0685139689096601</v>
      </c>
      <c r="O12" s="446">
        <f t="shared" si="1"/>
        <v>1.0685139689096601</v>
      </c>
      <c r="P12" s="446">
        <f t="shared" si="1"/>
        <v>1.0685139689096601</v>
      </c>
      <c r="Q12" s="446">
        <f t="shared" si="1"/>
        <v>1.0685139689096601</v>
      </c>
      <c r="R12" s="446">
        <f t="shared" si="1"/>
        <v>1.0685139689096601</v>
      </c>
      <c r="S12" s="209">
        <v>0.5</v>
      </c>
      <c r="T12" s="209">
        <v>4</v>
      </c>
      <c r="U12" s="209">
        <v>0</v>
      </c>
      <c r="V12" s="375">
        <f>F12/4</f>
        <v>7.8750000000000001E-2</v>
      </c>
      <c r="W12" s="209" t="s">
        <v>586</v>
      </c>
      <c r="X12" s="447">
        <v>1</v>
      </c>
      <c r="Y12" s="375">
        <v>23.6</v>
      </c>
      <c r="Z12" s="375">
        <v>0.2</v>
      </c>
      <c r="AA12" s="63"/>
      <c r="AB12" s="63">
        <v>1.25</v>
      </c>
      <c r="AC12" s="53"/>
      <c r="AD12" s="53"/>
      <c r="AE12" s="53"/>
      <c r="AF12" s="53"/>
      <c r="AG12" s="53"/>
      <c r="AH12" s="53"/>
      <c r="AI12" s="53"/>
      <c r="AJ12" s="53"/>
      <c r="AK12" s="53"/>
      <c r="AL12" s="53"/>
      <c r="AM12" s="53"/>
      <c r="AN12" s="53"/>
      <c r="AO12" s="53"/>
      <c r="AP12" s="53"/>
      <c r="AQ12" s="53"/>
      <c r="AR12" s="53"/>
      <c r="AS12" s="53"/>
      <c r="AT12" s="53"/>
      <c r="AU12" s="53"/>
      <c r="AV12" s="53"/>
      <c r="AW12" s="53"/>
      <c r="AX12" s="53"/>
      <c r="AY12" s="53"/>
      <c r="AZ12" s="53"/>
      <c r="BA12" s="53"/>
      <c r="BB12" s="53"/>
      <c r="BC12" s="53"/>
      <c r="BD12" s="53"/>
      <c r="BE12" s="53"/>
      <c r="BF12" s="53"/>
      <c r="BG12" s="53"/>
      <c r="BH12" s="53"/>
      <c r="BI12" s="53"/>
      <c r="BJ12" s="53"/>
      <c r="BK12" s="53"/>
      <c r="BL12" s="53"/>
      <c r="BM12" s="53"/>
      <c r="BN12" s="53"/>
      <c r="BO12" s="53"/>
      <c r="BP12" s="53"/>
      <c r="BQ12" s="53"/>
      <c r="BR12" s="53"/>
      <c r="BS12" s="53"/>
      <c r="BT12" s="53"/>
      <c r="BU12" s="53"/>
      <c r="BV12" s="53"/>
      <c r="BW12" s="53"/>
      <c r="BX12" s="53"/>
      <c r="BY12" s="53"/>
      <c r="BZ12" s="53"/>
      <c r="CA12" s="53"/>
      <c r="CB12" s="53"/>
      <c r="CC12" s="53"/>
      <c r="CD12" s="53"/>
      <c r="CE12" s="53"/>
      <c r="CF12" s="53"/>
      <c r="CG12" s="53"/>
      <c r="CH12" s="53"/>
      <c r="CI12" s="53"/>
      <c r="CJ12" s="53"/>
      <c r="CK12" s="53"/>
      <c r="CL12" s="53"/>
      <c r="CM12" s="53"/>
      <c r="CN12" s="53"/>
      <c r="CO12" s="53"/>
      <c r="CP12" s="53"/>
      <c r="CQ12" s="53"/>
      <c r="CR12" s="53"/>
      <c r="CS12" s="53"/>
      <c r="CT12" s="53"/>
      <c r="CU12" s="53"/>
      <c r="CV12" s="53"/>
      <c r="CW12" s="53"/>
      <c r="CX12" s="53"/>
      <c r="CY12" s="53"/>
      <c r="CZ12" s="53"/>
      <c r="DA12" s="53"/>
      <c r="DB12" s="53"/>
      <c r="DC12" s="53"/>
      <c r="DD12" s="53"/>
      <c r="DE12" s="53"/>
      <c r="DF12" s="53"/>
    </row>
    <row r="13" spans="1:112" x14ac:dyDescent="0.25">
      <c r="A13" s="531" t="s">
        <v>701</v>
      </c>
      <c r="B13" s="450">
        <v>0.04</v>
      </c>
      <c r="C13" s="450">
        <v>80</v>
      </c>
      <c r="D13" s="450">
        <v>1</v>
      </c>
      <c r="E13" s="451"/>
      <c r="F13" s="452" t="s">
        <v>702</v>
      </c>
      <c r="G13" s="446">
        <v>0.42302360615086498</v>
      </c>
      <c r="H13" s="453">
        <f>+G13</f>
        <v>0.42302360615086498</v>
      </c>
      <c r="I13" s="453">
        <f>+H13</f>
        <v>0.42302360615086498</v>
      </c>
      <c r="J13" s="453">
        <f>+I13</f>
        <v>0.42302360615086498</v>
      </c>
      <c r="K13" s="453">
        <v>0.35794305135842402</v>
      </c>
      <c r="L13" s="446">
        <v>0.33200000000000002</v>
      </c>
      <c r="M13" s="446">
        <v>0.33200000000000002</v>
      </c>
      <c r="N13" s="446">
        <v>0.33200000000000002</v>
      </c>
      <c r="O13" s="446">
        <v>0.33200000000000002</v>
      </c>
      <c r="P13" s="446">
        <v>0.33200000000000002</v>
      </c>
      <c r="Q13" s="446">
        <v>0.33200000000000002</v>
      </c>
      <c r="R13" s="446">
        <v>0.33200000000000002</v>
      </c>
      <c r="S13" s="558">
        <v>2</v>
      </c>
      <c r="T13" s="558">
        <v>2</v>
      </c>
      <c r="U13" s="558">
        <v>1</v>
      </c>
      <c r="V13" s="558">
        <f>V7</f>
        <v>0.15</v>
      </c>
      <c r="W13" s="558">
        <v>50</v>
      </c>
      <c r="X13" s="559">
        <v>0</v>
      </c>
      <c r="Y13" s="560">
        <v>10.9</v>
      </c>
      <c r="Z13" s="560">
        <v>0.2</v>
      </c>
      <c r="AA13" s="42"/>
      <c r="AB13" s="561">
        <v>2.6</v>
      </c>
    </row>
    <row r="14" spans="1:112" x14ac:dyDescent="0.25">
      <c r="A14" s="531"/>
      <c r="B14" s="217"/>
      <c r="C14" s="217"/>
      <c r="D14" s="217"/>
      <c r="E14" s="218"/>
      <c r="F14" s="454" t="s">
        <v>703</v>
      </c>
      <c r="G14" s="455">
        <f>H14</f>
        <v>2.2148124796173501</v>
      </c>
      <c r="H14" s="446">
        <v>2.2148124796173501</v>
      </c>
      <c r="I14" s="446">
        <v>2.3449992390477199</v>
      </c>
      <c r="J14" s="446">
        <v>2.4170522882922101</v>
      </c>
      <c r="K14" s="446">
        <v>2.5259506468094401</v>
      </c>
      <c r="L14" s="456">
        <v>2.6168357430155398</v>
      </c>
      <c r="M14" s="446">
        <v>2.69707663876508</v>
      </c>
      <c r="N14" s="446">
        <f>M14</f>
        <v>2.69707663876508</v>
      </c>
      <c r="O14" s="446">
        <f>N14</f>
        <v>2.69707663876508</v>
      </c>
      <c r="P14" s="446">
        <f>O14</f>
        <v>2.69707663876508</v>
      </c>
      <c r="Q14" s="446">
        <f>P14</f>
        <v>2.69707663876508</v>
      </c>
      <c r="R14" s="446">
        <f>Q14</f>
        <v>2.69707663876508</v>
      </c>
      <c r="S14" s="558"/>
      <c r="T14" s="558"/>
      <c r="U14" s="558"/>
      <c r="V14" s="558"/>
      <c r="W14" s="558"/>
      <c r="X14" s="558"/>
      <c r="Y14" s="560"/>
      <c r="Z14" s="560"/>
      <c r="AA14" s="124"/>
      <c r="AB14" s="561"/>
    </row>
    <row r="15" spans="1:112" x14ac:dyDescent="0.25">
      <c r="A15" s="457" t="s">
        <v>704</v>
      </c>
      <c r="B15" s="382" t="s">
        <v>586</v>
      </c>
      <c r="C15" s="382">
        <v>40</v>
      </c>
      <c r="D15" s="382">
        <v>1</v>
      </c>
      <c r="E15" s="382"/>
      <c r="F15" s="209">
        <v>0.76519999999999999</v>
      </c>
      <c r="G15" s="455">
        <f>H15</f>
        <v>5.5367086281356199</v>
      </c>
      <c r="H15" s="446">
        <f>I15</f>
        <v>5.5367086281356199</v>
      </c>
      <c r="I15" s="458">
        <v>5.5367086281356199</v>
      </c>
      <c r="J15" s="458">
        <f t="shared" ref="J15:R15" si="2">+I15</f>
        <v>5.5367086281356199</v>
      </c>
      <c r="K15" s="446">
        <f t="shared" si="2"/>
        <v>5.5367086281356199</v>
      </c>
      <c r="L15" s="456">
        <f t="shared" si="2"/>
        <v>5.5367086281356199</v>
      </c>
      <c r="M15" s="446">
        <f t="shared" si="2"/>
        <v>5.5367086281356199</v>
      </c>
      <c r="N15" s="446">
        <f t="shared" si="2"/>
        <v>5.5367086281356199</v>
      </c>
      <c r="O15" s="446">
        <f t="shared" si="2"/>
        <v>5.5367086281356199</v>
      </c>
      <c r="P15" s="446">
        <f t="shared" si="2"/>
        <v>5.5367086281356199</v>
      </c>
      <c r="Q15" s="446">
        <f t="shared" si="2"/>
        <v>5.5367086281356199</v>
      </c>
      <c r="R15" s="446">
        <f t="shared" si="2"/>
        <v>5.5367086281356199</v>
      </c>
      <c r="S15" s="375">
        <v>1</v>
      </c>
      <c r="T15" s="209">
        <v>8</v>
      </c>
      <c r="U15" s="375"/>
      <c r="V15" s="459">
        <v>0.6</v>
      </c>
      <c r="W15" s="375"/>
      <c r="X15" s="277"/>
      <c r="Y15" s="375"/>
      <c r="Z15" s="375"/>
      <c r="AA15" s="42"/>
      <c r="AB15" s="42"/>
    </row>
    <row r="16" spans="1:112" s="53" customFormat="1" x14ac:dyDescent="0.25">
      <c r="A16" s="460" t="s">
        <v>188</v>
      </c>
      <c r="B16" s="209">
        <f>+B11</f>
        <v>3.3000000000000002E-2</v>
      </c>
      <c r="C16" s="209">
        <v>25</v>
      </c>
      <c r="D16" s="209">
        <v>1</v>
      </c>
      <c r="E16" s="209"/>
      <c r="F16" s="209">
        <v>0.25</v>
      </c>
      <c r="G16" s="455">
        <f>2*H16</f>
        <v>11.8723774323296</v>
      </c>
      <c r="H16" s="446">
        <v>5.9361887161647999</v>
      </c>
      <c r="I16" s="446">
        <v>4.5655432112186096</v>
      </c>
      <c r="J16" s="446">
        <v>4.1299497771496902</v>
      </c>
      <c r="K16" s="446">
        <v>3.4904789651049</v>
      </c>
      <c r="L16" s="456">
        <v>3.4388955321230599</v>
      </c>
      <c r="M16" s="446">
        <v>3.4061441461028399</v>
      </c>
      <c r="N16" s="446">
        <f>M16</f>
        <v>3.4061441461028399</v>
      </c>
      <c r="O16" s="446">
        <f>N16</f>
        <v>3.4061441461028399</v>
      </c>
      <c r="P16" s="446">
        <f>O16</f>
        <v>3.4061441461028399</v>
      </c>
      <c r="Q16" s="446">
        <f>P16</f>
        <v>3.4061441461028399</v>
      </c>
      <c r="R16" s="446">
        <f>Q16</f>
        <v>3.4061441461028399</v>
      </c>
      <c r="S16" s="375">
        <v>0.5</v>
      </c>
      <c r="T16" s="209">
        <v>2</v>
      </c>
      <c r="U16" s="209">
        <v>0</v>
      </c>
      <c r="V16" s="375">
        <f>F16/4</f>
        <v>6.25E-2</v>
      </c>
      <c r="W16" s="209" t="s">
        <v>586</v>
      </c>
      <c r="X16" s="447">
        <v>1</v>
      </c>
      <c r="Y16" s="375">
        <v>9.3000000000000007</v>
      </c>
      <c r="Z16" s="209">
        <v>0.6</v>
      </c>
      <c r="AA16" s="63"/>
      <c r="AB16" s="63">
        <v>1.7</v>
      </c>
    </row>
    <row r="17" spans="1:50" s="28" customFormat="1" x14ac:dyDescent="0.25">
      <c r="A17" s="460" t="s">
        <v>705</v>
      </c>
      <c r="B17" s="129"/>
      <c r="C17" s="209">
        <v>25</v>
      </c>
      <c r="D17" s="209">
        <v>1</v>
      </c>
      <c r="E17" s="129"/>
      <c r="F17" s="209">
        <v>1</v>
      </c>
      <c r="G17" s="129"/>
      <c r="H17" s="461"/>
      <c r="I17" s="461"/>
      <c r="J17" s="461"/>
      <c r="K17" s="461"/>
      <c r="L17" s="129"/>
      <c r="M17" s="129"/>
      <c r="N17" s="129"/>
      <c r="O17" s="129"/>
      <c r="P17" s="129"/>
      <c r="Q17" s="129"/>
      <c r="R17" s="129"/>
      <c r="S17" s="209"/>
      <c r="T17" s="209"/>
      <c r="U17" s="129"/>
      <c r="V17" s="129"/>
      <c r="W17" s="209">
        <v>5</v>
      </c>
      <c r="X17" s="129"/>
      <c r="Y17" s="375">
        <v>8.4</v>
      </c>
      <c r="Z17" s="375">
        <v>0</v>
      </c>
      <c r="AA17" s="63"/>
      <c r="AB17" s="63">
        <v>1</v>
      </c>
    </row>
    <row r="18" spans="1:50" x14ac:dyDescent="0.25">
      <c r="A18" s="326" t="s">
        <v>706</v>
      </c>
      <c r="B18" s="462"/>
      <c r="C18" s="463">
        <v>25</v>
      </c>
      <c r="D18" s="463">
        <v>1</v>
      </c>
      <c r="E18" s="462"/>
      <c r="F18" s="463">
        <v>0.26500000000000001</v>
      </c>
      <c r="G18" s="462"/>
      <c r="H18" s="462"/>
      <c r="I18" s="462"/>
      <c r="J18" s="462"/>
      <c r="K18" s="462"/>
      <c r="L18" s="462"/>
      <c r="M18" s="462"/>
      <c r="N18" s="462"/>
      <c r="O18" s="462"/>
      <c r="P18" s="462"/>
      <c r="Q18" s="462"/>
      <c r="R18" s="462"/>
      <c r="S18" s="463"/>
      <c r="T18" s="463"/>
      <c r="U18" s="462"/>
      <c r="V18" s="462"/>
      <c r="W18" s="122"/>
      <c r="X18" s="122"/>
      <c r="Y18" s="375">
        <v>6.9</v>
      </c>
      <c r="Z18" s="375">
        <v>0</v>
      </c>
      <c r="AA18" s="42"/>
      <c r="AB18" s="42">
        <v>1.9</v>
      </c>
      <c r="AC18" s="100"/>
      <c r="AD18" s="100"/>
      <c r="AE18" s="100"/>
      <c r="AF18" s="100"/>
      <c r="AG18" s="100"/>
      <c r="AH18" s="100"/>
      <c r="AI18" s="100"/>
      <c r="AJ18" s="100"/>
      <c r="AK18" s="100"/>
      <c r="AL18" s="100"/>
      <c r="AM18" s="100"/>
      <c r="AN18" s="100"/>
      <c r="AO18" s="100"/>
      <c r="AP18" s="100"/>
      <c r="AQ18" s="100"/>
      <c r="AR18" s="100"/>
      <c r="AS18" s="100"/>
      <c r="AT18" s="100"/>
      <c r="AU18" s="100"/>
      <c r="AV18" s="100"/>
      <c r="AW18" s="100"/>
      <c r="AX18" s="100"/>
    </row>
    <row r="19" spans="1:50" x14ac:dyDescent="0.25">
      <c r="A19" s="326" t="s">
        <v>707</v>
      </c>
      <c r="B19" s="122"/>
      <c r="C19" s="375">
        <f>+C8</f>
        <v>30</v>
      </c>
      <c r="D19" s="375">
        <v>1</v>
      </c>
      <c r="E19" s="122"/>
      <c r="F19" s="375">
        <f>+F8</f>
        <v>0.5</v>
      </c>
      <c r="G19" s="122"/>
      <c r="H19" s="122"/>
      <c r="I19" s="122"/>
      <c r="J19" s="122"/>
      <c r="K19" s="122"/>
      <c r="L19" s="122"/>
      <c r="M19" s="122"/>
      <c r="N19" s="122"/>
      <c r="O19" s="122"/>
      <c r="P19" s="122"/>
      <c r="Q19" s="122"/>
      <c r="R19" s="122"/>
      <c r="S19" s="375"/>
      <c r="T19" s="375"/>
      <c r="U19" s="122"/>
      <c r="V19" s="122"/>
      <c r="W19" s="375">
        <v>10</v>
      </c>
      <c r="X19" s="122"/>
      <c r="Y19" s="375">
        <v>16.899999999999999</v>
      </c>
      <c r="Z19" s="375">
        <v>1.5</v>
      </c>
      <c r="AA19" s="42"/>
      <c r="AB19" s="124">
        <v>1</v>
      </c>
      <c r="AC19" s="100"/>
      <c r="AD19" s="100"/>
      <c r="AE19" s="100"/>
      <c r="AF19" s="100"/>
      <c r="AG19" s="100"/>
      <c r="AH19" s="100"/>
      <c r="AI19" s="100"/>
      <c r="AJ19" s="100"/>
      <c r="AK19" s="100"/>
      <c r="AL19" s="100"/>
      <c r="AM19" s="100"/>
      <c r="AN19" s="100"/>
      <c r="AO19" s="100"/>
      <c r="AP19" s="100"/>
      <c r="AQ19" s="100"/>
      <c r="AR19" s="100"/>
      <c r="AS19" s="100"/>
      <c r="AT19" s="100"/>
      <c r="AU19" s="100"/>
      <c r="AV19" s="100"/>
      <c r="AW19" s="100"/>
      <c r="AX19" s="100"/>
    </row>
    <row r="20" spans="1:50" x14ac:dyDescent="0.25">
      <c r="Y20" s="562" t="s">
        <v>708</v>
      </c>
      <c r="Z20" s="562"/>
      <c r="AA20" s="42"/>
      <c r="AB20" s="42"/>
    </row>
    <row r="21" spans="1:50" x14ac:dyDescent="0.25">
      <c r="A21" s="338" t="s">
        <v>533</v>
      </c>
      <c r="B21" s="42"/>
      <c r="C21" s="42"/>
      <c r="D21" s="42"/>
      <c r="E21" s="42"/>
      <c r="F21" s="42"/>
      <c r="G21" s="42"/>
      <c r="H21" s="42"/>
      <c r="I21" s="42"/>
      <c r="J21" s="42"/>
      <c r="K21" s="42"/>
      <c r="L21" s="42"/>
      <c r="M21" s="42"/>
      <c r="N21" s="42"/>
      <c r="O21" s="42"/>
      <c r="P21" s="42"/>
      <c r="Q21" s="42"/>
      <c r="R21" s="42"/>
      <c r="S21" s="42"/>
      <c r="T21" s="42"/>
      <c r="U21" s="42"/>
      <c r="V21" s="42"/>
      <c r="W21" s="42"/>
      <c r="X21" s="60"/>
      <c r="Y21" s="563">
        <v>740231.85916702403</v>
      </c>
      <c r="Z21" s="563"/>
      <c r="AA21" s="42"/>
      <c r="AB21" s="42">
        <v>1</v>
      </c>
    </row>
    <row r="23" spans="1:50" x14ac:dyDescent="0.25">
      <c r="A23" s="464" t="s">
        <v>709</v>
      </c>
      <c r="B23" s="465"/>
      <c r="C23" s="465"/>
      <c r="D23" s="465"/>
      <c r="E23" s="465"/>
      <c r="F23" s="465"/>
      <c r="G23" s="465"/>
      <c r="H23" s="465"/>
      <c r="I23" s="465"/>
      <c r="J23" s="465"/>
      <c r="K23" s="465"/>
      <c r="L23" s="466"/>
    </row>
    <row r="24" spans="1:50" x14ac:dyDescent="0.25">
      <c r="A24" s="326" t="s">
        <v>710</v>
      </c>
      <c r="B24" s="193">
        <v>0</v>
      </c>
      <c r="C24" s="193">
        <f t="shared" ref="C24:L24" si="3">0.1+B24</f>
        <v>0.1</v>
      </c>
      <c r="D24" s="193">
        <f t="shared" si="3"/>
        <v>0.2</v>
      </c>
      <c r="E24" s="193">
        <f t="shared" si="3"/>
        <v>0.30000000000000004</v>
      </c>
      <c r="F24" s="193">
        <f t="shared" si="3"/>
        <v>0.4</v>
      </c>
      <c r="G24" s="193">
        <f t="shared" si="3"/>
        <v>0.5</v>
      </c>
      <c r="H24" s="193">
        <f t="shared" si="3"/>
        <v>0.6</v>
      </c>
      <c r="I24" s="193">
        <f t="shared" si="3"/>
        <v>0.7</v>
      </c>
      <c r="J24" s="193">
        <f t="shared" si="3"/>
        <v>0.79999999999999993</v>
      </c>
      <c r="K24" s="193">
        <f t="shared" si="3"/>
        <v>0.89999999999999991</v>
      </c>
      <c r="L24" s="370">
        <f t="shared" si="3"/>
        <v>0.99999999999999989</v>
      </c>
    </row>
    <row r="25" spans="1:50" x14ac:dyDescent="0.25">
      <c r="A25" s="467" t="s">
        <v>711</v>
      </c>
      <c r="B25" s="468">
        <v>0</v>
      </c>
      <c r="C25" s="468">
        <v>1.51646113638564</v>
      </c>
      <c r="D25" s="468">
        <v>3.0329222727712701</v>
      </c>
      <c r="E25" s="468">
        <v>4.5493834091569099</v>
      </c>
      <c r="F25" s="468">
        <v>4.5493834091569099</v>
      </c>
      <c r="G25" s="468">
        <v>4.5493834091569099</v>
      </c>
      <c r="H25" s="468">
        <v>4.5493834091569099</v>
      </c>
      <c r="I25" s="468">
        <v>4.5493834091569099</v>
      </c>
      <c r="J25" s="468">
        <v>4.5493834091569099</v>
      </c>
      <c r="K25" s="468">
        <v>4.5493834091569099</v>
      </c>
      <c r="L25" s="469">
        <v>4.5493834091569099</v>
      </c>
    </row>
    <row r="26" spans="1:50" x14ac:dyDescent="0.25">
      <c r="A26" s="28"/>
    </row>
    <row r="27" spans="1:50" x14ac:dyDescent="0.25">
      <c r="A27" s="28"/>
    </row>
    <row r="28" spans="1:50" x14ac:dyDescent="0.25">
      <c r="A28" s="470" t="s">
        <v>712</v>
      </c>
      <c r="B28" s="165">
        <v>0</v>
      </c>
      <c r="C28" s="165">
        <f t="shared" ref="C28:O28" si="4">1+B28</f>
        <v>1</v>
      </c>
      <c r="D28" s="165">
        <f t="shared" si="4"/>
        <v>2</v>
      </c>
      <c r="E28" s="165">
        <f t="shared" si="4"/>
        <v>3</v>
      </c>
      <c r="F28" s="165">
        <f t="shared" si="4"/>
        <v>4</v>
      </c>
      <c r="G28" s="165">
        <f t="shared" si="4"/>
        <v>5</v>
      </c>
      <c r="H28" s="165">
        <f t="shared" si="4"/>
        <v>6</v>
      </c>
      <c r="I28" s="165">
        <f t="shared" si="4"/>
        <v>7</v>
      </c>
      <c r="J28" s="165">
        <f t="shared" si="4"/>
        <v>8</v>
      </c>
      <c r="K28" s="165">
        <f t="shared" si="4"/>
        <v>9</v>
      </c>
      <c r="L28" s="165">
        <f t="shared" si="4"/>
        <v>10</v>
      </c>
      <c r="M28" s="165">
        <f t="shared" si="4"/>
        <v>11</v>
      </c>
      <c r="N28" s="165">
        <f t="shared" si="4"/>
        <v>12</v>
      </c>
      <c r="O28" s="165">
        <f t="shared" si="4"/>
        <v>13</v>
      </c>
      <c r="P28" s="166">
        <v>14</v>
      </c>
    </row>
    <row r="29" spans="1:50" x14ac:dyDescent="0.25">
      <c r="A29" s="326" t="s">
        <v>713</v>
      </c>
      <c r="B29" s="134">
        <v>846.58259448714705</v>
      </c>
      <c r="C29" s="134">
        <v>1810.3039684919499</v>
      </c>
      <c r="D29" s="134">
        <v>2851.4579478236501</v>
      </c>
      <c r="E29" s="134">
        <v>1759.0104688962001</v>
      </c>
      <c r="F29" s="134">
        <v>3204.9937558820702</v>
      </c>
      <c r="G29" s="134">
        <v>6015.6418527690703</v>
      </c>
      <c r="H29" s="134">
        <v>9035.1783584483292</v>
      </c>
      <c r="I29" s="134">
        <v>11752.6029211075</v>
      </c>
      <c r="J29" s="134">
        <v>5450.9415771512504</v>
      </c>
      <c r="K29" s="134">
        <v>7699.6114069983296</v>
      </c>
      <c r="L29" s="134">
        <v>1558.1122306438299</v>
      </c>
      <c r="M29" s="134">
        <v>1115.6669552359399</v>
      </c>
      <c r="N29" s="134">
        <v>4982.0028234152496</v>
      </c>
      <c r="O29" s="134">
        <v>6947.0421640219702</v>
      </c>
      <c r="P29" s="408">
        <v>0</v>
      </c>
    </row>
    <row r="30" spans="1:50" s="53" customFormat="1" x14ac:dyDescent="0.25">
      <c r="A30" s="28"/>
    </row>
    <row r="31" spans="1:50" s="53" customFormat="1" x14ac:dyDescent="0.25">
      <c r="A31" s="28"/>
      <c r="B31" s="28"/>
      <c r="C31" s="28"/>
      <c r="D31" s="28"/>
      <c r="E31" s="28"/>
      <c r="F31" s="28"/>
      <c r="G31" s="28"/>
      <c r="H31" s="28"/>
      <c r="I31" s="28"/>
      <c r="J31" s="28"/>
      <c r="K31" s="28"/>
      <c r="L31" s="28"/>
      <c r="M31" s="28"/>
      <c r="N31" s="28"/>
      <c r="O31" s="28"/>
      <c r="P31" s="28"/>
    </row>
    <row r="32" spans="1:50" s="53" customFormat="1" x14ac:dyDescent="0.25">
      <c r="A32" s="28"/>
      <c r="B32" s="28"/>
      <c r="C32" s="28"/>
      <c r="D32" s="28"/>
      <c r="E32" s="28"/>
      <c r="F32" s="28"/>
      <c r="G32" s="28"/>
      <c r="H32" s="28"/>
      <c r="I32" s="28"/>
      <c r="J32" s="28"/>
      <c r="K32" s="28"/>
      <c r="L32" s="28"/>
      <c r="M32" s="28"/>
      <c r="N32" s="28"/>
      <c r="O32" s="28"/>
      <c r="P32" s="28"/>
    </row>
    <row r="33" spans="1:41" x14ac:dyDescent="0.25">
      <c r="D33" s="28"/>
      <c r="E33" s="326" t="s">
        <v>714</v>
      </c>
      <c r="F33" s="42" t="s">
        <v>140</v>
      </c>
      <c r="G33" s="471">
        <v>0.9</v>
      </c>
      <c r="L33" s="53"/>
      <c r="M33" s="53"/>
      <c r="N33" s="53"/>
      <c r="O33" s="53"/>
      <c r="P33" s="53"/>
      <c r="Q33" s="53"/>
      <c r="R33" s="53"/>
      <c r="S33" s="53"/>
      <c r="T33" s="53"/>
      <c r="U33" s="53"/>
      <c r="V33" s="53"/>
      <c r="W33" s="53"/>
      <c r="X33" s="53"/>
      <c r="Y33" s="53"/>
      <c r="Z33" s="53"/>
      <c r="AA33" s="53"/>
      <c r="AB33" s="53"/>
      <c r="AC33" s="53"/>
      <c r="AD33" s="53"/>
      <c r="AE33" s="53"/>
      <c r="AF33" s="53"/>
      <c r="AG33" s="53"/>
      <c r="AH33" s="53"/>
      <c r="AI33" s="53"/>
      <c r="AJ33" s="53"/>
      <c r="AK33" s="53"/>
      <c r="AL33" s="53"/>
      <c r="AM33" s="53"/>
      <c r="AN33" s="53"/>
    </row>
    <row r="34" spans="1:41" x14ac:dyDescent="0.25">
      <c r="A34" s="6" t="s">
        <v>715</v>
      </c>
      <c r="B34" s="6"/>
      <c r="C34" s="6"/>
      <c r="D34" s="228"/>
      <c r="L34" s="53"/>
      <c r="M34" s="53"/>
      <c r="N34" s="53"/>
      <c r="O34" s="53"/>
      <c r="P34" s="53"/>
      <c r="Q34" s="53"/>
      <c r="R34" s="53"/>
      <c r="S34" s="53"/>
      <c r="T34" s="53"/>
      <c r="U34" s="53"/>
      <c r="V34" s="53"/>
      <c r="W34" s="53"/>
      <c r="X34" s="53"/>
      <c r="Y34" s="53"/>
      <c r="Z34" s="53"/>
      <c r="AA34" s="53"/>
      <c r="AB34" s="53"/>
      <c r="AC34" s="53"/>
      <c r="AD34" s="53"/>
      <c r="AE34" s="53"/>
      <c r="AF34" s="53"/>
      <c r="AG34" s="53"/>
      <c r="AH34" s="53"/>
      <c r="AI34" s="53"/>
      <c r="AJ34" s="53"/>
      <c r="AK34" s="53"/>
      <c r="AL34" s="53"/>
      <c r="AM34" s="53"/>
      <c r="AN34" s="53"/>
    </row>
    <row r="35" spans="1:41" x14ac:dyDescent="0.25">
      <c r="A35" s="472" t="s">
        <v>716</v>
      </c>
      <c r="B35" s="355"/>
      <c r="C35" s="473"/>
      <c r="D35" s="228"/>
      <c r="E35" s="338" t="s">
        <v>717</v>
      </c>
      <c r="F35" s="42" t="s">
        <v>718</v>
      </c>
      <c r="G35" s="42">
        <v>8</v>
      </c>
      <c r="L35" s="53"/>
      <c r="M35" s="53"/>
      <c r="N35" s="53"/>
      <c r="O35" s="53"/>
      <c r="P35" s="53"/>
      <c r="Q35" s="53"/>
      <c r="R35" s="53"/>
      <c r="S35" s="53"/>
      <c r="T35" s="53"/>
      <c r="U35" s="53"/>
      <c r="V35" s="53"/>
      <c r="W35" s="53"/>
      <c r="X35" s="53"/>
      <c r="Y35" s="53"/>
      <c r="Z35" s="53"/>
      <c r="AA35" s="53"/>
      <c r="AB35" s="53"/>
      <c r="AC35" s="53"/>
      <c r="AD35" s="53"/>
      <c r="AE35" s="53"/>
      <c r="AF35" s="53"/>
      <c r="AG35" s="53"/>
      <c r="AH35" s="53"/>
      <c r="AI35" s="53"/>
      <c r="AJ35" s="53"/>
      <c r="AK35" s="53"/>
      <c r="AL35" s="53"/>
      <c r="AM35" s="53"/>
      <c r="AN35" s="53"/>
    </row>
    <row r="36" spans="1:41" x14ac:dyDescent="0.25">
      <c r="A36" s="326" t="s">
        <v>719</v>
      </c>
      <c r="B36" s="42" t="s">
        <v>140</v>
      </c>
      <c r="C36" s="474">
        <v>0.01</v>
      </c>
      <c r="I36" s="6" t="s">
        <v>720</v>
      </c>
      <c r="J36" s="6"/>
      <c r="K36" s="6"/>
      <c r="L36" s="53"/>
      <c r="M36" s="53"/>
      <c r="N36" s="53"/>
      <c r="O36" s="53"/>
      <c r="P36" s="53"/>
      <c r="Q36" s="53"/>
      <c r="R36" s="53"/>
      <c r="S36" s="53"/>
      <c r="T36" s="53"/>
      <c r="U36" s="53"/>
      <c r="V36" s="53"/>
      <c r="W36" s="53"/>
      <c r="X36" s="53"/>
      <c r="Y36" s="53"/>
      <c r="Z36" s="53"/>
      <c r="AA36" s="53"/>
      <c r="AB36" s="53"/>
      <c r="AC36" s="53"/>
      <c r="AD36" s="53"/>
      <c r="AE36" s="53"/>
      <c r="AF36" s="53"/>
      <c r="AG36" s="53"/>
      <c r="AH36" s="53"/>
      <c r="AI36" s="53"/>
      <c r="AJ36" s="53"/>
      <c r="AK36" s="53"/>
      <c r="AL36" s="53"/>
      <c r="AM36" s="53"/>
      <c r="AN36" s="475"/>
      <c r="AO36" s="53"/>
    </row>
    <row r="37" spans="1:41" x14ac:dyDescent="0.25">
      <c r="A37" s="326"/>
      <c r="B37" s="42"/>
      <c r="C37" s="474"/>
      <c r="D37" s="100"/>
      <c r="E37" s="338" t="s">
        <v>721</v>
      </c>
      <c r="F37" s="63" t="s">
        <v>140</v>
      </c>
      <c r="G37" s="30">
        <v>0.33333333333333298</v>
      </c>
      <c r="H37" s="28"/>
      <c r="I37" s="326" t="s">
        <v>722</v>
      </c>
      <c r="J37" s="42"/>
      <c r="K37" s="474"/>
      <c r="L37" s="476"/>
      <c r="M37" s="564" t="s">
        <v>723</v>
      </c>
      <c r="N37" s="564"/>
      <c r="O37" s="564"/>
      <c r="P37" s="564"/>
      <c r="Q37" s="28"/>
      <c r="R37" s="28"/>
      <c r="S37" s="28"/>
      <c r="T37" s="28"/>
      <c r="U37" s="28"/>
      <c r="V37" s="28"/>
      <c r="W37" s="28"/>
      <c r="X37" s="28"/>
      <c r="Y37" s="28"/>
      <c r="Z37" s="28"/>
      <c r="AA37" s="28"/>
      <c r="AB37" s="28"/>
      <c r="AC37" s="28"/>
      <c r="AD37" s="28"/>
      <c r="AE37" s="28"/>
      <c r="AF37" s="28"/>
      <c r="AG37" s="28"/>
      <c r="AH37" s="28"/>
      <c r="AI37" s="28"/>
      <c r="AJ37" s="28"/>
      <c r="AK37" s="28"/>
      <c r="AL37" s="28"/>
      <c r="AM37" s="28"/>
    </row>
    <row r="38" spans="1:41" x14ac:dyDescent="0.25">
      <c r="A38" s="326"/>
      <c r="B38" s="42"/>
      <c r="C38" s="474"/>
      <c r="D38" s="28"/>
      <c r="E38" s="28"/>
      <c r="F38" s="28"/>
      <c r="G38" s="28"/>
      <c r="H38" s="28"/>
      <c r="I38" s="326" t="s">
        <v>724</v>
      </c>
      <c r="J38" s="42" t="s">
        <v>140</v>
      </c>
      <c r="K38" s="477">
        <v>0.244478293983244</v>
      </c>
      <c r="L38" s="50"/>
      <c r="M38" s="326" t="s">
        <v>725</v>
      </c>
      <c r="N38" s="42" t="s">
        <v>140</v>
      </c>
      <c r="O38" s="42">
        <v>0.2</v>
      </c>
      <c r="P38" s="175">
        <v>0.2</v>
      </c>
    </row>
    <row r="39" spans="1:41" x14ac:dyDescent="0.25">
      <c r="A39" s="326" t="s">
        <v>726</v>
      </c>
      <c r="B39" s="63" t="s">
        <v>140</v>
      </c>
      <c r="C39" s="474">
        <v>0.3</v>
      </c>
      <c r="D39" s="100"/>
      <c r="F39" s="28"/>
      <c r="I39" s="326" t="s">
        <v>727</v>
      </c>
      <c r="J39" s="42" t="s">
        <v>140</v>
      </c>
      <c r="K39" s="477">
        <v>0.76834862385321101</v>
      </c>
      <c r="L39" s="50"/>
      <c r="M39" s="326" t="s">
        <v>728</v>
      </c>
      <c r="N39" s="42" t="s">
        <v>140</v>
      </c>
      <c r="O39" s="42">
        <v>0.45</v>
      </c>
      <c r="P39" s="175">
        <v>0.45</v>
      </c>
    </row>
    <row r="40" spans="1:41" x14ac:dyDescent="0.25">
      <c r="A40" s="472" t="s">
        <v>729</v>
      </c>
      <c r="B40" s="355"/>
      <c r="C40" s="473"/>
      <c r="D40" s="228"/>
      <c r="I40" s="326" t="s">
        <v>730</v>
      </c>
      <c r="J40" s="42" t="s">
        <v>140</v>
      </c>
      <c r="K40" s="477">
        <v>0.392710023717389</v>
      </c>
      <c r="L40" s="50"/>
      <c r="M40" s="467" t="s">
        <v>731</v>
      </c>
      <c r="N40" s="141" t="s">
        <v>140</v>
      </c>
      <c r="O40" s="141">
        <v>0.2</v>
      </c>
      <c r="P40" s="478">
        <v>0.2</v>
      </c>
      <c r="Q40" s="53"/>
      <c r="R40" s="53"/>
      <c r="S40" s="53"/>
      <c r="T40" s="53"/>
      <c r="U40" s="53"/>
      <c r="V40" s="53"/>
      <c r="W40" s="53"/>
      <c r="X40" s="53"/>
      <c r="Y40" s="53"/>
      <c r="Z40" s="53"/>
      <c r="AA40" s="53"/>
      <c r="AB40" s="53"/>
      <c r="AC40" s="53"/>
      <c r="AD40" s="53"/>
      <c r="AE40" s="53"/>
      <c r="AF40" s="53"/>
      <c r="AG40" s="53"/>
      <c r="AH40" s="53"/>
      <c r="AI40" s="53"/>
      <c r="AJ40" s="53"/>
      <c r="AK40" s="53"/>
      <c r="AL40" s="53"/>
      <c r="AM40" s="53"/>
      <c r="AN40" s="53"/>
    </row>
    <row r="41" spans="1:41" x14ac:dyDescent="0.25">
      <c r="A41" s="326" t="s">
        <v>732</v>
      </c>
      <c r="B41" s="42" t="s">
        <v>140</v>
      </c>
      <c r="C41" s="479">
        <v>0.33333333329999998</v>
      </c>
      <c r="E41" s="480" t="s">
        <v>733</v>
      </c>
      <c r="F41" s="405" t="s">
        <v>140</v>
      </c>
      <c r="G41" s="481">
        <v>9.5000000000000001E-2</v>
      </c>
      <c r="I41" s="467" t="s">
        <v>734</v>
      </c>
      <c r="J41" s="141" t="s">
        <v>140</v>
      </c>
      <c r="K41" s="482">
        <v>0.13480214704780899</v>
      </c>
      <c r="L41" s="50"/>
      <c r="M41" s="53"/>
      <c r="N41" s="53"/>
      <c r="O41" s="53"/>
      <c r="P41" s="53"/>
      <c r="Q41" s="53"/>
      <c r="R41" s="53"/>
      <c r="S41" s="53"/>
      <c r="T41" s="53"/>
      <c r="U41" s="53"/>
      <c r="V41" s="53"/>
      <c r="W41" s="53"/>
      <c r="X41" s="53"/>
      <c r="Y41" s="53"/>
      <c r="Z41" s="53"/>
      <c r="AA41" s="53"/>
      <c r="AB41" s="53"/>
      <c r="AC41" s="53"/>
      <c r="AD41" s="53"/>
      <c r="AE41" s="53"/>
      <c r="AF41" s="53"/>
      <c r="AG41" s="53"/>
      <c r="AH41" s="53"/>
      <c r="AI41" s="53"/>
      <c r="AJ41" s="53"/>
      <c r="AK41" s="53"/>
      <c r="AL41" s="53"/>
      <c r="AM41" s="53"/>
      <c r="AN41" s="475"/>
      <c r="AO41" s="53"/>
    </row>
    <row r="42" spans="1:41" x14ac:dyDescent="0.25">
      <c r="A42" s="326" t="s">
        <v>735</v>
      </c>
      <c r="B42" s="42" t="s">
        <v>140</v>
      </c>
      <c r="C42" s="483">
        <f>1/3</f>
        <v>0.33333333333333331</v>
      </c>
      <c r="D42" s="28"/>
      <c r="E42" s="326" t="s">
        <v>736</v>
      </c>
      <c r="F42" s="42" t="s">
        <v>140</v>
      </c>
      <c r="G42" s="479">
        <f>0.15+0.22</f>
        <v>0.37</v>
      </c>
      <c r="H42" s="28"/>
      <c r="I42" s="28"/>
      <c r="J42" s="28"/>
      <c r="L42" s="28"/>
      <c r="M42" s="484"/>
      <c r="N42" s="484"/>
      <c r="O42" s="484"/>
      <c r="P42" s="484"/>
      <c r="Q42" s="484"/>
      <c r="R42" s="484"/>
      <c r="S42" s="484"/>
      <c r="T42" s="484"/>
      <c r="U42" s="484"/>
      <c r="V42" s="484"/>
      <c r="W42" s="484"/>
      <c r="X42" s="484"/>
      <c r="Y42" s="484"/>
      <c r="Z42" s="484"/>
      <c r="AA42" s="484"/>
      <c r="AB42" s="484"/>
      <c r="AC42" s="484"/>
      <c r="AD42" s="484"/>
      <c r="AE42" s="484"/>
      <c r="AF42" s="484"/>
      <c r="AG42" s="484"/>
      <c r="AH42" s="484"/>
      <c r="AI42" s="28"/>
      <c r="AJ42" s="28"/>
      <c r="AK42" s="28"/>
      <c r="AL42" s="28"/>
      <c r="AM42" s="28"/>
    </row>
    <row r="43" spans="1:41" x14ac:dyDescent="0.25">
      <c r="A43" s="326" t="s">
        <v>737</v>
      </c>
      <c r="B43" s="42" t="s">
        <v>140</v>
      </c>
      <c r="C43" s="474">
        <v>0.55000000000000004</v>
      </c>
      <c r="D43" s="28"/>
      <c r="E43" s="326" t="s">
        <v>738</v>
      </c>
      <c r="F43" s="42" t="s">
        <v>140</v>
      </c>
      <c r="G43" s="479">
        <v>0.69605610177161703</v>
      </c>
      <c r="H43" s="28"/>
      <c r="I43" s="28"/>
      <c r="J43" s="28"/>
      <c r="L43" s="476"/>
      <c r="M43" s="53"/>
      <c r="N43" s="53"/>
      <c r="O43" s="53"/>
      <c r="P43" s="53"/>
      <c r="Q43" s="53"/>
      <c r="R43" s="53"/>
      <c r="S43" s="53"/>
      <c r="T43" s="53"/>
      <c r="U43" s="53"/>
      <c r="V43" s="53"/>
      <c r="W43" s="53"/>
      <c r="X43" s="53"/>
      <c r="Y43" s="53"/>
      <c r="Z43" s="53"/>
      <c r="AA43" s="53"/>
      <c r="AB43" s="53"/>
      <c r="AC43" s="53"/>
      <c r="AD43" s="53"/>
      <c r="AE43" s="53"/>
      <c r="AF43" s="53"/>
      <c r="AG43" s="53"/>
      <c r="AH43" s="53"/>
      <c r="AI43" s="53"/>
      <c r="AJ43" s="53"/>
      <c r="AK43" s="53"/>
      <c r="AL43" s="53"/>
      <c r="AM43" s="53"/>
    </row>
    <row r="44" spans="1:41" x14ac:dyDescent="0.25">
      <c r="A44" s="326" t="s">
        <v>739</v>
      </c>
      <c r="B44" s="42" t="s">
        <v>140</v>
      </c>
      <c r="C44" s="474">
        <v>0.35</v>
      </c>
      <c r="D44" s="228"/>
      <c r="E44" s="326" t="s">
        <v>740</v>
      </c>
      <c r="F44" s="42" t="s">
        <v>741</v>
      </c>
      <c r="G44" s="479">
        <v>0.08</v>
      </c>
      <c r="H44" s="565"/>
      <c r="I44" s="565"/>
      <c r="J44" s="565"/>
      <c r="L44" s="476"/>
    </row>
    <row r="45" spans="1:41" x14ac:dyDescent="0.25">
      <c r="A45" s="326" t="s">
        <v>742</v>
      </c>
      <c r="B45" s="63" t="s">
        <v>140</v>
      </c>
      <c r="C45" s="474">
        <v>0.36099999999999999</v>
      </c>
      <c r="D45" s="100"/>
      <c r="E45" s="326" t="s">
        <v>743</v>
      </c>
      <c r="F45" s="42" t="s">
        <v>416</v>
      </c>
      <c r="G45" s="479">
        <v>5</v>
      </c>
      <c r="M45" s="485"/>
      <c r="N45" s="486" t="s">
        <v>744</v>
      </c>
      <c r="O45" s="487"/>
    </row>
    <row r="46" spans="1:41" x14ac:dyDescent="0.25">
      <c r="A46" s="326" t="s">
        <v>745</v>
      </c>
      <c r="B46" s="63" t="s">
        <v>140</v>
      </c>
      <c r="C46" s="474">
        <v>0.35299999999999998</v>
      </c>
      <c r="D46" s="100"/>
      <c r="E46" s="326" t="s">
        <v>746</v>
      </c>
      <c r="F46" s="42" t="s">
        <v>140</v>
      </c>
      <c r="G46" s="479">
        <v>0.9</v>
      </c>
      <c r="M46" s="326" t="s">
        <v>747</v>
      </c>
      <c r="N46" s="42" t="s">
        <v>140</v>
      </c>
      <c r="O46" s="175">
        <v>75</v>
      </c>
    </row>
    <row r="47" spans="1:41" x14ac:dyDescent="0.25">
      <c r="A47" s="326" t="s">
        <v>748</v>
      </c>
      <c r="B47" s="63" t="s">
        <v>140</v>
      </c>
      <c r="C47" s="474">
        <v>0.15</v>
      </c>
      <c r="D47" s="100"/>
      <c r="E47" s="326" t="s">
        <v>749</v>
      </c>
      <c r="F47" s="42" t="s">
        <v>140</v>
      </c>
      <c r="G47" s="479">
        <v>5.4999999999999997E-3</v>
      </c>
      <c r="I47" s="338" t="s">
        <v>750</v>
      </c>
      <c r="J47" s="42" t="s">
        <v>416</v>
      </c>
      <c r="K47" s="42">
        <v>40</v>
      </c>
      <c r="M47" s="326" t="s">
        <v>751</v>
      </c>
      <c r="N47" s="42" t="s">
        <v>140</v>
      </c>
      <c r="O47" s="175">
        <v>15</v>
      </c>
    </row>
    <row r="48" spans="1:41" x14ac:dyDescent="0.25">
      <c r="A48" s="326" t="s">
        <v>752</v>
      </c>
      <c r="B48" s="63" t="s">
        <v>140</v>
      </c>
      <c r="C48" s="474">
        <v>0.6</v>
      </c>
      <c r="D48" s="488"/>
      <c r="E48" s="326" t="s">
        <v>753</v>
      </c>
      <c r="F48" s="42" t="s">
        <v>754</v>
      </c>
      <c r="G48" s="489">
        <v>138024</v>
      </c>
      <c r="I48" s="338" t="s">
        <v>755</v>
      </c>
      <c r="J48" s="42" t="s">
        <v>416</v>
      </c>
      <c r="K48" s="42">
        <v>40</v>
      </c>
      <c r="M48" s="467" t="s">
        <v>756</v>
      </c>
      <c r="N48" s="141" t="s">
        <v>140</v>
      </c>
      <c r="O48" s="478">
        <v>5</v>
      </c>
    </row>
    <row r="49" spans="1:112" x14ac:dyDescent="0.25">
      <c r="A49" s="326" t="s">
        <v>757</v>
      </c>
      <c r="B49" s="42" t="s">
        <v>140</v>
      </c>
      <c r="C49" s="474">
        <v>0.31</v>
      </c>
      <c r="E49" s="326" t="s">
        <v>758</v>
      </c>
      <c r="F49" s="42" t="s">
        <v>759</v>
      </c>
      <c r="G49" s="479">
        <v>80</v>
      </c>
    </row>
    <row r="50" spans="1:112" x14ac:dyDescent="0.25">
      <c r="A50" s="326" t="s">
        <v>760</v>
      </c>
      <c r="B50" s="42" t="s">
        <v>140</v>
      </c>
      <c r="C50" s="474">
        <v>0.52</v>
      </c>
      <c r="D50" s="100"/>
      <c r="E50" s="326" t="s">
        <v>761</v>
      </c>
      <c r="F50" s="42"/>
      <c r="G50" s="479"/>
      <c r="H50" s="28"/>
      <c r="I50" s="6" t="s">
        <v>8</v>
      </c>
      <c r="J50" s="6"/>
      <c r="K50" s="6"/>
    </row>
    <row r="51" spans="1:112" x14ac:dyDescent="0.25">
      <c r="A51" s="326" t="s">
        <v>762</v>
      </c>
      <c r="B51" s="63" t="s">
        <v>140</v>
      </c>
      <c r="C51" s="474">
        <v>1</v>
      </c>
      <c r="D51" s="100"/>
      <c r="E51" s="326" t="s">
        <v>763</v>
      </c>
      <c r="F51" s="42" t="s">
        <v>140</v>
      </c>
      <c r="G51" s="479">
        <v>0.75</v>
      </c>
      <c r="H51" s="28"/>
      <c r="I51" s="490" t="s">
        <v>764</v>
      </c>
      <c r="J51" s="138" t="s">
        <v>765</v>
      </c>
      <c r="K51" s="491">
        <v>43659</v>
      </c>
    </row>
    <row r="52" spans="1:112" x14ac:dyDescent="0.25">
      <c r="A52" s="326" t="s">
        <v>766</v>
      </c>
      <c r="B52" s="28" t="s">
        <v>140</v>
      </c>
      <c r="C52" s="474">
        <v>0.05</v>
      </c>
      <c r="D52" s="100"/>
      <c r="E52" s="326"/>
      <c r="F52" s="42"/>
      <c r="G52" s="479"/>
      <c r="H52" s="28"/>
      <c r="I52" s="492" t="s">
        <v>767</v>
      </c>
      <c r="J52" s="141" t="s">
        <v>765</v>
      </c>
      <c r="K52" s="478">
        <v>7091</v>
      </c>
    </row>
    <row r="53" spans="1:112" x14ac:dyDescent="0.25">
      <c r="A53" s="472" t="s">
        <v>768</v>
      </c>
      <c r="B53" s="355"/>
      <c r="C53" s="473"/>
      <c r="D53" s="228"/>
      <c r="E53" s="326" t="s">
        <v>769</v>
      </c>
      <c r="F53" s="42" t="s">
        <v>140</v>
      </c>
      <c r="G53" s="479">
        <v>0.1</v>
      </c>
      <c r="I53" s="220"/>
      <c r="L53" s="53"/>
      <c r="M53" s="53"/>
      <c r="N53" s="53"/>
      <c r="O53" s="53"/>
      <c r="P53" s="53"/>
      <c r="Q53" s="53"/>
      <c r="R53" s="53"/>
      <c r="S53" s="53"/>
      <c r="T53" s="53"/>
      <c r="U53" s="53"/>
      <c r="V53" s="53"/>
      <c r="W53" s="53"/>
      <c r="X53" s="53"/>
      <c r="Y53" s="53"/>
      <c r="Z53" s="53"/>
      <c r="AA53" s="53"/>
      <c r="AB53" s="53"/>
      <c r="AC53" s="53"/>
      <c r="AD53" s="53"/>
      <c r="AE53" s="53"/>
      <c r="AF53" s="53"/>
      <c r="AG53" s="53"/>
      <c r="AH53" s="53"/>
      <c r="AI53" s="53"/>
      <c r="AJ53" s="53"/>
      <c r="AK53" s="53"/>
      <c r="AL53" s="53"/>
      <c r="AM53" s="53"/>
      <c r="AN53" s="53"/>
    </row>
    <row r="54" spans="1:112" x14ac:dyDescent="0.25">
      <c r="A54" s="326" t="s">
        <v>770</v>
      </c>
      <c r="B54" s="42" t="s">
        <v>140</v>
      </c>
      <c r="C54" s="474">
        <v>9.5000000000000001E-2</v>
      </c>
      <c r="D54" s="28"/>
      <c r="E54" s="326" t="s">
        <v>771</v>
      </c>
      <c r="F54" s="42" t="s">
        <v>140</v>
      </c>
      <c r="G54" s="479">
        <v>5</v>
      </c>
      <c r="L54" s="53"/>
      <c r="M54" s="53"/>
      <c r="N54" s="53"/>
      <c r="O54" s="53"/>
      <c r="P54" s="53"/>
      <c r="Q54" s="53"/>
      <c r="R54" s="53"/>
      <c r="S54" s="53"/>
      <c r="T54" s="53"/>
      <c r="U54" s="53"/>
      <c r="V54" s="53"/>
      <c r="W54" s="53"/>
      <c r="X54" s="53"/>
      <c r="Y54" s="53"/>
      <c r="Z54" s="53"/>
      <c r="AA54" s="53"/>
      <c r="AB54" s="53"/>
      <c r="AC54" s="53"/>
      <c r="AD54" s="53"/>
      <c r="AE54" s="53"/>
      <c r="AF54" s="53"/>
      <c r="AG54" s="53"/>
      <c r="AH54" s="53"/>
      <c r="AI54" s="53"/>
      <c r="AJ54" s="53"/>
      <c r="AK54" s="53"/>
      <c r="AL54" s="53"/>
      <c r="AM54" s="53"/>
      <c r="AN54" s="53"/>
      <c r="AO54" s="53"/>
      <c r="AP54" s="53"/>
    </row>
    <row r="55" spans="1:112" x14ac:dyDescent="0.25">
      <c r="A55" s="326" t="s">
        <v>772</v>
      </c>
      <c r="B55" s="42" t="s">
        <v>140</v>
      </c>
      <c r="C55" s="474">
        <v>2.5999999999999999E-2</v>
      </c>
      <c r="E55" s="326" t="s">
        <v>6</v>
      </c>
      <c r="F55" s="42"/>
      <c r="G55" s="479"/>
      <c r="L55" s="53"/>
      <c r="M55" s="53"/>
      <c r="N55" s="53"/>
      <c r="O55" s="53"/>
      <c r="P55" s="53"/>
      <c r="Q55" s="53"/>
      <c r="R55" s="53"/>
      <c r="S55" s="53"/>
      <c r="T55" s="53"/>
      <c r="U55" s="53"/>
      <c r="V55" s="53"/>
      <c r="W55" s="53"/>
      <c r="X55" s="53"/>
      <c r="Y55" s="53"/>
      <c r="Z55" s="53"/>
      <c r="AA55" s="53"/>
      <c r="AB55" s="53"/>
      <c r="AC55" s="53"/>
      <c r="AD55" s="53"/>
      <c r="AE55" s="53"/>
      <c r="AF55" s="53"/>
      <c r="AG55" s="53"/>
      <c r="AH55" s="53"/>
      <c r="AI55" s="53"/>
      <c r="AJ55" s="53"/>
      <c r="AK55" s="53"/>
      <c r="AL55" s="53"/>
      <c r="AM55" s="53"/>
      <c r="AN55" s="475"/>
      <c r="AO55" s="53"/>
    </row>
    <row r="56" spans="1:112" x14ac:dyDescent="0.25">
      <c r="A56" s="472" t="s">
        <v>773</v>
      </c>
      <c r="B56" s="355"/>
      <c r="C56" s="473"/>
      <c r="D56" s="228"/>
      <c r="E56" s="326" t="s">
        <v>774</v>
      </c>
      <c r="F56" s="42" t="s">
        <v>140</v>
      </c>
      <c r="G56" s="479">
        <v>0.95</v>
      </c>
      <c r="L56" s="53"/>
      <c r="M56" s="53"/>
      <c r="N56" s="53"/>
      <c r="O56" s="53"/>
      <c r="P56" s="53"/>
      <c r="Q56" s="53"/>
      <c r="R56" s="53"/>
      <c r="S56" s="53"/>
      <c r="T56" s="53"/>
      <c r="U56" s="53"/>
      <c r="V56" s="53"/>
      <c r="W56" s="53"/>
      <c r="X56" s="53"/>
      <c r="Y56" s="53"/>
      <c r="Z56" s="53"/>
      <c r="AA56" s="53"/>
      <c r="AB56" s="53"/>
      <c r="AC56" s="53"/>
      <c r="AD56" s="53"/>
      <c r="AE56" s="53"/>
      <c r="AF56" s="53"/>
      <c r="AG56" s="53"/>
      <c r="AH56" s="53"/>
      <c r="AI56" s="53"/>
      <c r="AJ56" s="53"/>
      <c r="AK56" s="53"/>
      <c r="AL56" s="53"/>
      <c r="AM56" s="53"/>
      <c r="AN56" s="53"/>
    </row>
    <row r="57" spans="1:112" x14ac:dyDescent="0.25">
      <c r="A57" s="326" t="s">
        <v>775</v>
      </c>
      <c r="B57" s="42" t="s">
        <v>567</v>
      </c>
      <c r="C57" s="474">
        <v>39.625999999999998</v>
      </c>
      <c r="D57" s="100"/>
      <c r="E57" s="326" t="s">
        <v>776</v>
      </c>
      <c r="F57" s="42" t="s">
        <v>140</v>
      </c>
      <c r="G57" s="479">
        <f>1/3</f>
        <v>0.33333333333333331</v>
      </c>
      <c r="H57" s="28"/>
      <c r="I57" s="28"/>
      <c r="J57" s="493"/>
      <c r="K57" s="53"/>
    </row>
    <row r="58" spans="1:112" x14ac:dyDescent="0.25">
      <c r="A58" s="326" t="s">
        <v>777</v>
      </c>
      <c r="B58" s="42" t="s">
        <v>514</v>
      </c>
      <c r="C58" s="474">
        <v>2500000000</v>
      </c>
      <c r="D58" s="100"/>
      <c r="E58" s="326"/>
      <c r="F58" s="42"/>
      <c r="G58" s="479"/>
      <c r="H58" s="28"/>
      <c r="I58" s="28"/>
      <c r="J58" s="493"/>
      <c r="K58" s="53"/>
    </row>
    <row r="59" spans="1:112" x14ac:dyDescent="0.25">
      <c r="A59" s="326" t="s">
        <v>778</v>
      </c>
      <c r="B59" s="42" t="s">
        <v>779</v>
      </c>
      <c r="C59" s="474">
        <v>4.9000000000000002E-2</v>
      </c>
      <c r="E59" s="326" t="s">
        <v>780</v>
      </c>
      <c r="F59" s="42"/>
      <c r="G59" s="479"/>
      <c r="L59" s="494"/>
      <c r="M59" s="53"/>
      <c r="N59" s="53"/>
      <c r="O59" s="53"/>
      <c r="P59" s="53"/>
      <c r="Q59" s="53"/>
      <c r="R59" s="53"/>
      <c r="S59" s="53"/>
      <c r="T59" s="53"/>
      <c r="U59" s="53"/>
      <c r="V59" s="53"/>
      <c r="W59" s="53"/>
      <c r="X59" s="53"/>
      <c r="Y59" s="53"/>
      <c r="Z59" s="53"/>
      <c r="AA59" s="53"/>
      <c r="AB59" s="53"/>
      <c r="AC59" s="53"/>
      <c r="AD59" s="53"/>
      <c r="AE59" s="53"/>
      <c r="AF59" s="53"/>
      <c r="AG59" s="53"/>
      <c r="AH59" s="53"/>
      <c r="AI59" s="53"/>
      <c r="AJ59" s="53"/>
      <c r="AK59" s="53"/>
      <c r="AL59" s="53"/>
      <c r="AM59" s="53"/>
      <c r="AN59" s="53"/>
      <c r="AO59" s="53"/>
      <c r="AP59" s="53"/>
      <c r="AQ59" s="53"/>
      <c r="AR59" s="53"/>
      <c r="AS59" s="53"/>
      <c r="AT59" s="53"/>
      <c r="AU59" s="53"/>
      <c r="AV59" s="53"/>
      <c r="AW59" s="53"/>
      <c r="AX59" s="53"/>
      <c r="AY59" s="53"/>
      <c r="AZ59" s="53"/>
      <c r="BA59" s="53"/>
      <c r="BB59" s="53"/>
      <c r="BC59" s="53"/>
      <c r="BD59" s="53"/>
      <c r="BE59" s="53"/>
      <c r="BF59" s="53"/>
      <c r="BG59" s="53"/>
      <c r="BH59" s="53"/>
      <c r="BI59" s="53"/>
      <c r="BJ59" s="53"/>
      <c r="BK59" s="53"/>
      <c r="BL59" s="53"/>
      <c r="BM59" s="53"/>
      <c r="BN59" s="53"/>
      <c r="BO59" s="53"/>
      <c r="BP59" s="53"/>
      <c r="BQ59" s="53"/>
      <c r="BR59" s="53"/>
      <c r="BS59" s="53"/>
      <c r="BT59" s="53"/>
      <c r="BU59" s="53"/>
      <c r="BV59" s="53"/>
      <c r="BW59" s="53"/>
      <c r="BX59" s="53"/>
      <c r="BY59" s="53"/>
      <c r="BZ59" s="53"/>
      <c r="CA59" s="53"/>
      <c r="CB59" s="53"/>
      <c r="CC59" s="53"/>
      <c r="CD59" s="53"/>
      <c r="CE59" s="53"/>
      <c r="CF59" s="53"/>
      <c r="CG59" s="53"/>
      <c r="CH59" s="53"/>
      <c r="CI59" s="53"/>
      <c r="CJ59" s="53"/>
      <c r="CK59" s="53"/>
      <c r="CL59" s="53"/>
      <c r="CM59" s="53"/>
      <c r="CN59" s="53"/>
      <c r="CO59" s="53"/>
      <c r="CP59" s="53"/>
      <c r="CQ59" s="53"/>
      <c r="CR59" s="53"/>
      <c r="CS59" s="53"/>
      <c r="CT59" s="53"/>
      <c r="CU59" s="53"/>
      <c r="CV59" s="53"/>
      <c r="CW59" s="53"/>
      <c r="CX59" s="53"/>
      <c r="CY59" s="53"/>
      <c r="CZ59" s="53"/>
      <c r="DA59" s="53"/>
      <c r="DB59" s="53"/>
      <c r="DC59" s="53"/>
      <c r="DD59" s="53"/>
      <c r="DE59" s="53"/>
      <c r="DF59" s="53"/>
      <c r="DG59" s="53"/>
      <c r="DH59" s="53"/>
    </row>
    <row r="60" spans="1:112" x14ac:dyDescent="0.25">
      <c r="A60" s="326" t="s">
        <v>781</v>
      </c>
      <c r="B60" s="42" t="s">
        <v>521</v>
      </c>
      <c r="C60" s="474">
        <v>27</v>
      </c>
      <c r="E60" s="326" t="s">
        <v>782</v>
      </c>
      <c r="F60" s="42" t="s">
        <v>140</v>
      </c>
      <c r="G60" s="479">
        <v>9.1508444753802206E-6</v>
      </c>
      <c r="J60" s="495"/>
      <c r="K60" s="53"/>
      <c r="L60" s="53"/>
      <c r="M60" s="53"/>
      <c r="N60" s="53"/>
      <c r="O60" s="53"/>
      <c r="P60" s="53"/>
      <c r="Q60" s="53"/>
      <c r="R60" s="53"/>
      <c r="S60" s="53"/>
      <c r="T60" s="53"/>
      <c r="U60" s="53"/>
      <c r="V60" s="53"/>
      <c r="W60" s="53"/>
      <c r="X60" s="53"/>
      <c r="Y60" s="53"/>
      <c r="Z60" s="53"/>
      <c r="AA60" s="53"/>
      <c r="AB60" s="53"/>
      <c r="AC60" s="53"/>
      <c r="AD60" s="53"/>
      <c r="AE60" s="53"/>
      <c r="AF60" s="53"/>
      <c r="AG60" s="53"/>
      <c r="AH60" s="53"/>
      <c r="AI60" s="53"/>
      <c r="AJ60" s="53"/>
      <c r="AK60" s="53"/>
      <c r="AL60" s="53"/>
      <c r="AM60" s="53"/>
      <c r="AN60" s="53"/>
    </row>
    <row r="61" spans="1:112" x14ac:dyDescent="0.25">
      <c r="A61" s="326" t="s">
        <v>783</v>
      </c>
      <c r="B61" s="42" t="s">
        <v>140</v>
      </c>
      <c r="C61" s="474">
        <v>0.15</v>
      </c>
      <c r="E61" s="326"/>
      <c r="F61" s="42"/>
      <c r="G61" s="479"/>
      <c r="L61" s="53"/>
      <c r="M61" s="53"/>
      <c r="N61" s="53"/>
      <c r="O61" s="53"/>
      <c r="P61" s="53"/>
      <c r="Q61" s="53"/>
      <c r="R61" s="53"/>
      <c r="S61" s="53"/>
      <c r="T61" s="53"/>
      <c r="U61" s="53"/>
      <c r="V61" s="53"/>
      <c r="W61" s="53"/>
      <c r="X61" s="53"/>
      <c r="Y61" s="53"/>
      <c r="Z61" s="53"/>
      <c r="AA61" s="53"/>
      <c r="AB61" s="53"/>
      <c r="AC61" s="53"/>
      <c r="AD61" s="53"/>
      <c r="AE61" s="53"/>
      <c r="AF61" s="53"/>
      <c r="AG61" s="53"/>
      <c r="AH61" s="53"/>
      <c r="AI61" s="53"/>
      <c r="AJ61" s="53"/>
      <c r="AK61" s="53"/>
      <c r="AL61" s="53"/>
      <c r="AM61" s="53"/>
      <c r="AN61" s="53"/>
    </row>
    <row r="62" spans="1:112" x14ac:dyDescent="0.25">
      <c r="A62" s="326" t="s">
        <v>784</v>
      </c>
      <c r="B62" s="42" t="s">
        <v>785</v>
      </c>
      <c r="C62" s="474">
        <v>14.3</v>
      </c>
      <c r="E62" s="326"/>
      <c r="F62" s="42"/>
      <c r="G62" s="479"/>
      <c r="L62" s="53"/>
      <c r="M62" s="53"/>
      <c r="N62" s="53"/>
      <c r="O62" s="53"/>
      <c r="P62" s="53"/>
      <c r="Q62" s="53"/>
      <c r="R62" s="53"/>
      <c r="S62" s="53"/>
      <c r="T62" s="53"/>
      <c r="U62" s="53"/>
      <c r="V62" s="53"/>
      <c r="W62" s="53"/>
      <c r="X62" s="53"/>
      <c r="Y62" s="53"/>
      <c r="Z62" s="53"/>
      <c r="AA62" s="53"/>
      <c r="AB62" s="53"/>
      <c r="AC62" s="53"/>
      <c r="AD62" s="53"/>
      <c r="AE62" s="53"/>
      <c r="AF62" s="53"/>
      <c r="AG62" s="53"/>
      <c r="AH62" s="53"/>
      <c r="AI62" s="53"/>
      <c r="AJ62" s="53"/>
      <c r="AK62" s="53"/>
      <c r="AL62" s="53"/>
      <c r="AM62" s="53"/>
      <c r="AN62" s="53"/>
    </row>
    <row r="63" spans="1:112" x14ac:dyDescent="0.25">
      <c r="A63" s="326" t="s">
        <v>786</v>
      </c>
      <c r="B63" s="42" t="s">
        <v>779</v>
      </c>
      <c r="C63" s="474">
        <v>1.06E-2</v>
      </c>
      <c r="D63" s="228"/>
      <c r="E63" s="326" t="s">
        <v>787</v>
      </c>
      <c r="F63" s="42"/>
      <c r="G63" s="479"/>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row>
    <row r="64" spans="1:112" x14ac:dyDescent="0.25">
      <c r="A64" s="326"/>
      <c r="B64" s="63"/>
      <c r="C64" s="474"/>
      <c r="E64" s="326" t="s">
        <v>788</v>
      </c>
      <c r="F64" s="42" t="s">
        <v>140</v>
      </c>
      <c r="G64" s="479">
        <v>20</v>
      </c>
    </row>
    <row r="65" spans="1:40" x14ac:dyDescent="0.25">
      <c r="A65" s="326"/>
      <c r="B65" s="63"/>
      <c r="C65" s="474"/>
      <c r="E65" s="326" t="s">
        <v>789</v>
      </c>
      <c r="F65" s="42" t="s">
        <v>140</v>
      </c>
      <c r="G65" s="479">
        <v>3</v>
      </c>
    </row>
    <row r="66" spans="1:40" s="494" customFormat="1" x14ac:dyDescent="0.25">
      <c r="A66" s="472" t="s">
        <v>528</v>
      </c>
      <c r="B66" s="368"/>
      <c r="C66" s="496"/>
      <c r="E66" s="326" t="s">
        <v>790</v>
      </c>
      <c r="F66" s="42" t="s">
        <v>140</v>
      </c>
      <c r="G66" s="479">
        <v>40</v>
      </c>
    </row>
    <row r="67" spans="1:40" x14ac:dyDescent="0.25">
      <c r="A67" s="326" t="s">
        <v>791</v>
      </c>
      <c r="B67" s="63" t="s">
        <v>140</v>
      </c>
      <c r="C67" s="474">
        <v>0.47</v>
      </c>
      <c r="D67" s="100"/>
      <c r="E67" s="326" t="s">
        <v>792</v>
      </c>
      <c r="F67" s="42" t="s">
        <v>140</v>
      </c>
      <c r="G67" s="479">
        <v>10</v>
      </c>
    </row>
    <row r="68" spans="1:40" x14ac:dyDescent="0.25">
      <c r="A68" s="326" t="s">
        <v>793</v>
      </c>
      <c r="B68" s="42" t="s">
        <v>794</v>
      </c>
      <c r="C68" s="474">
        <v>95</v>
      </c>
      <c r="E68" s="326" t="s">
        <v>730</v>
      </c>
      <c r="F68" s="42" t="s">
        <v>140</v>
      </c>
      <c r="G68" s="479">
        <v>46</v>
      </c>
    </row>
    <row r="69" spans="1:40" x14ac:dyDescent="0.25">
      <c r="A69" s="472" t="s">
        <v>795</v>
      </c>
      <c r="B69" s="355"/>
      <c r="C69" s="473"/>
      <c r="D69" s="228"/>
      <c r="E69" s="326" t="s">
        <v>796</v>
      </c>
      <c r="F69" s="42" t="s">
        <v>140</v>
      </c>
      <c r="G69" s="479">
        <v>10</v>
      </c>
      <c r="L69" s="53"/>
      <c r="M69" s="53"/>
      <c r="N69" s="53"/>
      <c r="O69" s="53"/>
      <c r="P69" s="53"/>
      <c r="Q69" s="53"/>
      <c r="R69" s="53"/>
      <c r="S69" s="53"/>
      <c r="T69" s="53"/>
      <c r="U69" s="53"/>
      <c r="V69" s="53"/>
      <c r="W69" s="53"/>
      <c r="X69" s="53"/>
      <c r="Y69" s="53"/>
      <c r="Z69" s="53"/>
      <c r="AA69" s="53"/>
      <c r="AB69" s="53"/>
      <c r="AC69" s="53"/>
      <c r="AD69" s="53"/>
      <c r="AE69" s="53"/>
      <c r="AF69" s="53"/>
      <c r="AG69" s="53"/>
      <c r="AH69" s="53"/>
      <c r="AI69" s="53"/>
      <c r="AJ69" s="53"/>
      <c r="AK69" s="53"/>
      <c r="AL69" s="53"/>
      <c r="AM69" s="53"/>
      <c r="AN69" s="53"/>
    </row>
    <row r="70" spans="1:40" x14ac:dyDescent="0.25">
      <c r="A70" s="326" t="s">
        <v>797</v>
      </c>
      <c r="B70" s="42" t="s">
        <v>798</v>
      </c>
      <c r="C70" s="474">
        <v>1526</v>
      </c>
      <c r="D70" s="100"/>
      <c r="E70" s="326"/>
      <c r="F70" s="42"/>
      <c r="G70" s="479"/>
      <c r="H70" s="28"/>
      <c r="I70" s="28"/>
      <c r="J70" s="28"/>
    </row>
    <row r="71" spans="1:40" x14ac:dyDescent="0.25">
      <c r="A71" s="326" t="s">
        <v>799</v>
      </c>
      <c r="B71" s="42" t="s">
        <v>798</v>
      </c>
      <c r="C71" s="474">
        <v>300</v>
      </c>
      <c r="D71" s="100"/>
      <c r="E71" s="326" t="s">
        <v>800</v>
      </c>
      <c r="F71" s="42"/>
      <c r="G71" s="479"/>
      <c r="H71" s="28"/>
      <c r="I71" s="28"/>
      <c r="J71" s="28"/>
    </row>
    <row r="72" spans="1:40" x14ac:dyDescent="0.25">
      <c r="A72" s="472" t="s">
        <v>541</v>
      </c>
      <c r="B72" s="355"/>
      <c r="C72" s="473"/>
      <c r="D72" s="228"/>
      <c r="E72" s="326" t="s">
        <v>801</v>
      </c>
      <c r="F72" s="42" t="s">
        <v>140</v>
      </c>
      <c r="G72" s="479">
        <v>0.37669999999999998</v>
      </c>
      <c r="L72" s="53"/>
      <c r="M72" s="53"/>
      <c r="N72" s="53"/>
      <c r="O72" s="53"/>
      <c r="P72" s="53"/>
      <c r="Q72" s="53"/>
      <c r="R72" s="53"/>
      <c r="S72" s="53"/>
      <c r="T72" s="53"/>
      <c r="U72" s="53"/>
      <c r="V72" s="53"/>
      <c r="W72" s="53"/>
      <c r="X72" s="53"/>
      <c r="Y72" s="53"/>
      <c r="Z72" s="53"/>
      <c r="AA72" s="53"/>
      <c r="AB72" s="53"/>
      <c r="AC72" s="53"/>
      <c r="AD72" s="53"/>
      <c r="AE72" s="53"/>
      <c r="AF72" s="53"/>
      <c r="AG72" s="53"/>
      <c r="AH72" s="53"/>
      <c r="AI72" s="53"/>
      <c r="AJ72" s="53"/>
      <c r="AK72" s="53"/>
      <c r="AL72" s="53"/>
      <c r="AM72" s="53"/>
      <c r="AN72" s="53"/>
    </row>
    <row r="73" spans="1:40" x14ac:dyDescent="0.25">
      <c r="A73" s="326" t="s">
        <v>802</v>
      </c>
      <c r="B73" s="42" t="s">
        <v>803</v>
      </c>
      <c r="C73" s="474">
        <v>238.32929015926601</v>
      </c>
      <c r="D73" s="100"/>
      <c r="E73" s="467" t="s">
        <v>804</v>
      </c>
      <c r="F73" s="134" t="s">
        <v>140</v>
      </c>
      <c r="G73" s="497">
        <v>0.4</v>
      </c>
      <c r="H73" s="28"/>
      <c r="I73" s="28"/>
      <c r="J73" s="493"/>
      <c r="K73" s="53"/>
    </row>
    <row r="74" spans="1:40" x14ac:dyDescent="0.25">
      <c r="A74" s="326" t="s">
        <v>805</v>
      </c>
      <c r="B74" s="63" t="s">
        <v>140</v>
      </c>
      <c r="C74" s="474">
        <v>2.7E-2</v>
      </c>
      <c r="D74" s="100"/>
    </row>
    <row r="75" spans="1:40" x14ac:dyDescent="0.25">
      <c r="A75" s="326" t="s">
        <v>806</v>
      </c>
      <c r="B75" s="63" t="s">
        <v>807</v>
      </c>
      <c r="C75" s="474">
        <v>106</v>
      </c>
    </row>
    <row r="76" spans="1:40" x14ac:dyDescent="0.25">
      <c r="A76" s="326" t="s">
        <v>808</v>
      </c>
      <c r="B76" s="63" t="s">
        <v>807</v>
      </c>
      <c r="C76" s="474">
        <v>40</v>
      </c>
    </row>
    <row r="77" spans="1:40" x14ac:dyDescent="0.25">
      <c r="A77" s="326" t="s">
        <v>809</v>
      </c>
      <c r="B77" s="42" t="s">
        <v>140</v>
      </c>
      <c r="C77" s="474">
        <v>6.1499999999999999E-2</v>
      </c>
    </row>
    <row r="78" spans="1:40" x14ac:dyDescent="0.25">
      <c r="A78" s="472" t="s">
        <v>657</v>
      </c>
      <c r="B78" s="355"/>
      <c r="C78" s="473"/>
      <c r="E78" s="498" t="s">
        <v>810</v>
      </c>
      <c r="F78" s="499"/>
      <c r="G78" s="500"/>
    </row>
    <row r="79" spans="1:40" x14ac:dyDescent="0.25">
      <c r="A79" s="326" t="s">
        <v>811</v>
      </c>
      <c r="B79" s="42" t="s">
        <v>140</v>
      </c>
      <c r="C79" s="474">
        <v>9.0505873210581997E-2</v>
      </c>
      <c r="E79" s="326" t="s">
        <v>812</v>
      </c>
      <c r="F79" s="42" t="s">
        <v>140</v>
      </c>
      <c r="G79" s="474">
        <v>7.3845198145614096E-3</v>
      </c>
    </row>
    <row r="80" spans="1:40" x14ac:dyDescent="0.25">
      <c r="A80" s="326" t="s">
        <v>813</v>
      </c>
      <c r="B80" s="42" t="s">
        <v>140</v>
      </c>
      <c r="C80" s="474">
        <v>0.39937684180874999</v>
      </c>
      <c r="E80" s="326" t="s">
        <v>814</v>
      </c>
      <c r="F80" s="42" t="s">
        <v>140</v>
      </c>
      <c r="G80" s="474">
        <v>0.34932337340295699</v>
      </c>
    </row>
    <row r="81" spans="1:31" x14ac:dyDescent="0.25">
      <c r="A81" s="326" t="s">
        <v>815</v>
      </c>
      <c r="B81" s="42" t="s">
        <v>140</v>
      </c>
      <c r="C81" s="474">
        <v>0.31858724855960702</v>
      </c>
      <c r="E81" s="326" t="s">
        <v>816</v>
      </c>
      <c r="F81" s="42" t="s">
        <v>140</v>
      </c>
      <c r="G81" s="474">
        <v>0.23346908054458201</v>
      </c>
    </row>
    <row r="82" spans="1:31" x14ac:dyDescent="0.25">
      <c r="A82" s="326" t="s">
        <v>817</v>
      </c>
      <c r="B82" s="42" t="s">
        <v>140</v>
      </c>
      <c r="C82" s="474">
        <v>0.19153003642106201</v>
      </c>
      <c r="E82" s="326" t="s">
        <v>818</v>
      </c>
      <c r="F82" s="42" t="s">
        <v>140</v>
      </c>
      <c r="G82" s="474">
        <v>0.40982302623790001</v>
      </c>
    </row>
    <row r="83" spans="1:31" x14ac:dyDescent="0.25">
      <c r="A83" s="326" t="s">
        <v>819</v>
      </c>
      <c r="B83" s="42" t="s">
        <v>140</v>
      </c>
      <c r="C83" s="474">
        <v>0.70666608812680898</v>
      </c>
      <c r="E83" s="326" t="s">
        <v>820</v>
      </c>
      <c r="F83" s="42" t="s">
        <v>140</v>
      </c>
      <c r="G83" s="474">
        <v>0.73570165231457696</v>
      </c>
    </row>
    <row r="84" spans="1:31" x14ac:dyDescent="0.25">
      <c r="A84" s="326" t="s">
        <v>821</v>
      </c>
      <c r="B84" s="42" t="s">
        <v>140</v>
      </c>
      <c r="C84" s="474">
        <v>0.24469672999410899</v>
      </c>
      <c r="E84" s="326" t="s">
        <v>822</v>
      </c>
      <c r="F84" s="42" t="s">
        <v>140</v>
      </c>
      <c r="G84" s="501">
        <v>0.29585066538416999</v>
      </c>
      <c r="AC84" s="502"/>
    </row>
    <row r="85" spans="1:31" x14ac:dyDescent="0.25">
      <c r="A85" s="326" t="s">
        <v>823</v>
      </c>
      <c r="B85" s="42" t="s">
        <v>140</v>
      </c>
      <c r="C85" s="474">
        <v>0.335927926684228</v>
      </c>
      <c r="E85" s="326" t="s">
        <v>824</v>
      </c>
      <c r="F85" s="42" t="s">
        <v>140</v>
      </c>
      <c r="G85" s="474">
        <v>7.9550763275279504E-2</v>
      </c>
      <c r="AD85" s="503"/>
    </row>
    <row r="86" spans="1:31" x14ac:dyDescent="0.25">
      <c r="A86" s="467" t="s">
        <v>825</v>
      </c>
      <c r="B86" s="134" t="s">
        <v>140</v>
      </c>
      <c r="C86" s="478">
        <v>0.171498292350937</v>
      </c>
      <c r="E86" s="467" t="s">
        <v>826</v>
      </c>
      <c r="F86" s="134" t="s">
        <v>140</v>
      </c>
      <c r="G86" s="478">
        <v>0.39013727930443598</v>
      </c>
    </row>
    <row r="87" spans="1:31" x14ac:dyDescent="0.25">
      <c r="A87" s="504" t="s">
        <v>827</v>
      </c>
      <c r="B87" s="335"/>
      <c r="C87" s="335"/>
      <c r="D87" s="335"/>
      <c r="E87" s="335"/>
      <c r="F87" s="335"/>
      <c r="G87" s="335"/>
      <c r="H87" s="335"/>
      <c r="I87" s="335"/>
      <c r="J87" s="335"/>
      <c r="K87" s="335"/>
      <c r="L87" s="335"/>
      <c r="M87" s="335"/>
      <c r="N87" s="335"/>
      <c r="O87" s="335"/>
      <c r="P87" s="335"/>
      <c r="Q87" s="335"/>
      <c r="R87" s="335"/>
      <c r="S87" s="335"/>
      <c r="T87" s="335"/>
      <c r="U87" s="335"/>
      <c r="V87" s="335"/>
      <c r="W87" s="335"/>
      <c r="X87" s="335"/>
      <c r="Y87" s="335"/>
      <c r="Z87" s="335"/>
      <c r="AA87" s="335"/>
      <c r="AB87" s="335"/>
      <c r="AC87" s="335"/>
      <c r="AD87" s="335"/>
      <c r="AE87" s="335"/>
    </row>
    <row r="88" spans="1:31" x14ac:dyDescent="0.25">
      <c r="A88" s="505" t="s">
        <v>828</v>
      </c>
      <c r="B88" s="506"/>
      <c r="C88" s="507"/>
    </row>
    <row r="89" spans="1:31" x14ac:dyDescent="0.25">
      <c r="A89" s="326" t="s">
        <v>829</v>
      </c>
      <c r="B89" s="129" t="s">
        <v>830</v>
      </c>
      <c r="C89" s="63">
        <v>165.2</v>
      </c>
      <c r="D89" s="28"/>
    </row>
    <row r="90" spans="1:31" x14ac:dyDescent="0.25">
      <c r="A90" s="326" t="s">
        <v>831</v>
      </c>
      <c r="B90" s="129" t="s">
        <v>830</v>
      </c>
      <c r="C90" s="63">
        <v>103.3</v>
      </c>
      <c r="D90" s="28"/>
      <c r="F90" s="100"/>
    </row>
    <row r="91" spans="1:31" x14ac:dyDescent="0.25">
      <c r="A91" s="326" t="s">
        <v>832</v>
      </c>
      <c r="B91" s="129" t="s">
        <v>830</v>
      </c>
      <c r="C91" s="63">
        <v>94.6</v>
      </c>
      <c r="D91" s="28"/>
      <c r="F91" s="100"/>
    </row>
    <row r="92" spans="1:31" x14ac:dyDescent="0.25">
      <c r="A92" s="326" t="s">
        <v>833</v>
      </c>
      <c r="B92" s="129" t="s">
        <v>830</v>
      </c>
      <c r="C92" s="63">
        <v>56.1</v>
      </c>
      <c r="D92" s="28"/>
      <c r="F92" s="100"/>
    </row>
    <row r="93" spans="1:31" x14ac:dyDescent="0.25">
      <c r="A93" s="326" t="s">
        <v>834</v>
      </c>
      <c r="B93" s="129" t="s">
        <v>830</v>
      </c>
      <c r="C93" s="63">
        <v>73.3</v>
      </c>
      <c r="D93" s="28"/>
      <c r="F93" s="100"/>
    </row>
    <row r="94" spans="1:31" x14ac:dyDescent="0.25">
      <c r="A94" s="326" t="s">
        <v>835</v>
      </c>
      <c r="B94" s="129" t="s">
        <v>830</v>
      </c>
      <c r="C94" s="508">
        <v>56.1</v>
      </c>
      <c r="D94" s="509"/>
      <c r="F94" s="510"/>
    </row>
    <row r="95" spans="1:31" x14ac:dyDescent="0.25">
      <c r="A95" s="326" t="s">
        <v>836</v>
      </c>
      <c r="B95" s="129" t="s">
        <v>830</v>
      </c>
      <c r="C95" s="63">
        <v>91.4</v>
      </c>
      <c r="D95" s="28"/>
      <c r="F95" s="100"/>
    </row>
    <row r="96" spans="1:31" x14ac:dyDescent="0.25">
      <c r="A96" s="326" t="s">
        <v>837</v>
      </c>
      <c r="B96" s="129" t="s">
        <v>830</v>
      </c>
      <c r="C96" s="63">
        <v>146.1</v>
      </c>
      <c r="D96" s="28"/>
    </row>
    <row r="97" spans="1:113" x14ac:dyDescent="0.25">
      <c r="A97" s="338" t="s">
        <v>838</v>
      </c>
      <c r="B97" s="129" t="s">
        <v>839</v>
      </c>
      <c r="C97" s="122">
        <v>0.78</v>
      </c>
      <c r="D97" s="50"/>
      <c r="E97" s="338" t="s">
        <v>840</v>
      </c>
      <c r="F97" s="129" t="s">
        <v>839</v>
      </c>
      <c r="G97" s="42">
        <v>9.4E-2</v>
      </c>
    </row>
    <row r="98" spans="1:113" s="53" customFormat="1" x14ac:dyDescent="0.25">
      <c r="A98" s="338" t="s">
        <v>841</v>
      </c>
      <c r="B98" s="129" t="s">
        <v>839</v>
      </c>
      <c r="C98" s="511">
        <v>2.48</v>
      </c>
      <c r="E98" s="338" t="s">
        <v>842</v>
      </c>
      <c r="F98" s="129" t="s">
        <v>839</v>
      </c>
      <c r="G98" s="63">
        <v>9.4E-2</v>
      </c>
    </row>
    <row r="99" spans="1:113" s="53" customFormat="1" x14ac:dyDescent="0.25">
      <c r="A99" s="338" t="s">
        <v>843</v>
      </c>
      <c r="B99" s="129" t="s">
        <v>839</v>
      </c>
      <c r="C99" s="512">
        <v>9.4E-2</v>
      </c>
      <c r="E99" s="63"/>
      <c r="F99" s="129"/>
      <c r="G99" s="63"/>
    </row>
    <row r="100" spans="1:113" s="53" customFormat="1" x14ac:dyDescent="0.25">
      <c r="A100" s="338" t="s">
        <v>844</v>
      </c>
      <c r="B100" s="129" t="s">
        <v>839</v>
      </c>
      <c r="C100" s="512">
        <v>9.4E-2</v>
      </c>
    </row>
    <row r="101" spans="1:113" s="53" customFormat="1" x14ac:dyDescent="0.25"/>
    <row r="102" spans="1:113" x14ac:dyDescent="0.25">
      <c r="A102" s="513" t="s">
        <v>383</v>
      </c>
      <c r="B102" s="514"/>
      <c r="C102" s="165">
        <v>1990</v>
      </c>
      <c r="D102" s="165">
        <f t="shared" ref="D102:AI102" si="5">1+C102</f>
        <v>1991</v>
      </c>
      <c r="E102" s="165">
        <f t="shared" si="5"/>
        <v>1992</v>
      </c>
      <c r="F102" s="165">
        <f t="shared" si="5"/>
        <v>1993</v>
      </c>
      <c r="G102" s="165">
        <f t="shared" si="5"/>
        <v>1994</v>
      </c>
      <c r="H102" s="165">
        <f t="shared" si="5"/>
        <v>1995</v>
      </c>
      <c r="I102" s="165">
        <f t="shared" si="5"/>
        <v>1996</v>
      </c>
      <c r="J102" s="165">
        <f t="shared" si="5"/>
        <v>1997</v>
      </c>
      <c r="K102" s="165">
        <f t="shared" si="5"/>
        <v>1998</v>
      </c>
      <c r="L102" s="165">
        <f t="shared" si="5"/>
        <v>1999</v>
      </c>
      <c r="M102" s="165">
        <f t="shared" si="5"/>
        <v>2000</v>
      </c>
      <c r="N102" s="165">
        <f t="shared" si="5"/>
        <v>2001</v>
      </c>
      <c r="O102" s="165">
        <f t="shared" si="5"/>
        <v>2002</v>
      </c>
      <c r="P102" s="165">
        <f t="shared" si="5"/>
        <v>2003</v>
      </c>
      <c r="Q102" s="165">
        <f t="shared" si="5"/>
        <v>2004</v>
      </c>
      <c r="R102" s="165">
        <f t="shared" si="5"/>
        <v>2005</v>
      </c>
      <c r="S102" s="165">
        <f t="shared" si="5"/>
        <v>2006</v>
      </c>
      <c r="T102" s="165">
        <f t="shared" si="5"/>
        <v>2007</v>
      </c>
      <c r="U102" s="165">
        <f t="shared" si="5"/>
        <v>2008</v>
      </c>
      <c r="V102" s="165">
        <f t="shared" si="5"/>
        <v>2009</v>
      </c>
      <c r="W102" s="165">
        <f t="shared" si="5"/>
        <v>2010</v>
      </c>
      <c r="X102" s="165">
        <f t="shared" si="5"/>
        <v>2011</v>
      </c>
      <c r="Y102" s="165">
        <f t="shared" si="5"/>
        <v>2012</v>
      </c>
      <c r="Z102" s="165">
        <f t="shared" si="5"/>
        <v>2013</v>
      </c>
      <c r="AA102" s="165">
        <f t="shared" si="5"/>
        <v>2014</v>
      </c>
      <c r="AB102" s="165">
        <f t="shared" si="5"/>
        <v>2015</v>
      </c>
      <c r="AC102" s="165">
        <f t="shared" si="5"/>
        <v>2016</v>
      </c>
      <c r="AD102" s="165">
        <f t="shared" si="5"/>
        <v>2017</v>
      </c>
      <c r="AE102" s="165">
        <f t="shared" si="5"/>
        <v>2018</v>
      </c>
      <c r="AF102" s="165">
        <f t="shared" si="5"/>
        <v>2019</v>
      </c>
      <c r="AG102" s="165">
        <f t="shared" si="5"/>
        <v>2020</v>
      </c>
      <c r="AH102" s="165">
        <f t="shared" si="5"/>
        <v>2021</v>
      </c>
      <c r="AI102" s="165">
        <f t="shared" si="5"/>
        <v>2022</v>
      </c>
      <c r="AJ102" s="165">
        <f t="shared" ref="AJ102:BO102" si="6">1+AI102</f>
        <v>2023</v>
      </c>
      <c r="AK102" s="165">
        <f t="shared" si="6"/>
        <v>2024</v>
      </c>
      <c r="AL102" s="165">
        <f t="shared" si="6"/>
        <v>2025</v>
      </c>
      <c r="AM102" s="165">
        <f t="shared" si="6"/>
        <v>2026</v>
      </c>
      <c r="AN102" s="165">
        <f t="shared" si="6"/>
        <v>2027</v>
      </c>
      <c r="AO102" s="165">
        <f t="shared" si="6"/>
        <v>2028</v>
      </c>
      <c r="AP102" s="165">
        <f t="shared" si="6"/>
        <v>2029</v>
      </c>
      <c r="AQ102" s="165">
        <f t="shared" si="6"/>
        <v>2030</v>
      </c>
      <c r="AR102" s="165">
        <f t="shared" si="6"/>
        <v>2031</v>
      </c>
      <c r="AS102" s="165">
        <f t="shared" si="6"/>
        <v>2032</v>
      </c>
      <c r="AT102" s="165">
        <f t="shared" si="6"/>
        <v>2033</v>
      </c>
      <c r="AU102" s="165">
        <f t="shared" si="6"/>
        <v>2034</v>
      </c>
      <c r="AV102" s="165">
        <f t="shared" si="6"/>
        <v>2035</v>
      </c>
      <c r="AW102" s="165">
        <f t="shared" si="6"/>
        <v>2036</v>
      </c>
      <c r="AX102" s="165">
        <f t="shared" si="6"/>
        <v>2037</v>
      </c>
      <c r="AY102" s="165">
        <f t="shared" si="6"/>
        <v>2038</v>
      </c>
      <c r="AZ102" s="165">
        <f t="shared" si="6"/>
        <v>2039</v>
      </c>
      <c r="BA102" s="165">
        <f t="shared" si="6"/>
        <v>2040</v>
      </c>
      <c r="BB102" s="165">
        <f t="shared" si="6"/>
        <v>2041</v>
      </c>
      <c r="BC102" s="165">
        <f t="shared" si="6"/>
        <v>2042</v>
      </c>
      <c r="BD102" s="165">
        <f t="shared" si="6"/>
        <v>2043</v>
      </c>
      <c r="BE102" s="165">
        <f t="shared" si="6"/>
        <v>2044</v>
      </c>
      <c r="BF102" s="165">
        <f t="shared" si="6"/>
        <v>2045</v>
      </c>
      <c r="BG102" s="165">
        <f t="shared" si="6"/>
        <v>2046</v>
      </c>
      <c r="BH102" s="165">
        <f t="shared" si="6"/>
        <v>2047</v>
      </c>
      <c r="BI102" s="165">
        <f t="shared" si="6"/>
        <v>2048</v>
      </c>
      <c r="BJ102" s="165">
        <f t="shared" si="6"/>
        <v>2049</v>
      </c>
      <c r="BK102" s="165">
        <f t="shared" si="6"/>
        <v>2050</v>
      </c>
      <c r="BL102" s="165">
        <f t="shared" si="6"/>
        <v>2051</v>
      </c>
      <c r="BM102" s="165">
        <f t="shared" si="6"/>
        <v>2052</v>
      </c>
      <c r="BN102" s="165">
        <f t="shared" si="6"/>
        <v>2053</v>
      </c>
      <c r="BO102" s="165">
        <f t="shared" si="6"/>
        <v>2054</v>
      </c>
      <c r="BP102" s="165">
        <f t="shared" ref="BP102:CU102" si="7">1+BO102</f>
        <v>2055</v>
      </c>
      <c r="BQ102" s="165">
        <f t="shared" si="7"/>
        <v>2056</v>
      </c>
      <c r="BR102" s="165">
        <f t="shared" si="7"/>
        <v>2057</v>
      </c>
      <c r="BS102" s="165">
        <f t="shared" si="7"/>
        <v>2058</v>
      </c>
      <c r="BT102" s="165">
        <f t="shared" si="7"/>
        <v>2059</v>
      </c>
      <c r="BU102" s="165">
        <f t="shared" si="7"/>
        <v>2060</v>
      </c>
      <c r="BV102" s="165">
        <f t="shared" si="7"/>
        <v>2061</v>
      </c>
      <c r="BW102" s="165">
        <f t="shared" si="7"/>
        <v>2062</v>
      </c>
      <c r="BX102" s="165">
        <f t="shared" si="7"/>
        <v>2063</v>
      </c>
      <c r="BY102" s="165">
        <f t="shared" si="7"/>
        <v>2064</v>
      </c>
      <c r="BZ102" s="165">
        <f t="shared" si="7"/>
        <v>2065</v>
      </c>
      <c r="CA102" s="165">
        <f t="shared" si="7"/>
        <v>2066</v>
      </c>
      <c r="CB102" s="165">
        <f t="shared" si="7"/>
        <v>2067</v>
      </c>
      <c r="CC102" s="165">
        <f t="shared" si="7"/>
        <v>2068</v>
      </c>
      <c r="CD102" s="165">
        <f t="shared" si="7"/>
        <v>2069</v>
      </c>
      <c r="CE102" s="165">
        <f t="shared" si="7"/>
        <v>2070</v>
      </c>
      <c r="CF102" s="165">
        <f t="shared" si="7"/>
        <v>2071</v>
      </c>
      <c r="CG102" s="165">
        <f t="shared" si="7"/>
        <v>2072</v>
      </c>
      <c r="CH102" s="165">
        <f t="shared" si="7"/>
        <v>2073</v>
      </c>
      <c r="CI102" s="165">
        <f t="shared" si="7"/>
        <v>2074</v>
      </c>
      <c r="CJ102" s="165">
        <f t="shared" si="7"/>
        <v>2075</v>
      </c>
      <c r="CK102" s="165">
        <f t="shared" si="7"/>
        <v>2076</v>
      </c>
      <c r="CL102" s="165">
        <f t="shared" si="7"/>
        <v>2077</v>
      </c>
      <c r="CM102" s="165">
        <f t="shared" si="7"/>
        <v>2078</v>
      </c>
      <c r="CN102" s="165">
        <f t="shared" si="7"/>
        <v>2079</v>
      </c>
      <c r="CO102" s="165">
        <f t="shared" si="7"/>
        <v>2080</v>
      </c>
      <c r="CP102" s="165">
        <f t="shared" si="7"/>
        <v>2081</v>
      </c>
      <c r="CQ102" s="165">
        <f t="shared" si="7"/>
        <v>2082</v>
      </c>
      <c r="CR102" s="165">
        <f t="shared" si="7"/>
        <v>2083</v>
      </c>
      <c r="CS102" s="165">
        <f t="shared" si="7"/>
        <v>2084</v>
      </c>
      <c r="CT102" s="165">
        <f t="shared" si="7"/>
        <v>2085</v>
      </c>
      <c r="CU102" s="165">
        <f t="shared" si="7"/>
        <v>2086</v>
      </c>
      <c r="CV102" s="165">
        <f t="shared" ref="CV102:DI102" si="8">1+CU102</f>
        <v>2087</v>
      </c>
      <c r="CW102" s="165">
        <f t="shared" si="8"/>
        <v>2088</v>
      </c>
      <c r="CX102" s="165">
        <f t="shared" si="8"/>
        <v>2089</v>
      </c>
      <c r="CY102" s="165">
        <f t="shared" si="8"/>
        <v>2090</v>
      </c>
      <c r="CZ102" s="165">
        <f t="shared" si="8"/>
        <v>2091</v>
      </c>
      <c r="DA102" s="165">
        <f t="shared" si="8"/>
        <v>2092</v>
      </c>
      <c r="DB102" s="165">
        <f t="shared" si="8"/>
        <v>2093</v>
      </c>
      <c r="DC102" s="165">
        <f t="shared" si="8"/>
        <v>2094</v>
      </c>
      <c r="DD102" s="165">
        <f t="shared" si="8"/>
        <v>2095</v>
      </c>
      <c r="DE102" s="165">
        <f t="shared" si="8"/>
        <v>2096</v>
      </c>
      <c r="DF102" s="165">
        <f t="shared" si="8"/>
        <v>2097</v>
      </c>
      <c r="DG102" s="165">
        <f t="shared" si="8"/>
        <v>2098</v>
      </c>
      <c r="DH102" s="165">
        <f t="shared" si="8"/>
        <v>2099</v>
      </c>
      <c r="DI102" s="166">
        <f t="shared" si="8"/>
        <v>2100</v>
      </c>
    </row>
    <row r="103" spans="1:113" x14ac:dyDescent="0.25">
      <c r="A103" s="326" t="s">
        <v>845</v>
      </c>
      <c r="B103" s="42" t="s">
        <v>846</v>
      </c>
      <c r="C103" s="42">
        <v>3.3</v>
      </c>
      <c r="D103" s="42">
        <v>3.3</v>
      </c>
      <c r="E103" s="42">
        <v>3.3</v>
      </c>
      <c r="F103" s="42">
        <v>3.3</v>
      </c>
      <c r="G103" s="42">
        <v>3.3</v>
      </c>
      <c r="H103" s="42">
        <v>3.3</v>
      </c>
      <c r="I103" s="42">
        <v>3.3</v>
      </c>
      <c r="J103" s="42">
        <v>3.3</v>
      </c>
      <c r="K103" s="42">
        <v>3.3</v>
      </c>
      <c r="L103" s="42">
        <v>3.3</v>
      </c>
      <c r="M103" s="42">
        <v>3.3</v>
      </c>
      <c r="N103" s="42">
        <v>3.3</v>
      </c>
      <c r="O103" s="42">
        <v>3.3</v>
      </c>
      <c r="P103" s="42">
        <v>3.3</v>
      </c>
      <c r="Q103" s="42">
        <v>3.3</v>
      </c>
      <c r="R103" s="42">
        <v>3.3</v>
      </c>
      <c r="S103" s="42">
        <v>3.3</v>
      </c>
      <c r="T103" s="42">
        <v>3.3</v>
      </c>
      <c r="U103" s="42">
        <v>3.3</v>
      </c>
      <c r="V103" s="42">
        <v>3.3</v>
      </c>
      <c r="W103" s="42">
        <v>3.3</v>
      </c>
      <c r="X103" s="42">
        <v>3.3</v>
      </c>
      <c r="Y103" s="42">
        <v>3.3</v>
      </c>
      <c r="Z103" s="42">
        <v>3.3</v>
      </c>
      <c r="AA103" s="42">
        <v>3.3</v>
      </c>
      <c r="AB103" s="42">
        <v>3.3</v>
      </c>
      <c r="AC103" s="42">
        <v>3.3</v>
      </c>
      <c r="AD103" s="42">
        <v>3.3</v>
      </c>
      <c r="AE103" s="42">
        <v>3.3</v>
      </c>
      <c r="AF103" s="42">
        <v>3.3</v>
      </c>
      <c r="AG103" s="42">
        <v>3.3</v>
      </c>
      <c r="AH103" s="42">
        <v>3.3</v>
      </c>
      <c r="AI103" s="42">
        <v>3.3</v>
      </c>
      <c r="AJ103" s="42">
        <v>3.3</v>
      </c>
      <c r="AK103" s="42">
        <v>3.3</v>
      </c>
      <c r="AL103" s="42">
        <v>3.3</v>
      </c>
      <c r="AM103" s="42">
        <v>3.3</v>
      </c>
      <c r="AN103" s="42">
        <v>3.3</v>
      </c>
      <c r="AO103" s="42">
        <v>3.3</v>
      </c>
      <c r="AP103" s="42">
        <v>3.3</v>
      </c>
      <c r="AQ103" s="42">
        <v>3.3</v>
      </c>
      <c r="AR103" s="42">
        <v>3.3</v>
      </c>
      <c r="AS103" s="42">
        <v>3.3</v>
      </c>
      <c r="AT103" s="42">
        <v>3.3</v>
      </c>
      <c r="AU103" s="42">
        <v>3.3</v>
      </c>
      <c r="AV103" s="42">
        <v>3.3</v>
      </c>
      <c r="AW103" s="42">
        <v>3.3</v>
      </c>
      <c r="AX103" s="42">
        <v>3.3</v>
      </c>
      <c r="AY103" s="42">
        <v>3.3</v>
      </c>
      <c r="AZ103" s="42">
        <v>3.3</v>
      </c>
      <c r="BA103" s="42">
        <v>3.3</v>
      </c>
      <c r="BB103" s="42">
        <v>3.3</v>
      </c>
      <c r="BC103" s="42">
        <v>3.3</v>
      </c>
      <c r="BD103" s="42">
        <v>3.3</v>
      </c>
      <c r="BE103" s="42">
        <v>3.3</v>
      </c>
      <c r="BF103" s="42">
        <v>3.3</v>
      </c>
      <c r="BG103" s="42">
        <v>3.3</v>
      </c>
      <c r="BH103" s="42">
        <v>3.3</v>
      </c>
      <c r="BI103" s="42">
        <v>3.3</v>
      </c>
      <c r="BJ103" s="42">
        <v>3.3</v>
      </c>
      <c r="BK103" s="42">
        <v>3.3</v>
      </c>
      <c r="BL103" s="42">
        <v>3.3</v>
      </c>
      <c r="BM103" s="42">
        <v>3.3</v>
      </c>
      <c r="BN103" s="42">
        <v>3.3</v>
      </c>
      <c r="BO103" s="42">
        <v>3.3</v>
      </c>
      <c r="BP103" s="42">
        <v>3.3</v>
      </c>
      <c r="BQ103" s="42">
        <v>3.3</v>
      </c>
      <c r="BR103" s="42">
        <v>3.3</v>
      </c>
      <c r="BS103" s="42">
        <v>3.3</v>
      </c>
      <c r="BT103" s="42">
        <v>3.3</v>
      </c>
      <c r="BU103" s="42">
        <v>3.3</v>
      </c>
      <c r="BV103" s="42">
        <v>3.3</v>
      </c>
      <c r="BW103" s="42">
        <v>3.3</v>
      </c>
      <c r="BX103" s="42">
        <v>3.3</v>
      </c>
      <c r="BY103" s="42">
        <v>3.3</v>
      </c>
      <c r="BZ103" s="42">
        <v>3.3</v>
      </c>
      <c r="CA103" s="42">
        <v>3.3</v>
      </c>
      <c r="CB103" s="42">
        <v>3.3</v>
      </c>
      <c r="CC103" s="42">
        <v>3.3</v>
      </c>
      <c r="CD103" s="42">
        <v>3.3</v>
      </c>
      <c r="CE103" s="42">
        <v>3.3</v>
      </c>
      <c r="CF103" s="42">
        <v>3.3</v>
      </c>
      <c r="CG103" s="42">
        <v>3.3</v>
      </c>
      <c r="CH103" s="42">
        <v>3.3</v>
      </c>
      <c r="CI103" s="42">
        <v>3.3</v>
      </c>
      <c r="CJ103" s="42">
        <v>3.3</v>
      </c>
      <c r="CK103" s="42">
        <v>3.3</v>
      </c>
      <c r="CL103" s="42">
        <v>3.3</v>
      </c>
      <c r="CM103" s="42">
        <v>3.3</v>
      </c>
      <c r="CN103" s="42">
        <v>3.3</v>
      </c>
      <c r="CO103" s="42">
        <v>3.3</v>
      </c>
      <c r="CP103" s="42">
        <v>3.3</v>
      </c>
      <c r="CQ103" s="42">
        <v>3.3</v>
      </c>
      <c r="CR103" s="42">
        <v>3.3</v>
      </c>
      <c r="CS103" s="42">
        <v>3.3</v>
      </c>
      <c r="CT103" s="42">
        <v>3.3</v>
      </c>
      <c r="CU103" s="42">
        <v>3.3</v>
      </c>
      <c r="CV103" s="42">
        <v>3.3</v>
      </c>
      <c r="CW103" s="42">
        <v>3.3</v>
      </c>
      <c r="CX103" s="42">
        <v>3.3</v>
      </c>
      <c r="CY103" s="42">
        <v>3.3</v>
      </c>
      <c r="CZ103" s="42">
        <v>3.3</v>
      </c>
      <c r="DA103" s="42">
        <v>3.3</v>
      </c>
      <c r="DB103" s="42">
        <v>3.3</v>
      </c>
      <c r="DC103" s="42">
        <v>3.3</v>
      </c>
      <c r="DD103" s="42">
        <v>3.3</v>
      </c>
      <c r="DE103" s="42">
        <v>3.3</v>
      </c>
      <c r="DF103" s="42">
        <v>3.3</v>
      </c>
      <c r="DG103" s="42">
        <v>3.3</v>
      </c>
      <c r="DH103" s="42">
        <v>3.3</v>
      </c>
      <c r="DI103" s="175">
        <v>3.3</v>
      </c>
    </row>
    <row r="104" spans="1:113" x14ac:dyDescent="0.25">
      <c r="A104" s="467" t="s">
        <v>847</v>
      </c>
      <c r="B104" s="134" t="s">
        <v>848</v>
      </c>
      <c r="C104" s="134">
        <f>W104/COUNT(C102:W102)</f>
        <v>1.1904761904761904E-2</v>
      </c>
      <c r="D104" s="515">
        <f t="shared" ref="D104:V104" si="9">C104+$C$104</f>
        <v>2.3809523809523808E-2</v>
      </c>
      <c r="E104" s="515">
        <f t="shared" si="9"/>
        <v>3.5714285714285712E-2</v>
      </c>
      <c r="F104" s="515">
        <f t="shared" si="9"/>
        <v>4.7619047619047616E-2</v>
      </c>
      <c r="G104" s="515">
        <f t="shared" si="9"/>
        <v>5.9523809523809521E-2</v>
      </c>
      <c r="H104" s="515">
        <f t="shared" si="9"/>
        <v>7.1428571428571425E-2</v>
      </c>
      <c r="I104" s="515">
        <f t="shared" si="9"/>
        <v>8.3333333333333329E-2</v>
      </c>
      <c r="J104" s="515">
        <f t="shared" si="9"/>
        <v>9.5238095238095233E-2</v>
      </c>
      <c r="K104" s="515">
        <f t="shared" si="9"/>
        <v>0.10714285714285714</v>
      </c>
      <c r="L104" s="515">
        <f t="shared" si="9"/>
        <v>0.11904761904761904</v>
      </c>
      <c r="M104" s="515">
        <f t="shared" si="9"/>
        <v>0.13095238095238093</v>
      </c>
      <c r="N104" s="515">
        <f t="shared" si="9"/>
        <v>0.14285714285714285</v>
      </c>
      <c r="O104" s="515">
        <f t="shared" si="9"/>
        <v>0.15476190476190477</v>
      </c>
      <c r="P104" s="515">
        <f t="shared" si="9"/>
        <v>0.16666666666666669</v>
      </c>
      <c r="Q104" s="515">
        <f t="shared" si="9"/>
        <v>0.1785714285714286</v>
      </c>
      <c r="R104" s="515">
        <f t="shared" si="9"/>
        <v>0.19047619047619052</v>
      </c>
      <c r="S104" s="515">
        <f t="shared" si="9"/>
        <v>0.20238095238095244</v>
      </c>
      <c r="T104" s="515">
        <f t="shared" si="9"/>
        <v>0.21428571428571436</v>
      </c>
      <c r="U104" s="515">
        <f t="shared" si="9"/>
        <v>0.22619047619047628</v>
      </c>
      <c r="V104" s="515">
        <f t="shared" si="9"/>
        <v>0.23809523809523819</v>
      </c>
      <c r="W104" s="134">
        <v>0.25</v>
      </c>
      <c r="X104" s="134">
        <v>0.25481121912286397</v>
      </c>
      <c r="Y104" s="134">
        <v>0.25971502956352099</v>
      </c>
      <c r="Z104" s="134">
        <v>0.264713213230446</v>
      </c>
      <c r="AA104" s="134">
        <v>0.26980758632472301</v>
      </c>
      <c r="AB104" s="134">
        <v>0.27500000000000002</v>
      </c>
      <c r="AC104" s="134">
        <v>0.27982750872328599</v>
      </c>
      <c r="AD104" s="134">
        <v>0.28473976232102199</v>
      </c>
      <c r="AE104" s="134">
        <v>0.28973824845364499</v>
      </c>
      <c r="AF104" s="134">
        <v>0.29482448089684399</v>
      </c>
      <c r="AG104" s="134">
        <v>0.3</v>
      </c>
      <c r="AH104" s="134">
        <v>0.304841209422479</v>
      </c>
      <c r="AI104" s="134">
        <v>0.30976054320719798</v>
      </c>
      <c r="AJ104" s="134">
        <v>0.31475926207548799</v>
      </c>
      <c r="AK104" s="134">
        <v>0.31983864709339499</v>
      </c>
      <c r="AL104" s="134">
        <v>0.32500000000000001</v>
      </c>
      <c r="AM104" s="134">
        <v>0.32985289315725302</v>
      </c>
      <c r="AN104" s="134">
        <v>0.33477824961295399</v>
      </c>
      <c r="AO104" s="134">
        <v>0.33977715138755099</v>
      </c>
      <c r="AP104" s="134">
        <v>0.34485069665819501</v>
      </c>
      <c r="AQ104" s="134">
        <v>0.35</v>
      </c>
      <c r="AR104" s="134">
        <v>0.35486297490513202</v>
      </c>
      <c r="AS104" s="134">
        <v>0.35979351702434498</v>
      </c>
      <c r="AT104" s="134">
        <v>0.36479256515097003</v>
      </c>
      <c r="AU104" s="134">
        <v>0.36986107112213601</v>
      </c>
      <c r="AV104" s="134">
        <v>0.375</v>
      </c>
      <c r="AW104" s="134">
        <v>0.37987176308408899</v>
      </c>
      <c r="AX104" s="134">
        <v>0.38480681703630398</v>
      </c>
      <c r="AY104" s="134">
        <v>0.38980598409161898</v>
      </c>
      <c r="AZ104" s="134">
        <v>0.39487009716696397</v>
      </c>
      <c r="BA104" s="134">
        <v>0.4</v>
      </c>
      <c r="BB104" s="134">
        <v>0.404879491699977</v>
      </c>
      <c r="BC104" s="134">
        <v>0.40981850699807998</v>
      </c>
      <c r="BD104" s="134">
        <v>0.414817772006565</v>
      </c>
      <c r="BE104" s="134">
        <v>0.419878021695337</v>
      </c>
      <c r="BF104" s="134">
        <v>0.42499999999999999</v>
      </c>
      <c r="BG104" s="134">
        <v>0.42988634151593302</v>
      </c>
      <c r="BH104" s="134">
        <v>0.43482886263989001</v>
      </c>
      <c r="BI104" s="134">
        <v>0.439828209284227</v>
      </c>
      <c r="BJ104" s="134">
        <v>0.444885034787531</v>
      </c>
      <c r="BK104" s="134">
        <v>0.45</v>
      </c>
      <c r="BL104" s="134">
        <v>0.45489245438265802</v>
      </c>
      <c r="BM104" s="134">
        <v>0.45983810012061899</v>
      </c>
      <c r="BN104" s="134">
        <v>0.46483751551672597</v>
      </c>
      <c r="BO104" s="134">
        <v>0.46989128516120099</v>
      </c>
      <c r="BP104" s="134">
        <v>0.47499999999999998</v>
      </c>
      <c r="BQ104" s="134">
        <v>0.47989794317602003</v>
      </c>
      <c r="BR104" s="134">
        <v>0.48484639129384099</v>
      </c>
      <c r="BS104" s="134">
        <v>0.48984586513311501</v>
      </c>
      <c r="BT104" s="134">
        <v>0.49489689084349398</v>
      </c>
      <c r="BU104" s="134">
        <v>0.5</v>
      </c>
      <c r="BV104" s="134">
        <v>0.504902898836743</v>
      </c>
      <c r="BW104" s="134">
        <v>0.50985387450749198</v>
      </c>
      <c r="BX104" s="134">
        <v>0.51485339844395495</v>
      </c>
      <c r="BY104" s="134">
        <v>0.51990194670060297</v>
      </c>
      <c r="BZ104" s="134">
        <v>0.52500000000000002</v>
      </c>
      <c r="CA104" s="134">
        <v>0.52990739545252397</v>
      </c>
      <c r="CB104" s="134">
        <v>0.53486066239100505</v>
      </c>
      <c r="CC104" s="134">
        <v>0.53986022959548396</v>
      </c>
      <c r="CD104" s="134">
        <v>0.54490652985398902</v>
      </c>
      <c r="CE104" s="134">
        <v>0.55000000000000004</v>
      </c>
      <c r="CF104" s="134">
        <v>0.55491149398959805</v>
      </c>
      <c r="CG104" s="134">
        <v>0.55986684756685001</v>
      </c>
      <c r="CH104" s="134">
        <v>0.56486645239739497</v>
      </c>
      <c r="CI104" s="134">
        <v>0.56991070364444096</v>
      </c>
      <c r="CJ104" s="134">
        <v>0.57499999999999996</v>
      </c>
      <c r="CK104" s="134">
        <v>0.579915245074761</v>
      </c>
      <c r="CL104" s="134">
        <v>0.58487250690455705</v>
      </c>
      <c r="CM104" s="134">
        <v>0.58987214465921101</v>
      </c>
      <c r="CN104" s="134">
        <v>0.59491452057881899</v>
      </c>
      <c r="CO104" s="134">
        <v>0.6</v>
      </c>
      <c r="CP104" s="134">
        <v>0.60491869109829999</v>
      </c>
      <c r="CQ104" s="134">
        <v>0.60987770473346703</v>
      </c>
      <c r="CR104" s="134">
        <v>0.614877371462341</v>
      </c>
      <c r="CS104" s="134">
        <v>0.61991802455160405</v>
      </c>
      <c r="CT104" s="134">
        <v>0.625</v>
      </c>
      <c r="CU104" s="134">
        <v>0.62992186782368198</v>
      </c>
      <c r="CV104" s="134">
        <v>0.63488249529996299</v>
      </c>
      <c r="CW104" s="134">
        <v>0.63988218766066096</v>
      </c>
      <c r="CX104" s="134">
        <v>0.64492125254129196</v>
      </c>
      <c r="CY104" s="134">
        <v>0.65</v>
      </c>
      <c r="CZ104" s="134">
        <v>0.65492480563391298</v>
      </c>
      <c r="DA104" s="134">
        <v>0.65988692466864396</v>
      </c>
      <c r="DB104" s="134">
        <v>0.66488663981380403</v>
      </c>
      <c r="DC104" s="134">
        <v>0.66992423592098704</v>
      </c>
      <c r="DD104" s="134">
        <v>0.67500000000000004</v>
      </c>
      <c r="DE104" s="134">
        <v>0.67992753050676802</v>
      </c>
      <c r="DF104" s="134">
        <v>0.68489103220893599</v>
      </c>
      <c r="DG104" s="134">
        <v>0.68989076769785596</v>
      </c>
      <c r="DH104" s="134">
        <v>0.69492700148180997</v>
      </c>
      <c r="DI104" s="408">
        <v>0.7</v>
      </c>
    </row>
    <row r="105" spans="1:113" s="53" customFormat="1" x14ac:dyDescent="0.25">
      <c r="A105" s="28"/>
      <c r="B105" s="28"/>
      <c r="C105" s="516"/>
    </row>
    <row r="106" spans="1:113" s="53" customFormat="1" x14ac:dyDescent="0.25">
      <c r="A106" s="28"/>
      <c r="B106" s="28"/>
      <c r="C106" s="516"/>
    </row>
    <row r="107" spans="1:113" s="53" customFormat="1" x14ac:dyDescent="0.25">
      <c r="A107" s="28"/>
      <c r="B107" s="28"/>
      <c r="C107" s="516"/>
    </row>
    <row r="108" spans="1:113" x14ac:dyDescent="0.25">
      <c r="A108" s="28"/>
      <c r="B108" s="28"/>
      <c r="C108" s="28"/>
      <c r="D108" s="28"/>
      <c r="E108" s="28"/>
      <c r="F108" t="s">
        <v>849</v>
      </c>
      <c r="G108" t="s">
        <v>850</v>
      </c>
    </row>
    <row r="109" spans="1:113" x14ac:dyDescent="0.25">
      <c r="A109" s="28"/>
      <c r="B109" s="28"/>
      <c r="C109" s="28"/>
      <c r="D109" s="28"/>
      <c r="E109" s="28"/>
      <c r="F109" s="517" t="s">
        <v>851</v>
      </c>
      <c r="G109" s="290"/>
      <c r="H109" s="566" t="s">
        <v>852</v>
      </c>
      <c r="I109" s="566"/>
    </row>
    <row r="110" spans="1:113" x14ac:dyDescent="0.25">
      <c r="A110" s="28"/>
      <c r="B110" s="28"/>
      <c r="C110" s="28"/>
      <c r="D110" s="28"/>
      <c r="E110" s="28"/>
      <c r="F110" s="326" t="s">
        <v>853</v>
      </c>
      <c r="G110" s="100"/>
      <c r="H110" s="518" t="s">
        <v>854</v>
      </c>
      <c r="I110" s="519" t="s">
        <v>855</v>
      </c>
    </row>
    <row r="111" spans="1:113" x14ac:dyDescent="0.25">
      <c r="A111" s="28"/>
      <c r="B111" s="28"/>
      <c r="C111" s="28"/>
      <c r="D111" s="28"/>
      <c r="E111" s="28"/>
      <c r="F111" s="326" t="s">
        <v>856</v>
      </c>
      <c r="G111" s="60" t="s">
        <v>140</v>
      </c>
      <c r="H111" s="42">
        <v>750</v>
      </c>
      <c r="I111" s="175"/>
    </row>
    <row r="112" spans="1:113" x14ac:dyDescent="0.25">
      <c r="A112" s="28"/>
      <c r="B112" s="28"/>
      <c r="C112" s="28"/>
      <c r="D112" s="28"/>
      <c r="E112" s="28"/>
      <c r="F112" s="467" t="s">
        <v>857</v>
      </c>
      <c r="G112" s="423" t="s">
        <v>140</v>
      </c>
      <c r="H112" s="134">
        <v>50</v>
      </c>
      <c r="I112" s="408"/>
    </row>
    <row r="113" spans="1:24" x14ac:dyDescent="0.25">
      <c r="A113" s="28"/>
      <c r="B113" s="28"/>
      <c r="C113" s="28"/>
      <c r="D113" s="28"/>
      <c r="E113" s="28"/>
    </row>
    <row r="114" spans="1:24" x14ac:dyDescent="0.25">
      <c r="A114" s="28"/>
      <c r="B114" s="28"/>
      <c r="C114" s="28"/>
      <c r="D114" s="28"/>
      <c r="E114" s="28"/>
    </row>
    <row r="115" spans="1:24" x14ac:dyDescent="0.25">
      <c r="A115" s="28"/>
      <c r="B115" s="28"/>
      <c r="C115" s="28"/>
      <c r="D115" s="28"/>
      <c r="E115" s="28"/>
    </row>
    <row r="116" spans="1:24" x14ac:dyDescent="0.25">
      <c r="A116" s="28"/>
      <c r="B116" s="28"/>
      <c r="C116" s="28"/>
      <c r="D116" s="28"/>
      <c r="E116" s="28"/>
    </row>
    <row r="117" spans="1:24" x14ac:dyDescent="0.25">
      <c r="A117" s="28"/>
      <c r="B117" s="28"/>
      <c r="C117" s="28"/>
      <c r="D117" s="28"/>
      <c r="E117" s="28"/>
    </row>
    <row r="118" spans="1:24" x14ac:dyDescent="0.25">
      <c r="A118" s="28"/>
      <c r="B118" s="28"/>
      <c r="C118" s="28"/>
      <c r="D118" s="28"/>
      <c r="E118" s="28"/>
    </row>
    <row r="119" spans="1:24" x14ac:dyDescent="0.25">
      <c r="A119" s="28"/>
      <c r="B119" s="28"/>
      <c r="C119" s="28"/>
      <c r="D119" s="28"/>
      <c r="E119" s="28"/>
    </row>
    <row r="120" spans="1:24" x14ac:dyDescent="0.25">
      <c r="A120" s="28"/>
      <c r="B120" s="28"/>
      <c r="C120" s="28"/>
      <c r="D120" s="28"/>
      <c r="E120" s="28"/>
    </row>
    <row r="122" spans="1:24" x14ac:dyDescent="0.25">
      <c r="A122" s="338" t="s">
        <v>858</v>
      </c>
      <c r="B122" s="42" t="s">
        <v>289</v>
      </c>
      <c r="C122" s="42">
        <v>1000</v>
      </c>
    </row>
    <row r="125" spans="1:24" x14ac:dyDescent="0.25">
      <c r="A125" s="513" t="s">
        <v>859</v>
      </c>
      <c r="B125" s="165"/>
      <c r="C125" s="165">
        <v>1980</v>
      </c>
      <c r="D125" s="165">
        <v>2020</v>
      </c>
      <c r="E125" s="165">
        <f t="shared" ref="E125:X125" si="10">D125+5</f>
        <v>2025</v>
      </c>
      <c r="F125" s="165">
        <f t="shared" si="10"/>
        <v>2030</v>
      </c>
      <c r="G125" s="165">
        <f t="shared" si="10"/>
        <v>2035</v>
      </c>
      <c r="H125" s="165">
        <f t="shared" si="10"/>
        <v>2040</v>
      </c>
      <c r="I125" s="165">
        <f t="shared" si="10"/>
        <v>2045</v>
      </c>
      <c r="J125" s="165">
        <f t="shared" si="10"/>
        <v>2050</v>
      </c>
      <c r="K125" s="165">
        <f t="shared" si="10"/>
        <v>2055</v>
      </c>
      <c r="L125" s="165">
        <f t="shared" si="10"/>
        <v>2060</v>
      </c>
      <c r="M125" s="165">
        <f t="shared" si="10"/>
        <v>2065</v>
      </c>
      <c r="N125" s="165">
        <f t="shared" si="10"/>
        <v>2070</v>
      </c>
      <c r="O125" s="165">
        <f t="shared" si="10"/>
        <v>2075</v>
      </c>
      <c r="P125" s="165">
        <f t="shared" si="10"/>
        <v>2080</v>
      </c>
      <c r="Q125" s="165">
        <f t="shared" si="10"/>
        <v>2085</v>
      </c>
      <c r="R125" s="165">
        <f t="shared" si="10"/>
        <v>2090</v>
      </c>
      <c r="S125" s="165">
        <f t="shared" si="10"/>
        <v>2095</v>
      </c>
      <c r="T125" s="165">
        <f t="shared" si="10"/>
        <v>2100</v>
      </c>
      <c r="U125" s="165">
        <f t="shared" si="10"/>
        <v>2105</v>
      </c>
      <c r="V125" s="165">
        <f t="shared" si="10"/>
        <v>2110</v>
      </c>
      <c r="W125" s="165">
        <f t="shared" si="10"/>
        <v>2115</v>
      </c>
      <c r="X125" s="166">
        <f t="shared" si="10"/>
        <v>2120</v>
      </c>
    </row>
    <row r="126" spans="1:24" x14ac:dyDescent="0.25">
      <c r="A126" s="467" t="s">
        <v>859</v>
      </c>
      <c r="B126" s="134" t="s">
        <v>860</v>
      </c>
      <c r="C126" s="134">
        <v>0</v>
      </c>
      <c r="D126" s="134">
        <v>0</v>
      </c>
      <c r="E126" s="134">
        <v>138.27270413283301</v>
      </c>
      <c r="F126" s="134">
        <v>299.56044274475403</v>
      </c>
      <c r="G126" s="134">
        <v>452.93534236308199</v>
      </c>
      <c r="H126" s="134">
        <v>597.87985625211195</v>
      </c>
      <c r="I126" s="134">
        <v>733.87643769476597</v>
      </c>
      <c r="J126" s="134">
        <v>860.40753996092803</v>
      </c>
      <c r="K126" s="134">
        <v>976.95561632420902</v>
      </c>
      <c r="L126" s="134">
        <v>1083.0031200675301</v>
      </c>
      <c r="M126" s="134">
        <v>1178.0325044589099</v>
      </c>
      <c r="N126" s="134">
        <v>1261.5262227738301</v>
      </c>
      <c r="O126" s="134">
        <v>1332.9667282933401</v>
      </c>
      <c r="P126" s="134">
        <v>1391.83647428174</v>
      </c>
      <c r="Q126" s="134">
        <v>1437.6179140219499</v>
      </c>
      <c r="R126" s="134">
        <v>1469.79350078944</v>
      </c>
      <c r="S126" s="134">
        <v>1487.8456878541001</v>
      </c>
      <c r="T126" s="134">
        <v>1491.25692849699</v>
      </c>
      <c r="U126" s="134">
        <v>1479.5096759861301</v>
      </c>
      <c r="V126" s="134">
        <v>1452.0863836025801</v>
      </c>
      <c r="W126" s="134">
        <v>1408.46950461809</v>
      </c>
      <c r="X126" s="408">
        <v>1348.14149231184</v>
      </c>
    </row>
    <row r="127" spans="1:24" s="53" customFormat="1" x14ac:dyDescent="0.25">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row>
    <row r="128" spans="1:24" s="53" customFormat="1" x14ac:dyDescent="0.25">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row>
    <row r="129" spans="1:24" s="53" customFormat="1" x14ac:dyDescent="0.25">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row>
    <row r="130" spans="1:24" s="53" customFormat="1" x14ac:dyDescent="0.25">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row>
    <row r="132" spans="1:24" x14ac:dyDescent="0.25">
      <c r="A132" s="513" t="s">
        <v>861</v>
      </c>
      <c r="B132" s="165"/>
      <c r="C132" s="165">
        <v>1995</v>
      </c>
      <c r="D132" s="165">
        <v>2010</v>
      </c>
      <c r="E132" s="520">
        <v>2050</v>
      </c>
      <c r="F132" s="166">
        <v>2100</v>
      </c>
      <c r="G132" s="28"/>
      <c r="H132" s="28"/>
      <c r="I132" s="28"/>
      <c r="J132" s="28"/>
      <c r="K132" s="28"/>
      <c r="L132" s="28"/>
      <c r="M132" s="28"/>
      <c r="N132" s="28"/>
      <c r="O132" s="28"/>
      <c r="P132" s="28"/>
      <c r="Q132" s="28"/>
      <c r="R132" s="28"/>
      <c r="S132" s="28"/>
      <c r="T132" s="28"/>
      <c r="U132" s="28"/>
      <c r="V132" s="28"/>
      <c r="W132" s="28"/>
      <c r="X132" s="28"/>
    </row>
    <row r="133" spans="1:24" x14ac:dyDescent="0.25">
      <c r="A133" s="521" t="s">
        <v>862</v>
      </c>
      <c r="B133" s="134" t="s">
        <v>848</v>
      </c>
      <c r="C133" s="134">
        <v>0</v>
      </c>
      <c r="D133" s="134">
        <v>0.11</v>
      </c>
      <c r="E133" s="423">
        <v>0.28999999999999998</v>
      </c>
      <c r="F133" s="408">
        <v>0.51500000000000001</v>
      </c>
      <c r="G133" s="28"/>
      <c r="H133" s="28"/>
      <c r="I133" s="28"/>
      <c r="J133" s="28"/>
      <c r="K133" s="28"/>
      <c r="L133" s="28"/>
      <c r="M133" s="28"/>
      <c r="N133" s="28"/>
      <c r="O133" s="28"/>
      <c r="P133" s="28"/>
      <c r="Q133" s="28"/>
      <c r="R133" s="28"/>
      <c r="S133" s="28"/>
      <c r="T133" s="28"/>
      <c r="U133" s="28"/>
      <c r="V133" s="28"/>
      <c r="W133" s="28"/>
      <c r="X133" s="28"/>
    </row>
  </sheetData>
  <mergeCells count="22">
    <mergeCell ref="H44:J44"/>
    <mergeCell ref="I50:K50"/>
    <mergeCell ref="H109:I109"/>
    <mergeCell ref="Y20:Z20"/>
    <mergeCell ref="Y21:Z21"/>
    <mergeCell ref="A34:C34"/>
    <mergeCell ref="I36:K36"/>
    <mergeCell ref="M37:P37"/>
    <mergeCell ref="A4:T4"/>
    <mergeCell ref="Y4:AA4"/>
    <mergeCell ref="AB4:AB5"/>
    <mergeCell ref="G5:R5"/>
    <mergeCell ref="A13:A14"/>
    <mergeCell ref="S13:S14"/>
    <mergeCell ref="T13:T14"/>
    <mergeCell ref="U13:U14"/>
    <mergeCell ref="V13:V14"/>
    <mergeCell ref="W13:W14"/>
    <mergeCell ref="X13:X14"/>
    <mergeCell ref="Y13:Y14"/>
    <mergeCell ref="Z13:Z14"/>
    <mergeCell ref="AB13:AB14"/>
  </mergeCells>
  <pageMargins left="0.7" right="0.7" top="0.75" bottom="0.75" header="0.51180555555555496" footer="0.51180555555555496"/>
  <pageSetup paperSize="9" firstPageNumber="0"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BFBFBF"/>
  </sheetPr>
  <dimension ref="A1:DL35"/>
  <sheetViews>
    <sheetView topLeftCell="A16" zoomScaleNormal="100" workbookViewId="0">
      <selection activeCell="C35" sqref="C35"/>
    </sheetView>
  </sheetViews>
  <sheetFormatPr defaultColWidth="10.7109375" defaultRowHeight="15" x14ac:dyDescent="0.25"/>
  <cols>
    <col min="1" max="1" width="55.7109375" customWidth="1"/>
    <col min="2" max="2" width="20.28515625" customWidth="1"/>
  </cols>
  <sheetData>
    <row r="1" spans="1:31" ht="31.5" x14ac:dyDescent="0.5">
      <c r="A1" s="334" t="s">
        <v>863</v>
      </c>
      <c r="B1" s="82"/>
      <c r="C1" s="82"/>
      <c r="D1" s="82"/>
      <c r="E1" s="82"/>
      <c r="F1" s="82"/>
      <c r="G1" s="82"/>
      <c r="H1" s="82"/>
      <c r="I1" s="82"/>
      <c r="J1" s="82"/>
      <c r="K1" s="82"/>
      <c r="L1" s="82"/>
      <c r="M1" s="82"/>
      <c r="N1" s="82"/>
      <c r="O1" s="82"/>
      <c r="P1" s="82"/>
      <c r="Q1" s="82"/>
      <c r="R1" s="82"/>
      <c r="S1" s="82"/>
      <c r="T1" s="82"/>
      <c r="U1" s="82"/>
      <c r="V1" s="82"/>
      <c r="W1" s="82"/>
      <c r="X1" s="82"/>
      <c r="Y1" s="82"/>
      <c r="Z1" s="82"/>
      <c r="AA1" s="82"/>
      <c r="AB1" s="82"/>
      <c r="AC1" s="82"/>
      <c r="AD1" s="82"/>
      <c r="AE1" s="82"/>
    </row>
    <row r="2" spans="1:31" x14ac:dyDescent="0.25">
      <c r="A2" s="335" t="s">
        <v>864</v>
      </c>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c r="AB2" s="335"/>
      <c r="AC2" s="335"/>
      <c r="AD2" s="335"/>
      <c r="AE2" s="335"/>
    </row>
    <row r="3" spans="1:31" s="53" customFormat="1" x14ac:dyDescent="0.25"/>
    <row r="4" spans="1:31" s="53" customFormat="1" x14ac:dyDescent="0.25">
      <c r="A4" s="72" t="s">
        <v>865</v>
      </c>
      <c r="B4" s="63"/>
      <c r="C4" s="63"/>
    </row>
    <row r="5" spans="1:31" s="53" customFormat="1" x14ac:dyDescent="0.25">
      <c r="A5" s="63" t="s">
        <v>866</v>
      </c>
      <c r="B5" s="63" t="s">
        <v>867</v>
      </c>
      <c r="C5" s="63">
        <v>30</v>
      </c>
    </row>
    <row r="6" spans="1:31" s="53" customFormat="1" x14ac:dyDescent="0.25">
      <c r="A6" s="63" t="s">
        <v>868</v>
      </c>
      <c r="B6" s="63" t="s">
        <v>867</v>
      </c>
      <c r="C6" s="63">
        <v>40</v>
      </c>
    </row>
    <row r="7" spans="1:31" s="53" customFormat="1" x14ac:dyDescent="0.25">
      <c r="A7" s="63" t="s">
        <v>869</v>
      </c>
      <c r="B7" s="63" t="s">
        <v>867</v>
      </c>
      <c r="C7" s="63">
        <v>75</v>
      </c>
    </row>
    <row r="8" spans="1:31" s="53" customFormat="1" x14ac:dyDescent="0.25"/>
    <row r="9" spans="1:31" s="53" customFormat="1" x14ac:dyDescent="0.25"/>
    <row r="10" spans="1:31" s="53" customFormat="1" x14ac:dyDescent="0.25"/>
    <row r="11" spans="1:31" s="53" customFormat="1" x14ac:dyDescent="0.25"/>
    <row r="12" spans="1:31" s="53" customFormat="1" x14ac:dyDescent="0.25"/>
    <row r="13" spans="1:31" s="53" customFormat="1" x14ac:dyDescent="0.25"/>
    <row r="14" spans="1:31" s="28" customFormat="1" x14ac:dyDescent="0.25"/>
    <row r="15" spans="1:31" s="28" customFormat="1" x14ac:dyDescent="0.25"/>
    <row r="16" spans="1:31" s="28" customFormat="1" x14ac:dyDescent="0.25"/>
    <row r="17" spans="1:116" x14ac:dyDescent="0.25">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c r="AE17" s="53"/>
      <c r="AF17" s="53"/>
      <c r="AG17" s="53"/>
      <c r="AH17" s="53"/>
      <c r="AI17" s="53"/>
      <c r="AJ17" s="53"/>
      <c r="AK17" s="53"/>
      <c r="AL17" s="53"/>
      <c r="AM17" s="53"/>
      <c r="AN17" s="53"/>
      <c r="AO17" s="53"/>
      <c r="AP17" s="53"/>
      <c r="AQ17" s="53"/>
      <c r="AR17" s="53"/>
      <c r="AS17" s="53"/>
      <c r="AT17" s="53"/>
      <c r="AU17" s="53"/>
      <c r="AV17" s="53"/>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row>
    <row r="18" spans="1:116" x14ac:dyDescent="0.25">
      <c r="A18" s="72" t="s">
        <v>870</v>
      </c>
      <c r="B18" s="72"/>
      <c r="C18" s="27">
        <v>1990</v>
      </c>
      <c r="D18" s="27">
        <v>1991</v>
      </c>
      <c r="E18" s="27">
        <v>1992</v>
      </c>
      <c r="F18" s="27">
        <v>1993</v>
      </c>
      <c r="G18" s="27">
        <v>1994</v>
      </c>
      <c r="H18" s="27">
        <v>1995</v>
      </c>
      <c r="I18" s="27">
        <v>1996</v>
      </c>
      <c r="J18" s="27">
        <v>1997</v>
      </c>
      <c r="K18" s="27">
        <v>1998</v>
      </c>
      <c r="L18" s="27">
        <v>1999</v>
      </c>
      <c r="M18" s="27">
        <v>2000</v>
      </c>
      <c r="N18" s="27">
        <v>2001</v>
      </c>
      <c r="O18" s="27">
        <v>2002</v>
      </c>
      <c r="P18" s="27">
        <v>2003</v>
      </c>
      <c r="Q18" s="27">
        <v>2004</v>
      </c>
      <c r="R18" s="27">
        <v>2005</v>
      </c>
      <c r="S18" s="27">
        <v>2006</v>
      </c>
      <c r="T18" s="27">
        <v>2007</v>
      </c>
      <c r="U18" s="27">
        <v>2008</v>
      </c>
      <c r="V18" s="27">
        <v>2009</v>
      </c>
      <c r="W18" s="27">
        <v>2010</v>
      </c>
      <c r="X18" s="27">
        <v>2011</v>
      </c>
      <c r="Y18" s="27">
        <v>2012</v>
      </c>
      <c r="Z18" s="27">
        <v>2013</v>
      </c>
      <c r="AA18" s="27">
        <v>2014</v>
      </c>
      <c r="AB18" s="27">
        <v>2015</v>
      </c>
      <c r="AC18" s="27">
        <v>2016</v>
      </c>
      <c r="AD18" s="27">
        <v>2017</v>
      </c>
      <c r="AE18" s="27">
        <v>2018</v>
      </c>
      <c r="AF18" s="27">
        <v>2019</v>
      </c>
      <c r="AG18" s="27">
        <v>2020</v>
      </c>
      <c r="AH18" s="27">
        <v>2021</v>
      </c>
      <c r="AI18" s="27">
        <v>2022</v>
      </c>
      <c r="AJ18" s="27">
        <v>2023</v>
      </c>
      <c r="AK18" s="27">
        <v>2024</v>
      </c>
      <c r="AL18" s="27">
        <v>2025</v>
      </c>
      <c r="AM18" s="27">
        <v>2026</v>
      </c>
      <c r="AN18" s="27">
        <v>2027</v>
      </c>
      <c r="AO18" s="27">
        <v>2028</v>
      </c>
      <c r="AP18" s="27">
        <v>2029</v>
      </c>
      <c r="AQ18" s="27">
        <v>2030</v>
      </c>
      <c r="AR18" s="27">
        <v>2031</v>
      </c>
      <c r="AS18" s="27">
        <v>2032</v>
      </c>
      <c r="AT18" s="27">
        <v>2033</v>
      </c>
      <c r="AU18" s="27">
        <v>2034</v>
      </c>
      <c r="AV18" s="27">
        <v>2035</v>
      </c>
      <c r="AW18" s="27">
        <v>2036</v>
      </c>
      <c r="AX18" s="27">
        <v>2037</v>
      </c>
      <c r="AY18" s="27">
        <v>2038</v>
      </c>
      <c r="AZ18" s="27">
        <v>2039</v>
      </c>
      <c r="BA18" s="27">
        <v>2040</v>
      </c>
      <c r="BB18" s="27">
        <v>2041</v>
      </c>
      <c r="BC18" s="27">
        <v>2042</v>
      </c>
      <c r="BD18" s="27">
        <v>2043</v>
      </c>
      <c r="BE18" s="27">
        <v>2044</v>
      </c>
      <c r="BF18" s="27">
        <v>2045</v>
      </c>
      <c r="BG18" s="27">
        <v>2046</v>
      </c>
      <c r="BH18" s="27">
        <v>2047</v>
      </c>
      <c r="BI18" s="27">
        <v>2048</v>
      </c>
      <c r="BJ18" s="27">
        <v>2049</v>
      </c>
      <c r="BK18" s="27">
        <v>2050</v>
      </c>
      <c r="BL18" s="27">
        <v>2051</v>
      </c>
      <c r="BM18" s="27">
        <v>2052</v>
      </c>
      <c r="BN18" s="27">
        <v>2053</v>
      </c>
      <c r="BO18" s="27">
        <v>2054</v>
      </c>
      <c r="BP18" s="27">
        <v>2055</v>
      </c>
      <c r="BQ18" s="27">
        <v>2056</v>
      </c>
      <c r="BR18" s="27">
        <v>2057</v>
      </c>
      <c r="BS18" s="27">
        <v>2058</v>
      </c>
      <c r="BT18" s="27">
        <v>2059</v>
      </c>
      <c r="BU18" s="27">
        <v>2060</v>
      </c>
      <c r="BV18" s="27">
        <v>2061</v>
      </c>
      <c r="BW18" s="27">
        <v>2062</v>
      </c>
      <c r="BX18" s="27">
        <v>2063</v>
      </c>
      <c r="BY18" s="27">
        <v>2064</v>
      </c>
      <c r="BZ18" s="27">
        <v>2065</v>
      </c>
      <c r="CA18" s="27">
        <v>2066</v>
      </c>
      <c r="CB18" s="27">
        <v>2067</v>
      </c>
      <c r="CC18" s="27">
        <v>2068</v>
      </c>
      <c r="CD18" s="27">
        <v>2069</v>
      </c>
      <c r="CE18" s="27">
        <v>2070</v>
      </c>
      <c r="CF18" s="27">
        <v>2071</v>
      </c>
      <c r="CG18" s="27">
        <v>2072</v>
      </c>
      <c r="CH18" s="27">
        <v>2073</v>
      </c>
      <c r="CI18" s="27">
        <v>2074</v>
      </c>
      <c r="CJ18" s="27">
        <v>2075</v>
      </c>
      <c r="CK18" s="27">
        <v>2076</v>
      </c>
      <c r="CL18" s="27">
        <v>2077</v>
      </c>
      <c r="CM18" s="27">
        <v>2078</v>
      </c>
      <c r="CN18" s="27">
        <v>2079</v>
      </c>
      <c r="CO18" s="27">
        <v>2080</v>
      </c>
      <c r="CP18" s="27">
        <v>2081</v>
      </c>
      <c r="CQ18" s="27">
        <v>2082</v>
      </c>
      <c r="CR18" s="27">
        <v>2083</v>
      </c>
      <c r="CS18" s="27">
        <v>2084</v>
      </c>
      <c r="CT18" s="27">
        <v>2085</v>
      </c>
      <c r="CU18" s="27">
        <v>2086</v>
      </c>
      <c r="CV18" s="27">
        <v>2087</v>
      </c>
      <c r="CW18" s="27">
        <v>2088</v>
      </c>
      <c r="CX18" s="27">
        <v>2089</v>
      </c>
      <c r="CY18" s="27">
        <v>2090</v>
      </c>
      <c r="CZ18" s="27">
        <v>2091</v>
      </c>
      <c r="DA18" s="27">
        <v>2092</v>
      </c>
      <c r="DB18" s="27">
        <v>2093</v>
      </c>
      <c r="DC18" s="27">
        <v>2094</v>
      </c>
      <c r="DD18" s="27">
        <v>2095</v>
      </c>
      <c r="DE18" s="27">
        <v>2096</v>
      </c>
      <c r="DF18" s="27">
        <v>2097</v>
      </c>
      <c r="DG18" s="27">
        <v>2098</v>
      </c>
      <c r="DH18" s="27">
        <v>2099</v>
      </c>
      <c r="DI18" s="27">
        <v>2100</v>
      </c>
      <c r="DJ18" s="28"/>
      <c r="DK18" s="28"/>
      <c r="DL18" s="28"/>
    </row>
    <row r="19" spans="1:116" s="28" customFormat="1" x14ac:dyDescent="0.25">
      <c r="A19" s="368" t="s">
        <v>871</v>
      </c>
      <c r="B19" s="522"/>
      <c r="C19" s="358"/>
      <c r="D19" s="358"/>
      <c r="E19" s="358"/>
      <c r="F19" s="358"/>
      <c r="G19" s="358"/>
      <c r="H19" s="358"/>
      <c r="I19" s="358"/>
      <c r="J19" s="358"/>
      <c r="K19" s="358"/>
      <c r="L19" s="358"/>
      <c r="M19" s="358"/>
      <c r="N19" s="358"/>
      <c r="O19" s="358"/>
      <c r="P19" s="358"/>
      <c r="Q19" s="358"/>
      <c r="R19" s="358"/>
      <c r="S19" s="358"/>
      <c r="T19" s="358"/>
      <c r="U19" s="358"/>
      <c r="V19" s="358"/>
      <c r="W19" s="358"/>
      <c r="X19" s="358"/>
      <c r="Y19" s="358"/>
      <c r="Z19" s="358"/>
      <c r="AA19" s="358"/>
      <c r="AB19" s="358"/>
      <c r="AC19" s="358"/>
      <c r="AD19" s="358"/>
      <c r="AE19" s="358"/>
      <c r="AF19" s="358"/>
      <c r="AG19" s="358"/>
      <c r="AH19" s="358"/>
      <c r="AI19" s="358"/>
      <c r="AJ19" s="358"/>
      <c r="AK19" s="358"/>
      <c r="AL19" s="358"/>
      <c r="AM19" s="358"/>
      <c r="AN19" s="358"/>
      <c r="AO19" s="358"/>
      <c r="AP19" s="358"/>
      <c r="AQ19" s="358"/>
      <c r="AR19" s="358"/>
      <c r="AS19" s="358"/>
      <c r="AT19" s="358"/>
      <c r="AU19" s="358"/>
      <c r="AV19" s="358"/>
      <c r="AW19" s="358"/>
      <c r="AX19" s="358"/>
      <c r="AY19" s="358"/>
      <c r="AZ19" s="358"/>
      <c r="BA19" s="358"/>
      <c r="BB19" s="358"/>
      <c r="BC19" s="358"/>
      <c r="BD19" s="358"/>
      <c r="BE19" s="358"/>
      <c r="BF19" s="358"/>
      <c r="BG19" s="358"/>
      <c r="BH19" s="358"/>
      <c r="BI19" s="358"/>
      <c r="BJ19" s="358"/>
      <c r="BK19" s="358"/>
      <c r="BL19" s="358"/>
      <c r="BM19" s="358"/>
      <c r="BN19" s="358"/>
      <c r="BO19" s="358"/>
      <c r="BP19" s="358"/>
      <c r="BQ19" s="358"/>
      <c r="BR19" s="358"/>
      <c r="BS19" s="358"/>
      <c r="BT19" s="358"/>
      <c r="BU19" s="358"/>
      <c r="BV19" s="358"/>
      <c r="BW19" s="358"/>
      <c r="BX19" s="358"/>
      <c r="BY19" s="358"/>
      <c r="BZ19" s="358"/>
      <c r="CA19" s="358"/>
      <c r="CB19" s="358"/>
      <c r="CC19" s="358"/>
      <c r="CD19" s="358"/>
      <c r="CE19" s="358"/>
      <c r="CF19" s="358"/>
      <c r="CG19" s="358"/>
      <c r="CH19" s="358"/>
      <c r="CI19" s="358"/>
      <c r="CJ19" s="358"/>
      <c r="CK19" s="358"/>
      <c r="CL19" s="358"/>
      <c r="CM19" s="358"/>
      <c r="CN19" s="358"/>
      <c r="CO19" s="358"/>
      <c r="CP19" s="358"/>
      <c r="CQ19" s="358"/>
      <c r="CR19" s="358"/>
      <c r="CS19" s="358"/>
      <c r="CT19" s="358"/>
      <c r="CU19" s="358"/>
      <c r="CV19" s="358"/>
      <c r="CW19" s="358"/>
      <c r="CX19" s="358"/>
      <c r="CY19" s="358"/>
      <c r="CZ19" s="358"/>
      <c r="DA19" s="358"/>
      <c r="DB19" s="358"/>
      <c r="DC19" s="358"/>
      <c r="DD19" s="358"/>
      <c r="DE19" s="358"/>
      <c r="DF19" s="358"/>
      <c r="DG19" s="358"/>
      <c r="DH19" s="358"/>
      <c r="DI19" s="358"/>
    </row>
    <row r="20" spans="1:116" x14ac:dyDescent="0.25">
      <c r="A20" s="337" t="s">
        <v>872</v>
      </c>
      <c r="B20" s="183" t="s">
        <v>873</v>
      </c>
      <c r="C20" s="523">
        <v>35.759413148286903</v>
      </c>
      <c r="D20" s="523">
        <v>35.965410291601899</v>
      </c>
      <c r="E20" s="523">
        <v>35.2492401594941</v>
      </c>
      <c r="F20" s="523">
        <v>35.393978124337004</v>
      </c>
      <c r="G20" s="523">
        <v>35.518166161269903</v>
      </c>
      <c r="H20" s="523">
        <v>36.244468091262497</v>
      </c>
      <c r="I20" s="523">
        <v>36.957171788838103</v>
      </c>
      <c r="J20" s="523">
        <v>37.171578817947101</v>
      </c>
      <c r="K20" s="523">
        <v>37.401771576560698</v>
      </c>
      <c r="L20" s="523">
        <v>37.629167154025801</v>
      </c>
      <c r="M20" s="523">
        <v>38.889233532576199</v>
      </c>
      <c r="N20" s="523">
        <v>39.167243613202103</v>
      </c>
      <c r="O20" s="523">
        <v>39.700296977763699</v>
      </c>
      <c r="P20" s="523">
        <v>40.9626537872876</v>
      </c>
      <c r="Q20" s="523">
        <v>42.431646997205803</v>
      </c>
      <c r="R20" s="523">
        <v>43.458548514128502</v>
      </c>
      <c r="S20" s="523">
        <v>44.738829997352198</v>
      </c>
      <c r="T20" s="523">
        <v>45.988173731949999</v>
      </c>
      <c r="U20" s="523">
        <v>46.410348442911101</v>
      </c>
      <c r="V20" s="523">
        <v>45.859235652387902</v>
      </c>
      <c r="W20" s="523">
        <v>47.554580971711403</v>
      </c>
      <c r="X20" s="523">
        <v>48.4297494344152</v>
      </c>
      <c r="Y20" s="524">
        <v>52.460898975604302</v>
      </c>
      <c r="Z20" s="524">
        <v>54.211776962604297</v>
      </c>
      <c r="AA20" s="524">
        <v>55.9626549496043</v>
      </c>
      <c r="AB20" s="524">
        <v>57.713532936604302</v>
      </c>
      <c r="AC20" s="524">
        <v>59.464410923604298</v>
      </c>
      <c r="AD20" s="524">
        <v>61.215288910604301</v>
      </c>
      <c r="AE20" s="524">
        <v>62.966166897604303</v>
      </c>
      <c r="AF20" s="524">
        <v>64.717044884604306</v>
      </c>
      <c r="AG20" s="524">
        <v>66.467922871604301</v>
      </c>
      <c r="AH20" s="524">
        <v>68.006639661604297</v>
      </c>
      <c r="AI20" s="524">
        <v>69.545356451604306</v>
      </c>
      <c r="AJ20" s="524">
        <v>71.084073241604301</v>
      </c>
      <c r="AK20" s="524">
        <v>72.622790031604296</v>
      </c>
      <c r="AL20" s="524">
        <v>74.161506821604306</v>
      </c>
      <c r="AM20" s="524">
        <v>75.700223611604301</v>
      </c>
      <c r="AN20" s="524">
        <v>77.238940401604296</v>
      </c>
      <c r="AO20" s="524">
        <v>78.777657191604305</v>
      </c>
      <c r="AP20" s="524">
        <v>80.316373981604301</v>
      </c>
      <c r="AQ20" s="524">
        <v>81.855090771604296</v>
      </c>
      <c r="AR20" s="524">
        <v>83.0505174106043</v>
      </c>
      <c r="AS20" s="524">
        <v>84.245944049604304</v>
      </c>
      <c r="AT20" s="524">
        <v>85.441370688604295</v>
      </c>
      <c r="AU20" s="524">
        <v>86.636797327604299</v>
      </c>
      <c r="AV20" s="524">
        <v>87.832223966604303</v>
      </c>
      <c r="AW20" s="524">
        <v>89.027650605604293</v>
      </c>
      <c r="AX20" s="524">
        <v>90.223077244604298</v>
      </c>
      <c r="AY20" s="524">
        <v>91.418503883604302</v>
      </c>
      <c r="AZ20" s="524">
        <v>92.613930522604306</v>
      </c>
      <c r="BA20" s="524">
        <v>93.809357161604296</v>
      </c>
      <c r="BB20" s="524">
        <v>95.468412077504297</v>
      </c>
      <c r="BC20" s="524">
        <v>97.127466993404298</v>
      </c>
      <c r="BD20" s="524">
        <v>98.786521909304298</v>
      </c>
      <c r="BE20" s="524">
        <v>100.445576825204</v>
      </c>
      <c r="BF20" s="524">
        <v>102.104631741104</v>
      </c>
      <c r="BG20" s="524">
        <v>103.763686657004</v>
      </c>
      <c r="BH20" s="524">
        <v>105.422741572904</v>
      </c>
      <c r="BI20" s="524">
        <v>107.081796488804</v>
      </c>
      <c r="BJ20" s="524">
        <v>108.740851404704</v>
      </c>
      <c r="BK20" s="524">
        <v>110.399906320604</v>
      </c>
      <c r="BL20" s="524">
        <v>111.835800965704</v>
      </c>
      <c r="BM20" s="524">
        <v>113.271695610804</v>
      </c>
      <c r="BN20" s="524">
        <v>114.70759025590399</v>
      </c>
      <c r="BO20" s="524">
        <v>116.143484901004</v>
      </c>
      <c r="BP20" s="524">
        <v>117.57937954610399</v>
      </c>
      <c r="BQ20" s="524">
        <v>119.015274191204</v>
      </c>
      <c r="BR20" s="524">
        <v>120.45116883630401</v>
      </c>
      <c r="BS20" s="524">
        <v>121.887063481404</v>
      </c>
      <c r="BT20" s="524">
        <v>123.32295812650401</v>
      </c>
      <c r="BU20" s="524">
        <v>124.758852771604</v>
      </c>
      <c r="BV20" s="524">
        <v>126.37919332160401</v>
      </c>
      <c r="BW20" s="524">
        <v>127.999533871604</v>
      </c>
      <c r="BX20" s="524">
        <v>129.61987442160401</v>
      </c>
      <c r="BY20" s="524">
        <v>131.24021497160399</v>
      </c>
      <c r="BZ20" s="524">
        <v>132.860555521604</v>
      </c>
      <c r="CA20" s="524">
        <v>134.48089607160401</v>
      </c>
      <c r="CB20" s="524">
        <v>136.10123662160399</v>
      </c>
      <c r="CC20" s="524">
        <v>137.721577171604</v>
      </c>
      <c r="CD20" s="524">
        <v>139.34191772160401</v>
      </c>
      <c r="CE20" s="524">
        <v>140.96225827160399</v>
      </c>
      <c r="CF20" s="524">
        <v>141.74471066160399</v>
      </c>
      <c r="CG20" s="524">
        <v>142.52716305160399</v>
      </c>
      <c r="CH20" s="524">
        <v>143.309615441604</v>
      </c>
      <c r="CI20" s="524">
        <v>144.092067831604</v>
      </c>
      <c r="CJ20" s="524">
        <v>144.874520221604</v>
      </c>
      <c r="CK20" s="524">
        <v>145.656972611604</v>
      </c>
      <c r="CL20" s="524">
        <v>146.43942500160401</v>
      </c>
      <c r="CM20" s="524">
        <v>147.22187739160401</v>
      </c>
      <c r="CN20" s="524">
        <v>148.00432978160401</v>
      </c>
      <c r="CO20" s="524">
        <v>148.78678217160399</v>
      </c>
      <c r="CP20" s="524">
        <v>150.038836021604</v>
      </c>
      <c r="CQ20" s="524">
        <v>151.29088987160401</v>
      </c>
      <c r="CR20" s="524">
        <v>152.54294372160399</v>
      </c>
      <c r="CS20" s="524">
        <v>153.794997571604</v>
      </c>
      <c r="CT20" s="524">
        <v>155.04705142160401</v>
      </c>
      <c r="CU20" s="524">
        <v>156.29910527160399</v>
      </c>
      <c r="CV20" s="524">
        <v>157.551159121604</v>
      </c>
      <c r="CW20" s="524">
        <v>158.80321297160401</v>
      </c>
      <c r="CX20" s="524">
        <v>160.05526682160399</v>
      </c>
      <c r="CY20" s="524">
        <v>161.307320671604</v>
      </c>
      <c r="CZ20" s="524">
        <v>162.690817271604</v>
      </c>
      <c r="DA20" s="524">
        <v>164.07431387160401</v>
      </c>
      <c r="DB20" s="524">
        <v>165.45781047160401</v>
      </c>
      <c r="DC20" s="524">
        <v>166.84130707160401</v>
      </c>
      <c r="DD20" s="524">
        <v>168.22480367160401</v>
      </c>
      <c r="DE20" s="524">
        <v>169.60830027160401</v>
      </c>
      <c r="DF20" s="524">
        <v>170.99179687160401</v>
      </c>
      <c r="DG20" s="524">
        <v>172.37529347160401</v>
      </c>
      <c r="DH20" s="524">
        <v>173.75879007160401</v>
      </c>
      <c r="DI20" s="524">
        <v>175.14228667160401</v>
      </c>
    </row>
    <row r="21" spans="1:116" s="100" customFormat="1" x14ac:dyDescent="0.25">
      <c r="A21" s="337" t="s">
        <v>874</v>
      </c>
      <c r="B21" s="183" t="s">
        <v>873</v>
      </c>
      <c r="C21" s="523">
        <v>35.759413148286903</v>
      </c>
      <c r="D21" s="523">
        <v>35.965410291601899</v>
      </c>
      <c r="E21" s="523">
        <v>35.2492401594941</v>
      </c>
      <c r="F21" s="523">
        <v>35.393978124337004</v>
      </c>
      <c r="G21" s="523">
        <v>35.518166161269903</v>
      </c>
      <c r="H21" s="523">
        <v>36.244468091262497</v>
      </c>
      <c r="I21" s="523">
        <v>36.957171788838103</v>
      </c>
      <c r="J21" s="523">
        <v>37.171578817947101</v>
      </c>
      <c r="K21" s="523">
        <v>37.401771576560698</v>
      </c>
      <c r="L21" s="523">
        <v>37.629167154025801</v>
      </c>
      <c r="M21" s="523">
        <v>38.889233532576199</v>
      </c>
      <c r="N21" s="523">
        <v>39.167243613202103</v>
      </c>
      <c r="O21" s="523">
        <v>39.700296977763699</v>
      </c>
      <c r="P21" s="523">
        <v>40.9626537872876</v>
      </c>
      <c r="Q21" s="523">
        <v>42.431646997205803</v>
      </c>
      <c r="R21" s="523">
        <v>43.458548514128502</v>
      </c>
      <c r="S21" s="523">
        <v>44.738829997352198</v>
      </c>
      <c r="T21" s="523">
        <v>45.988173731949999</v>
      </c>
      <c r="U21" s="523">
        <v>46.410348442911101</v>
      </c>
      <c r="V21" s="523">
        <v>45.859235652387902</v>
      </c>
      <c r="W21" s="523">
        <v>47.554580971711403</v>
      </c>
      <c r="X21" s="523">
        <v>48.4297494344152</v>
      </c>
      <c r="Y21" s="524">
        <v>47.4287660195941</v>
      </c>
      <c r="Z21" s="524">
        <v>47.095059481519797</v>
      </c>
      <c r="AA21" s="524">
        <v>46.761352943445601</v>
      </c>
      <c r="AB21" s="524">
        <v>46.427646405371298</v>
      </c>
      <c r="AC21" s="524">
        <v>46.093939867297003</v>
      </c>
      <c r="AD21" s="524">
        <v>45.7602333292228</v>
      </c>
      <c r="AE21" s="524">
        <v>45.426526791148497</v>
      </c>
      <c r="AF21" s="524">
        <v>45.092820253074301</v>
      </c>
      <c r="AG21" s="524">
        <v>44.759113714999998</v>
      </c>
      <c r="AH21" s="524">
        <v>44.057242677349997</v>
      </c>
      <c r="AI21" s="524">
        <v>43.355371639700003</v>
      </c>
      <c r="AJ21" s="524">
        <v>42.653500602050002</v>
      </c>
      <c r="AK21" s="524">
        <v>41.951629564400001</v>
      </c>
      <c r="AL21" s="524">
        <v>41.24975852675</v>
      </c>
      <c r="AM21" s="524">
        <v>40.547887489099999</v>
      </c>
      <c r="AN21" s="524">
        <v>39.846016451449998</v>
      </c>
      <c r="AO21" s="524">
        <v>39.144145413799997</v>
      </c>
      <c r="AP21" s="524">
        <v>38.442274376150003</v>
      </c>
      <c r="AQ21" s="524">
        <v>37.740403338500002</v>
      </c>
      <c r="AR21" s="524">
        <v>36.994981399580503</v>
      </c>
      <c r="AS21" s="524">
        <v>36.249559460661096</v>
      </c>
      <c r="AT21" s="524">
        <v>35.504137521741598</v>
      </c>
      <c r="AU21" s="524">
        <v>34.758715582822099</v>
      </c>
      <c r="AV21" s="524">
        <v>34.013293643902699</v>
      </c>
      <c r="AW21" s="524">
        <v>33.2678717049832</v>
      </c>
      <c r="AX21" s="524">
        <v>32.522449766063701</v>
      </c>
      <c r="AY21" s="524">
        <v>31.777027827144199</v>
      </c>
      <c r="AZ21" s="524">
        <v>31.031605888224799</v>
      </c>
      <c r="BA21" s="524">
        <v>30.2861839493053</v>
      </c>
      <c r="BB21" s="524">
        <v>29.557979310441301</v>
      </c>
      <c r="BC21" s="524">
        <v>28.829774671577201</v>
      </c>
      <c r="BD21" s="524">
        <v>28.101570032713202</v>
      </c>
      <c r="BE21" s="524">
        <v>27.373365393849198</v>
      </c>
      <c r="BF21" s="524">
        <v>26.645160754985199</v>
      </c>
      <c r="BG21" s="524">
        <v>25.916956116121099</v>
      </c>
      <c r="BH21" s="524">
        <v>25.1887514772571</v>
      </c>
      <c r="BI21" s="524">
        <v>24.4605468383931</v>
      </c>
      <c r="BJ21" s="524">
        <v>23.732342199529</v>
      </c>
      <c r="BK21" s="524">
        <v>23.004137560665001</v>
      </c>
      <c r="BL21" s="524">
        <v>22.375026437071799</v>
      </c>
      <c r="BM21" s="524">
        <v>21.745915313478701</v>
      </c>
      <c r="BN21" s="524">
        <v>21.116804189885499</v>
      </c>
      <c r="BO21" s="524">
        <v>20.487693066292302</v>
      </c>
      <c r="BP21" s="524">
        <v>19.8585819426991</v>
      </c>
      <c r="BQ21" s="524">
        <v>19.229470819106002</v>
      </c>
      <c r="BR21" s="524">
        <v>18.6003596955128</v>
      </c>
      <c r="BS21" s="524">
        <v>17.971248571919599</v>
      </c>
      <c r="BT21" s="524">
        <v>17.342137448326501</v>
      </c>
      <c r="BU21" s="524">
        <v>16.713026324733299</v>
      </c>
      <c r="BV21" s="524">
        <v>16.210155077355001</v>
      </c>
      <c r="BW21" s="524">
        <v>15.7072838299766</v>
      </c>
      <c r="BX21" s="524">
        <v>15.2044125825983</v>
      </c>
      <c r="BY21" s="524">
        <v>14.70154133522</v>
      </c>
      <c r="BZ21" s="524">
        <v>14.1986700878417</v>
      </c>
      <c r="CA21" s="524">
        <v>13.695798840463301</v>
      </c>
      <c r="CB21" s="524">
        <v>13.192927593085001</v>
      </c>
      <c r="CC21" s="524">
        <v>12.690056345706701</v>
      </c>
      <c r="CD21" s="524">
        <v>12.1871850983283</v>
      </c>
      <c r="CE21" s="524">
        <v>11.68431385095</v>
      </c>
      <c r="CF21" s="524">
        <v>11.2654395177333</v>
      </c>
      <c r="CG21" s="524">
        <v>10.846565184516701</v>
      </c>
      <c r="CH21" s="524">
        <v>10.4276908513</v>
      </c>
      <c r="CI21" s="524">
        <v>10.0088165180833</v>
      </c>
      <c r="CJ21" s="524">
        <v>9.5899421848666702</v>
      </c>
      <c r="CK21" s="524">
        <v>9.1710678516499993</v>
      </c>
      <c r="CL21" s="524">
        <v>8.7521935184333302</v>
      </c>
      <c r="CM21" s="524">
        <v>8.3333191852166593</v>
      </c>
      <c r="CN21" s="524">
        <v>7.9144448519999999</v>
      </c>
      <c r="CO21" s="524">
        <v>7.4955705187833299</v>
      </c>
      <c r="CP21" s="524">
        <v>7.2156316698716596</v>
      </c>
      <c r="CQ21" s="524">
        <v>6.9356928209599999</v>
      </c>
      <c r="CR21" s="524">
        <v>6.6557539720483296</v>
      </c>
      <c r="CS21" s="524">
        <v>6.37581512313667</v>
      </c>
      <c r="CT21" s="524">
        <v>6.0958762742249997</v>
      </c>
      <c r="CU21" s="524">
        <v>5.8159374253133302</v>
      </c>
      <c r="CV21" s="524">
        <v>5.5359985764016697</v>
      </c>
      <c r="CW21" s="524">
        <v>5.2560597274900003</v>
      </c>
      <c r="CX21" s="524">
        <v>4.9761208785783397</v>
      </c>
      <c r="CY21" s="524">
        <v>4.6961820296666703</v>
      </c>
      <c r="CZ21" s="524">
        <v>4.5231351166999998</v>
      </c>
      <c r="DA21" s="524">
        <v>4.3500882037333399</v>
      </c>
      <c r="DB21" s="524">
        <v>4.1770412907666703</v>
      </c>
      <c r="DC21" s="524">
        <v>4.0039943777999998</v>
      </c>
      <c r="DD21" s="524">
        <v>3.8309474648333399</v>
      </c>
      <c r="DE21" s="524">
        <v>3.6579005518666698</v>
      </c>
      <c r="DF21" s="524">
        <v>3.4848536389000002</v>
      </c>
      <c r="DG21" s="524">
        <v>3.3118067259333301</v>
      </c>
      <c r="DH21" s="524">
        <v>3</v>
      </c>
      <c r="DI21" s="524">
        <v>3</v>
      </c>
    </row>
    <row r="22" spans="1:116" s="100" customFormat="1" x14ac:dyDescent="0.25">
      <c r="A22" s="337" t="s">
        <v>875</v>
      </c>
      <c r="B22" s="183" t="s">
        <v>873</v>
      </c>
      <c r="C22" s="523">
        <v>35.759413148286903</v>
      </c>
      <c r="D22" s="523">
        <v>35.965410291601899</v>
      </c>
      <c r="E22" s="523">
        <v>35.2492401594941</v>
      </c>
      <c r="F22" s="523">
        <v>35.393978124337004</v>
      </c>
      <c r="G22" s="523">
        <v>35.518166161269903</v>
      </c>
      <c r="H22" s="523">
        <v>36.244468091262497</v>
      </c>
      <c r="I22" s="523">
        <v>36.957171788838103</v>
      </c>
      <c r="J22" s="523">
        <v>37.171578817947101</v>
      </c>
      <c r="K22" s="523">
        <v>37.401771576560698</v>
      </c>
      <c r="L22" s="523">
        <v>37.629167154025801</v>
      </c>
      <c r="M22" s="523">
        <v>38.889233532576199</v>
      </c>
      <c r="N22" s="523">
        <v>39.167243613202103</v>
      </c>
      <c r="O22" s="523">
        <v>39.700296977763699</v>
      </c>
      <c r="P22" s="523">
        <v>40.9626537872876</v>
      </c>
      <c r="Q22" s="523">
        <v>42.431646997205803</v>
      </c>
      <c r="R22" s="523">
        <v>43.458548514128502</v>
      </c>
      <c r="S22" s="523">
        <v>44.738829997352198</v>
      </c>
      <c r="T22" s="523">
        <v>45.988173731949999</v>
      </c>
      <c r="U22" s="523">
        <v>46.410348442911101</v>
      </c>
      <c r="V22" s="523">
        <v>45.859235652387902</v>
      </c>
      <c r="W22" s="523">
        <v>47.554580971711403</v>
      </c>
      <c r="X22" s="523">
        <v>48.4297494344152</v>
      </c>
      <c r="Y22" s="524">
        <v>52.460898975604302</v>
      </c>
      <c r="Z22" s="524">
        <v>54.211776962604297</v>
      </c>
      <c r="AA22" s="524">
        <v>55.9626549496043</v>
      </c>
      <c r="AB22" s="524">
        <v>57.713532936604302</v>
      </c>
      <c r="AC22" s="524">
        <v>59.464410923604298</v>
      </c>
      <c r="AD22" s="524">
        <v>61.215288910604301</v>
      </c>
      <c r="AE22" s="524">
        <v>62.966166897604303</v>
      </c>
      <c r="AF22" s="524">
        <v>64.717044884604306</v>
      </c>
      <c r="AG22" s="524">
        <v>66.467922871604301</v>
      </c>
      <c r="AH22" s="524">
        <v>63.543334265253698</v>
      </c>
      <c r="AI22" s="524">
        <v>60.747427557582597</v>
      </c>
      <c r="AJ22" s="524">
        <v>58.0745407450489</v>
      </c>
      <c r="AK22" s="524">
        <v>55.519260952266798</v>
      </c>
      <c r="AL22" s="524">
        <v>53.0764134703671</v>
      </c>
      <c r="AM22" s="524">
        <v>50.741051277670898</v>
      </c>
      <c r="AN22" s="524">
        <v>48.508445021453397</v>
      </c>
      <c r="AO22" s="524">
        <v>46.374073440509399</v>
      </c>
      <c r="AP22" s="524">
        <v>44.333614209126999</v>
      </c>
      <c r="AQ22" s="524">
        <v>42.382935183925397</v>
      </c>
      <c r="AR22" s="524">
        <v>40.518086035832702</v>
      </c>
      <c r="AS22" s="524">
        <v>38.735290250256099</v>
      </c>
      <c r="AT22" s="524">
        <v>37.030937479244798</v>
      </c>
      <c r="AU22" s="524">
        <v>35.401576230158</v>
      </c>
      <c r="AV22" s="524">
        <v>33.843906876031099</v>
      </c>
      <c r="AW22" s="524">
        <v>32.354774973485704</v>
      </c>
      <c r="AX22" s="524">
        <v>30.9311648746523</v>
      </c>
      <c r="AY22" s="524">
        <v>29.570193620167601</v>
      </c>
      <c r="AZ22" s="524">
        <v>28.269105100880299</v>
      </c>
      <c r="BA22" s="524">
        <v>27.0252644764415</v>
      </c>
      <c r="BB22" s="524">
        <v>25.8361528394781</v>
      </c>
      <c r="BC22" s="524">
        <v>24.699362114541099</v>
      </c>
      <c r="BD22" s="524">
        <v>23.6125901815013</v>
      </c>
      <c r="BE22" s="524">
        <v>22.573636213515201</v>
      </c>
      <c r="BF22" s="524">
        <v>21.580396220120502</v>
      </c>
      <c r="BG22" s="524">
        <v>20.630858786435201</v>
      </c>
      <c r="BH22" s="524">
        <v>19.723100999832099</v>
      </c>
      <c r="BI22" s="524">
        <v>18.8552845558395</v>
      </c>
      <c r="BJ22" s="524">
        <v>18.0256520353825</v>
      </c>
      <c r="BK22" s="524">
        <v>17.232523345825701</v>
      </c>
      <c r="BL22" s="524">
        <v>16.4742923186094</v>
      </c>
      <c r="BM22" s="524">
        <v>15.7494234565906</v>
      </c>
      <c r="BN22" s="524">
        <v>15.056448824500601</v>
      </c>
      <c r="BO22" s="524">
        <v>14.393965076222599</v>
      </c>
      <c r="BP22" s="524">
        <v>13.7606306128688</v>
      </c>
      <c r="BQ22" s="524">
        <v>13.155162865902501</v>
      </c>
      <c r="BR22" s="524">
        <v>12.576335699802801</v>
      </c>
      <c r="BS22" s="524">
        <v>12.022976929011501</v>
      </c>
      <c r="BT22" s="524">
        <v>11.493965944135001</v>
      </c>
      <c r="BU22" s="524">
        <v>10.988231442593101</v>
      </c>
      <c r="BV22" s="524">
        <v>10.504749259119</v>
      </c>
      <c r="BW22" s="524">
        <v>10.0425402917177</v>
      </c>
      <c r="BX22" s="524">
        <v>9.6006685188821503</v>
      </c>
      <c r="BY22" s="524">
        <v>9.1782391040513307</v>
      </c>
      <c r="BZ22" s="524">
        <v>8.7743965834730702</v>
      </c>
      <c r="CA22" s="524">
        <v>8.3883231338002595</v>
      </c>
      <c r="CB22" s="524">
        <v>8.0192369159130408</v>
      </c>
      <c r="CC22" s="524">
        <v>7.6663904916128702</v>
      </c>
      <c r="CD22" s="524">
        <v>7.3290693099819002</v>
      </c>
      <c r="CE22" s="524">
        <v>7.0065902603427004</v>
      </c>
      <c r="CF22" s="524">
        <v>6.6983002888876202</v>
      </c>
      <c r="CG22" s="524">
        <v>6.40357507617657</v>
      </c>
      <c r="CH22" s="524">
        <v>6.1218177728247998</v>
      </c>
      <c r="CI22" s="524">
        <v>5.8524577908205098</v>
      </c>
      <c r="CJ22" s="524">
        <v>5.5949496480244001</v>
      </c>
      <c r="CK22" s="524">
        <v>5.3487718635113302</v>
      </c>
      <c r="CL22" s="524">
        <v>5.1134259015168304</v>
      </c>
      <c r="CM22" s="524">
        <v>4.8884351618500901</v>
      </c>
      <c r="CN22" s="524">
        <v>4.6733440147286904</v>
      </c>
      <c r="CO22" s="524">
        <v>4.46771687808062</v>
      </c>
      <c r="CP22" s="524">
        <v>4.2711373354450801</v>
      </c>
      <c r="CQ22" s="524">
        <v>4.0832072926854899</v>
      </c>
      <c r="CR22" s="524">
        <v>3.9035461718073301</v>
      </c>
      <c r="CS22" s="524">
        <v>3.73179014024781</v>
      </c>
      <c r="CT22" s="524">
        <v>3.5675913740769101</v>
      </c>
      <c r="CU22" s="524">
        <v>3.4106173536175199</v>
      </c>
      <c r="CV22" s="524">
        <v>3.2605501900583498</v>
      </c>
      <c r="CW22" s="524">
        <v>3.1170859816957801</v>
      </c>
      <c r="CX22" s="524">
        <v>2.9799341985011698</v>
      </c>
      <c r="CY22" s="524">
        <v>2.8488170937671198</v>
      </c>
      <c r="CZ22" s="524">
        <v>2.7234691416413601</v>
      </c>
      <c r="DA22" s="524">
        <v>2.6036364994091401</v>
      </c>
      <c r="DB22" s="524">
        <v>2.4890764934351401</v>
      </c>
      <c r="DC22" s="524">
        <v>2.379557127724</v>
      </c>
      <c r="DD22" s="524">
        <v>2.2748566141041402</v>
      </c>
      <c r="DE22" s="524">
        <v>2.1747629230835601</v>
      </c>
      <c r="DF22" s="524">
        <v>2.0790733544678801</v>
      </c>
      <c r="DG22" s="524">
        <v>1.98759412687129</v>
      </c>
      <c r="DH22" s="524">
        <v>1.90013998528896</v>
      </c>
      <c r="DI22" s="524">
        <v>1.81653382593624</v>
      </c>
    </row>
    <row r="23" spans="1:116" s="100" customFormat="1" x14ac:dyDescent="0.25">
      <c r="A23" s="337" t="s">
        <v>876</v>
      </c>
      <c r="B23" s="183" t="s">
        <v>873</v>
      </c>
      <c r="C23" s="523">
        <v>35.759413148286903</v>
      </c>
      <c r="D23" s="523">
        <v>35.965410291601899</v>
      </c>
      <c r="E23" s="523">
        <v>35.2492401594941</v>
      </c>
      <c r="F23" s="523">
        <v>35.393978124337004</v>
      </c>
      <c r="G23" s="523">
        <v>35.518166161269903</v>
      </c>
      <c r="H23" s="523">
        <v>36.244468091262497</v>
      </c>
      <c r="I23" s="523">
        <v>36.957171788838103</v>
      </c>
      <c r="J23" s="523">
        <v>37.171578817947101</v>
      </c>
      <c r="K23" s="523">
        <v>37.401771576560698</v>
      </c>
      <c r="L23" s="523">
        <v>37.629167154025801</v>
      </c>
      <c r="M23" s="523">
        <v>38.889233532576199</v>
      </c>
      <c r="N23" s="523">
        <v>39.167243613202103</v>
      </c>
      <c r="O23" s="523">
        <v>39.700296977763699</v>
      </c>
      <c r="P23" s="523">
        <v>40.9626537872876</v>
      </c>
      <c r="Q23" s="523">
        <v>42.431646997205803</v>
      </c>
      <c r="R23" s="523">
        <v>43.458548514128502</v>
      </c>
      <c r="S23" s="523">
        <v>44.738829997352198</v>
      </c>
      <c r="T23" s="523">
        <v>45.988173731949999</v>
      </c>
      <c r="U23" s="523">
        <v>46.410348442911101</v>
      </c>
      <c r="V23" s="523">
        <v>45.859235652387902</v>
      </c>
      <c r="W23" s="523">
        <v>47.554580971711403</v>
      </c>
      <c r="X23" s="523">
        <v>48.4297494344152</v>
      </c>
      <c r="Y23" s="524">
        <v>52.460898999999998</v>
      </c>
      <c r="Z23" s="524">
        <v>54.211776999999998</v>
      </c>
      <c r="AA23" s="524">
        <v>55.962654899999997</v>
      </c>
      <c r="AB23" s="524">
        <v>57.713532899999997</v>
      </c>
      <c r="AC23" s="524">
        <v>59.464410899999997</v>
      </c>
      <c r="AD23" s="524">
        <v>61.215288899999997</v>
      </c>
      <c r="AE23" s="524">
        <v>62.966166899999997</v>
      </c>
      <c r="AF23" s="524">
        <v>64.717044900000005</v>
      </c>
      <c r="AG23" s="524">
        <v>66.467922900000005</v>
      </c>
      <c r="AH23" s="524">
        <v>68.006639699999994</v>
      </c>
      <c r="AI23" s="524">
        <v>69.545356499999997</v>
      </c>
      <c r="AJ23" s="524">
        <v>71.084073200000006</v>
      </c>
      <c r="AK23" s="524">
        <v>72.622789999999995</v>
      </c>
      <c r="AL23" s="524">
        <v>74.161506799999998</v>
      </c>
      <c r="AM23" s="524">
        <v>75.700223600000001</v>
      </c>
      <c r="AN23" s="524">
        <v>77.238940400000004</v>
      </c>
      <c r="AO23" s="524">
        <v>78.777657199999993</v>
      </c>
      <c r="AP23" s="524">
        <v>80.316373999999996</v>
      </c>
      <c r="AQ23" s="524">
        <v>81.855090799999999</v>
      </c>
      <c r="AR23" s="524">
        <v>72.851030812000005</v>
      </c>
      <c r="AS23" s="524">
        <v>64.837417422680005</v>
      </c>
      <c r="AT23" s="524">
        <v>57.705301506185201</v>
      </c>
      <c r="AU23" s="524">
        <v>51.357718340504803</v>
      </c>
      <c r="AV23" s="524">
        <v>45.708369323049297</v>
      </c>
      <c r="AW23" s="524">
        <v>40.680448697513903</v>
      </c>
      <c r="AX23" s="524">
        <v>36.205599340787302</v>
      </c>
      <c r="AY23" s="524">
        <v>32.222983413300703</v>
      </c>
      <c r="AZ23" s="524">
        <v>28.678455237837699</v>
      </c>
      <c r="BA23" s="524">
        <v>25.5238251616755</v>
      </c>
      <c r="BB23" s="524">
        <v>22.7162043938912</v>
      </c>
      <c r="BC23" s="524">
        <v>20.2174219105632</v>
      </c>
      <c r="BD23" s="524">
        <v>17.993505500401199</v>
      </c>
      <c r="BE23" s="524">
        <v>16.014219895357101</v>
      </c>
      <c r="BF23" s="524">
        <v>14.252655706867801</v>
      </c>
      <c r="BG23" s="524">
        <v>12.684863579112401</v>
      </c>
      <c r="BH23" s="524">
        <v>11.28952858541</v>
      </c>
      <c r="BI23" s="524">
        <v>10.047680441014901</v>
      </c>
      <c r="BJ23" s="524">
        <v>8.9424355925032604</v>
      </c>
      <c r="BK23" s="524">
        <v>7.9587676773279004</v>
      </c>
      <c r="BL23" s="524">
        <v>7.0833032328218302</v>
      </c>
      <c r="BM23" s="524">
        <v>6.3041398772114299</v>
      </c>
      <c r="BN23" s="524">
        <v>5.6106844907181701</v>
      </c>
      <c r="BO23" s="524">
        <v>4.9935091967391703</v>
      </c>
      <c r="BP23" s="524">
        <v>4.4442231850978597</v>
      </c>
      <c r="BQ23" s="524">
        <v>3.9553586347371001</v>
      </c>
      <c r="BR23" s="524">
        <v>3.5202691849160201</v>
      </c>
      <c r="BS23" s="524">
        <v>3.1330395745752502</v>
      </c>
      <c r="BT23" s="524">
        <v>2.7884052213719799</v>
      </c>
      <c r="BU23" s="524">
        <v>2.4816806470210602</v>
      </c>
      <c r="BV23" s="524">
        <v>2.20869577584874</v>
      </c>
      <c r="BW23" s="524">
        <v>1.96573924050538</v>
      </c>
      <c r="BX23" s="524">
        <v>1.7495079240497899</v>
      </c>
      <c r="BY23" s="524">
        <v>1.5570620524043099</v>
      </c>
      <c r="BZ23" s="524">
        <v>1.3857852266398401</v>
      </c>
      <c r="CA23" s="524">
        <v>1.23334885170946</v>
      </c>
      <c r="CB23" s="524">
        <v>1.09768047802142</v>
      </c>
      <c r="CC23" s="524">
        <v>0.97693562543905998</v>
      </c>
      <c r="CD23" s="524">
        <v>0.86947270664076304</v>
      </c>
      <c r="CE23" s="524">
        <v>0.77383070891027905</v>
      </c>
      <c r="CF23" s="524">
        <v>0.68870933093014897</v>
      </c>
      <c r="CG23" s="524">
        <v>0.61295130452783197</v>
      </c>
      <c r="CH23" s="524">
        <v>0.54552666102977099</v>
      </c>
      <c r="CI23" s="524">
        <v>0.48551872831649601</v>
      </c>
      <c r="CJ23" s="524">
        <v>0.43211166820168101</v>
      </c>
      <c r="CK23" s="524">
        <v>0.38457938469949599</v>
      </c>
      <c r="CL23" s="524">
        <v>0.34227565238255198</v>
      </c>
      <c r="CM23" s="524">
        <v>0.30462533062047098</v>
      </c>
      <c r="CN23" s="524">
        <v>0.27111654425221898</v>
      </c>
      <c r="CO23" s="524">
        <v>0.24129372438447499</v>
      </c>
      <c r="CP23" s="524">
        <v>0.21475141470218301</v>
      </c>
      <c r="CQ23" s="524">
        <v>0.19112875908494301</v>
      </c>
      <c r="CR23" s="524">
        <v>0.17010459558559901</v>
      </c>
      <c r="CS23" s="524">
        <v>0.15139309007118301</v>
      </c>
      <c r="CT23" s="524">
        <v>0.13473985016335299</v>
      </c>
      <c r="CU23" s="524">
        <v>0.119918466645384</v>
      </c>
      <c r="CV23" s="524">
        <v>0.10672743531439199</v>
      </c>
      <c r="CW23" s="524">
        <v>9.4987417429808804E-2</v>
      </c>
      <c r="CX23" s="524">
        <v>8.4538801512529793E-2</v>
      </c>
      <c r="CY23" s="524">
        <v>7.5239533346151605E-2</v>
      </c>
      <c r="CZ23" s="524">
        <v>6.6963184678074897E-2</v>
      </c>
      <c r="DA23" s="524">
        <v>5.9597234363486601E-2</v>
      </c>
      <c r="DB23" s="524">
        <v>5.3041538583503099E-2</v>
      </c>
      <c r="DC23" s="524">
        <v>4.7206969339317797E-2</v>
      </c>
      <c r="DD23" s="524">
        <v>4.2014202711992799E-2</v>
      </c>
      <c r="DE23" s="524">
        <v>3.73926404136736E-2</v>
      </c>
      <c r="DF23" s="524">
        <v>3.3279449968169499E-2</v>
      </c>
      <c r="DG23" s="524">
        <v>2.96187104716709E-2</v>
      </c>
      <c r="DH23" s="524">
        <v>2.6360652319787101E-2</v>
      </c>
      <c r="DI23" s="524">
        <v>2.34609805646105E-2</v>
      </c>
    </row>
    <row r="25" spans="1:116" s="28" customFormat="1" x14ac:dyDescent="0.25">
      <c r="A25" s="72" t="s">
        <v>877</v>
      </c>
      <c r="B25" s="72"/>
      <c r="C25" s="27">
        <v>2010</v>
      </c>
      <c r="D25" s="27">
        <f t="shared" ref="D25:L25" si="0">10+C25</f>
        <v>2020</v>
      </c>
      <c r="E25" s="27">
        <f t="shared" si="0"/>
        <v>2030</v>
      </c>
      <c r="F25" s="27">
        <f t="shared" si="0"/>
        <v>2040</v>
      </c>
      <c r="G25" s="27">
        <f t="shared" si="0"/>
        <v>2050</v>
      </c>
      <c r="H25" s="27">
        <f t="shared" si="0"/>
        <v>2060</v>
      </c>
      <c r="I25" s="27">
        <f t="shared" si="0"/>
        <v>2070</v>
      </c>
      <c r="J25" s="27">
        <f t="shared" si="0"/>
        <v>2080</v>
      </c>
      <c r="K25" s="27">
        <f t="shared" si="0"/>
        <v>2090</v>
      </c>
      <c r="L25" s="27">
        <f t="shared" si="0"/>
        <v>2100</v>
      </c>
      <c r="M25" s="27">
        <v>2110</v>
      </c>
    </row>
    <row r="26" spans="1:116" s="28" customFormat="1" x14ac:dyDescent="0.25">
      <c r="A26" s="368" t="s">
        <v>878</v>
      </c>
      <c r="B26" s="522"/>
      <c r="C26" s="358"/>
      <c r="D26" s="358"/>
      <c r="E26" s="358"/>
      <c r="F26" s="358"/>
      <c r="G26" s="358"/>
      <c r="H26" s="358"/>
      <c r="I26" s="358"/>
      <c r="J26" s="358"/>
      <c r="K26" s="358"/>
      <c r="L26" s="358"/>
      <c r="M26" s="358"/>
      <c r="N26" s="389"/>
      <c r="O26" s="389"/>
      <c r="P26" s="389"/>
      <c r="Q26" s="389"/>
      <c r="R26" s="389"/>
      <c r="S26" s="389"/>
      <c r="T26" s="389"/>
      <c r="U26" s="389"/>
      <c r="V26" s="389"/>
      <c r="W26" s="389"/>
      <c r="X26" s="389"/>
      <c r="Y26" s="389"/>
      <c r="Z26" s="389"/>
      <c r="AA26" s="389"/>
      <c r="AB26" s="389"/>
      <c r="AC26" s="389"/>
      <c r="AD26" s="389"/>
      <c r="AE26" s="389"/>
      <c r="AF26" s="389"/>
      <c r="AG26" s="389"/>
      <c r="AH26" s="389"/>
      <c r="AI26" s="389"/>
      <c r="AJ26" s="389"/>
      <c r="AK26" s="389"/>
      <c r="AL26" s="389"/>
      <c r="AM26" s="389"/>
      <c r="AN26" s="389"/>
      <c r="AO26" s="389"/>
      <c r="AP26" s="389"/>
      <c r="AQ26" s="389"/>
      <c r="AR26" s="389"/>
      <c r="AS26" s="389"/>
      <c r="AT26" s="389"/>
      <c r="AU26" s="389"/>
      <c r="AV26" s="389"/>
      <c r="AW26" s="389"/>
      <c r="AX26" s="389"/>
      <c r="AY26" s="389"/>
      <c r="AZ26" s="389"/>
      <c r="BA26" s="389"/>
      <c r="BB26" s="389"/>
      <c r="BC26" s="389"/>
      <c r="BD26" s="389"/>
      <c r="BE26" s="389"/>
      <c r="BF26" s="389"/>
      <c r="BG26" s="389"/>
      <c r="BH26" s="389"/>
      <c r="BI26" s="389"/>
      <c r="BJ26" s="389"/>
      <c r="BK26" s="389"/>
      <c r="BL26" s="389"/>
      <c r="BM26" s="389"/>
      <c r="BN26" s="389"/>
      <c r="BO26" s="389"/>
      <c r="BP26" s="389"/>
      <c r="BQ26" s="389"/>
      <c r="BR26" s="389"/>
      <c r="BS26" s="389"/>
      <c r="BT26" s="389"/>
      <c r="BU26" s="389"/>
      <c r="BV26" s="389"/>
      <c r="BW26" s="389"/>
      <c r="BX26" s="389"/>
      <c r="BY26" s="389"/>
      <c r="BZ26" s="389"/>
      <c r="CA26" s="389"/>
      <c r="CB26" s="389"/>
      <c r="CC26" s="389"/>
      <c r="CD26" s="389"/>
      <c r="CE26" s="389"/>
      <c r="CF26" s="389"/>
      <c r="CG26" s="389"/>
      <c r="CH26" s="389"/>
      <c r="CI26" s="389"/>
      <c r="CJ26" s="389"/>
      <c r="CK26" s="389"/>
      <c r="CL26" s="389"/>
      <c r="CM26" s="389"/>
      <c r="CN26" s="389"/>
      <c r="CO26" s="389"/>
      <c r="CP26" s="389"/>
      <c r="CQ26" s="389"/>
      <c r="CR26" s="389"/>
      <c r="CS26" s="389"/>
      <c r="CT26" s="389"/>
      <c r="CU26" s="389"/>
      <c r="CV26" s="389"/>
      <c r="CW26" s="389"/>
      <c r="CX26" s="389"/>
      <c r="CY26" s="389"/>
      <c r="CZ26" s="389"/>
      <c r="DA26" s="389"/>
      <c r="DB26" s="389"/>
      <c r="DC26" s="389"/>
      <c r="DD26" s="389"/>
      <c r="DE26" s="389"/>
      <c r="DF26" s="389"/>
      <c r="DG26" s="389"/>
      <c r="DH26" s="389"/>
      <c r="DI26" s="389"/>
    </row>
    <row r="27" spans="1:116" s="28" customFormat="1" x14ac:dyDescent="0.25">
      <c r="A27" s="337" t="s">
        <v>879</v>
      </c>
      <c r="B27" s="183" t="s">
        <v>880</v>
      </c>
      <c r="C27" s="523">
        <v>6921.7979999999998</v>
      </c>
      <c r="D27" s="523">
        <v>7576.1049999999996</v>
      </c>
      <c r="E27" s="523">
        <v>8061.9380000000001</v>
      </c>
      <c r="F27" s="523">
        <v>8388.7630000000008</v>
      </c>
      <c r="G27" s="523">
        <v>8530.5</v>
      </c>
      <c r="H27" s="523">
        <v>8492.1759999999995</v>
      </c>
      <c r="I27" s="523">
        <v>8298.9500000000007</v>
      </c>
      <c r="J27" s="523">
        <v>7967.3869999999997</v>
      </c>
      <c r="K27" s="523">
        <v>7510.4539999999997</v>
      </c>
      <c r="L27" s="523">
        <v>6957.9889999999996</v>
      </c>
      <c r="M27" s="523">
        <f>L27</f>
        <v>6957.9889999999996</v>
      </c>
      <c r="N27" s="525"/>
      <c r="O27" s="525"/>
      <c r="P27" s="525"/>
      <c r="Q27" s="525"/>
      <c r="R27" s="525"/>
      <c r="S27" s="525"/>
      <c r="T27" s="525"/>
      <c r="U27" s="525"/>
      <c r="V27" s="525"/>
      <c r="W27" s="525"/>
      <c r="X27" s="525"/>
      <c r="Y27" s="526"/>
      <c r="Z27" s="526"/>
      <c r="AA27" s="526"/>
      <c r="AB27" s="526"/>
      <c r="AC27" s="526"/>
      <c r="AD27" s="526"/>
      <c r="AE27" s="526"/>
      <c r="AF27" s="526"/>
      <c r="AG27" s="526"/>
      <c r="AH27" s="526"/>
      <c r="AI27" s="526"/>
      <c r="AJ27" s="526"/>
      <c r="AK27" s="526"/>
      <c r="AL27" s="526"/>
      <c r="AM27" s="526"/>
      <c r="AN27" s="526"/>
      <c r="AO27" s="526"/>
      <c r="AP27" s="526"/>
      <c r="AQ27" s="526"/>
      <c r="AR27" s="526"/>
      <c r="AS27" s="526"/>
      <c r="AT27" s="526"/>
      <c r="AU27" s="526"/>
      <c r="AV27" s="526"/>
      <c r="AW27" s="526"/>
      <c r="AX27" s="526"/>
      <c r="AY27" s="526"/>
      <c r="AZ27" s="526"/>
      <c r="BA27" s="526"/>
      <c r="BB27" s="526"/>
      <c r="BC27" s="526"/>
      <c r="BD27" s="526"/>
      <c r="BE27" s="526"/>
      <c r="BF27" s="526"/>
      <c r="BG27" s="526"/>
      <c r="BH27" s="526"/>
      <c r="BI27" s="526"/>
      <c r="BJ27" s="526"/>
      <c r="BK27" s="526"/>
      <c r="BL27" s="526"/>
      <c r="BM27" s="526"/>
      <c r="BN27" s="526"/>
      <c r="BO27" s="526"/>
      <c r="BP27" s="526"/>
      <c r="BQ27" s="526"/>
      <c r="BR27" s="526"/>
      <c r="BS27" s="526"/>
      <c r="BT27" s="526"/>
      <c r="BU27" s="526"/>
      <c r="BV27" s="526"/>
      <c r="BW27" s="526"/>
      <c r="BX27" s="526"/>
      <c r="BY27" s="526"/>
      <c r="BZ27" s="526"/>
      <c r="CA27" s="526"/>
      <c r="CB27" s="526"/>
      <c r="CC27" s="526"/>
      <c r="CD27" s="526"/>
      <c r="CE27" s="526"/>
      <c r="CF27" s="526"/>
      <c r="CG27" s="526"/>
      <c r="CH27" s="526"/>
      <c r="CI27" s="526"/>
      <c r="CJ27" s="526"/>
      <c r="CK27" s="526"/>
      <c r="CL27" s="526"/>
      <c r="CM27" s="526"/>
      <c r="CN27" s="526"/>
      <c r="CO27" s="526"/>
      <c r="CP27" s="526"/>
      <c r="CQ27" s="526"/>
      <c r="CR27" s="526"/>
      <c r="CS27" s="526"/>
      <c r="CT27" s="526"/>
      <c r="CU27" s="526"/>
      <c r="CV27" s="526"/>
      <c r="CW27" s="526"/>
      <c r="CX27" s="526"/>
      <c r="CY27" s="526"/>
      <c r="CZ27" s="526"/>
      <c r="DA27" s="526"/>
      <c r="DB27" s="526"/>
      <c r="DC27" s="526"/>
      <c r="DD27" s="526"/>
      <c r="DE27" s="526"/>
      <c r="DF27" s="526"/>
      <c r="DG27" s="526"/>
      <c r="DH27" s="526"/>
      <c r="DI27" s="526"/>
    </row>
    <row r="28" spans="1:116" s="28" customFormat="1" x14ac:dyDescent="0.25">
      <c r="A28" s="337" t="s">
        <v>881</v>
      </c>
      <c r="B28" s="183" t="s">
        <v>880</v>
      </c>
      <c r="C28" s="523">
        <v>6867.39</v>
      </c>
      <c r="D28" s="523">
        <v>7611.25</v>
      </c>
      <c r="E28" s="523">
        <v>8261.99</v>
      </c>
      <c r="F28" s="523">
        <v>8787.1200000000008</v>
      </c>
      <c r="G28" s="523">
        <v>9169.11</v>
      </c>
      <c r="H28" s="523">
        <v>9384.7000000000007</v>
      </c>
      <c r="I28" s="523">
        <v>9456.8799999999992</v>
      </c>
      <c r="J28" s="523">
        <v>9407.26</v>
      </c>
      <c r="K28" s="523">
        <v>9253.9500000000007</v>
      </c>
      <c r="L28" s="523">
        <v>9032.42</v>
      </c>
      <c r="M28" s="523">
        <f>L28</f>
        <v>9032.42</v>
      </c>
      <c r="N28" s="525"/>
      <c r="O28" s="525"/>
      <c r="P28" s="525"/>
      <c r="Q28" s="525"/>
      <c r="R28" s="525"/>
      <c r="S28" s="525"/>
      <c r="T28" s="525"/>
      <c r="U28" s="525"/>
      <c r="V28" s="525"/>
      <c r="W28" s="525"/>
      <c r="X28" s="525"/>
      <c r="Y28" s="526"/>
      <c r="Z28" s="526"/>
      <c r="AA28" s="526"/>
      <c r="AB28" s="526"/>
      <c r="AC28" s="526"/>
      <c r="AD28" s="526"/>
      <c r="AE28" s="526"/>
      <c r="AF28" s="526"/>
      <c r="AG28" s="526"/>
      <c r="AH28" s="526"/>
      <c r="AI28" s="526"/>
      <c r="AJ28" s="526"/>
      <c r="AK28" s="526"/>
      <c r="AL28" s="526"/>
      <c r="AM28" s="526"/>
      <c r="AN28" s="526"/>
      <c r="AO28" s="526"/>
      <c r="AP28" s="526"/>
      <c r="AQ28" s="526"/>
      <c r="AR28" s="526"/>
      <c r="AS28" s="526"/>
      <c r="AT28" s="526"/>
      <c r="AU28" s="526"/>
      <c r="AV28" s="526"/>
      <c r="AW28" s="526"/>
      <c r="AX28" s="526"/>
      <c r="AY28" s="526"/>
      <c r="AZ28" s="526"/>
      <c r="BA28" s="526"/>
      <c r="BB28" s="526"/>
      <c r="BC28" s="526"/>
      <c r="BD28" s="526"/>
      <c r="BE28" s="526"/>
      <c r="BF28" s="526"/>
      <c r="BG28" s="526"/>
      <c r="BH28" s="526"/>
      <c r="BI28" s="526"/>
      <c r="BJ28" s="526"/>
      <c r="BK28" s="526"/>
      <c r="BL28" s="526"/>
      <c r="BM28" s="526"/>
      <c r="BN28" s="526"/>
      <c r="BO28" s="526"/>
      <c r="BP28" s="526"/>
      <c r="BQ28" s="526"/>
      <c r="BR28" s="526"/>
      <c r="BS28" s="526"/>
      <c r="BT28" s="526"/>
      <c r="BU28" s="526"/>
      <c r="BV28" s="526"/>
      <c r="BW28" s="526"/>
      <c r="BX28" s="526"/>
      <c r="BY28" s="526"/>
      <c r="BZ28" s="526"/>
      <c r="CA28" s="526"/>
      <c r="CB28" s="526"/>
      <c r="CC28" s="526"/>
      <c r="CD28" s="526"/>
      <c r="CE28" s="526"/>
      <c r="CF28" s="526"/>
      <c r="CG28" s="526"/>
      <c r="CH28" s="526"/>
      <c r="CI28" s="526"/>
      <c r="CJ28" s="526"/>
      <c r="CK28" s="526"/>
      <c r="CL28" s="526"/>
      <c r="CM28" s="526"/>
      <c r="CN28" s="526"/>
      <c r="CO28" s="526"/>
      <c r="CP28" s="526"/>
      <c r="CQ28" s="526"/>
      <c r="CR28" s="526"/>
      <c r="CS28" s="526"/>
      <c r="CT28" s="526"/>
      <c r="CU28" s="526"/>
      <c r="CV28" s="526"/>
      <c r="CW28" s="526"/>
      <c r="CX28" s="526"/>
      <c r="CY28" s="526"/>
      <c r="CZ28" s="526"/>
      <c r="DA28" s="526"/>
      <c r="DB28" s="526"/>
      <c r="DC28" s="526"/>
      <c r="DD28" s="526"/>
      <c r="DE28" s="526"/>
      <c r="DF28" s="526"/>
      <c r="DG28" s="526"/>
      <c r="DH28" s="526"/>
      <c r="DI28" s="526"/>
    </row>
    <row r="29" spans="1:116" s="28" customFormat="1" x14ac:dyDescent="0.25">
      <c r="A29" s="337" t="s">
        <v>882</v>
      </c>
      <c r="B29" s="183" t="s">
        <v>880</v>
      </c>
      <c r="C29" s="523">
        <v>6879.59</v>
      </c>
      <c r="D29" s="523">
        <v>7697.8540000000003</v>
      </c>
      <c r="E29" s="523">
        <v>8514.3070000000007</v>
      </c>
      <c r="F29" s="523">
        <v>9257.2199999999993</v>
      </c>
      <c r="G29" s="523">
        <v>9957.1309999999994</v>
      </c>
      <c r="H29" s="523">
        <v>10574.361999999999</v>
      </c>
      <c r="I29" s="523">
        <v>11117.376</v>
      </c>
      <c r="J29" s="523">
        <v>11633.415000000001</v>
      </c>
      <c r="K29" s="523">
        <v>12134.326999999999</v>
      </c>
      <c r="L29" s="523">
        <v>12620.136</v>
      </c>
      <c r="M29" s="523">
        <f>L29</f>
        <v>12620.136</v>
      </c>
      <c r="N29" s="525"/>
      <c r="O29" s="525"/>
      <c r="P29" s="525"/>
      <c r="Q29" s="525"/>
      <c r="R29" s="525"/>
      <c r="S29" s="525"/>
      <c r="T29" s="525"/>
      <c r="U29" s="525"/>
      <c r="V29" s="525"/>
      <c r="W29" s="525"/>
      <c r="X29" s="525"/>
      <c r="Y29" s="526"/>
      <c r="Z29" s="526"/>
      <c r="AA29" s="526"/>
      <c r="AB29" s="526"/>
      <c r="AC29" s="526"/>
      <c r="AD29" s="526"/>
      <c r="AE29" s="526"/>
      <c r="AF29" s="526"/>
      <c r="AG29" s="526"/>
      <c r="AH29" s="526"/>
      <c r="AI29" s="526"/>
      <c r="AJ29" s="526"/>
      <c r="AK29" s="526"/>
      <c r="AL29" s="526"/>
      <c r="AM29" s="526"/>
      <c r="AN29" s="526"/>
      <c r="AO29" s="526"/>
      <c r="AP29" s="526"/>
      <c r="AQ29" s="526"/>
      <c r="AR29" s="526"/>
      <c r="AS29" s="526"/>
      <c r="AT29" s="526"/>
      <c r="AU29" s="526"/>
      <c r="AV29" s="526"/>
      <c r="AW29" s="526"/>
      <c r="AX29" s="526"/>
      <c r="AY29" s="526"/>
      <c r="AZ29" s="526"/>
      <c r="BA29" s="526"/>
      <c r="BB29" s="526"/>
      <c r="BC29" s="526"/>
      <c r="BD29" s="526"/>
      <c r="BE29" s="526"/>
      <c r="BF29" s="526"/>
      <c r="BG29" s="526"/>
      <c r="BH29" s="526"/>
      <c r="BI29" s="526"/>
      <c r="BJ29" s="526"/>
      <c r="BK29" s="526"/>
      <c r="BL29" s="526"/>
      <c r="BM29" s="526"/>
      <c r="BN29" s="526"/>
      <c r="BO29" s="526"/>
      <c r="BP29" s="526"/>
      <c r="BQ29" s="526"/>
      <c r="BR29" s="526"/>
      <c r="BS29" s="526"/>
      <c r="BT29" s="526"/>
      <c r="BU29" s="526"/>
      <c r="BV29" s="526"/>
      <c r="BW29" s="526"/>
      <c r="BX29" s="526"/>
      <c r="BY29" s="526"/>
      <c r="BZ29" s="526"/>
      <c r="CA29" s="526"/>
      <c r="CB29" s="526"/>
      <c r="CC29" s="526"/>
      <c r="CD29" s="526"/>
      <c r="CE29" s="526"/>
      <c r="CF29" s="526"/>
      <c r="CG29" s="526"/>
      <c r="CH29" s="526"/>
      <c r="CI29" s="526"/>
      <c r="CJ29" s="526"/>
      <c r="CK29" s="526"/>
      <c r="CL29" s="526"/>
      <c r="CM29" s="526"/>
      <c r="CN29" s="526"/>
      <c r="CO29" s="526"/>
      <c r="CP29" s="526"/>
      <c r="CQ29" s="526"/>
      <c r="CR29" s="526"/>
      <c r="CS29" s="526"/>
      <c r="CT29" s="526"/>
      <c r="CU29" s="526"/>
      <c r="CV29" s="526"/>
      <c r="CW29" s="526"/>
      <c r="CX29" s="526"/>
      <c r="CY29" s="526"/>
      <c r="CZ29" s="526"/>
      <c r="DA29" s="526"/>
      <c r="DB29" s="526"/>
      <c r="DC29" s="526"/>
      <c r="DD29" s="526"/>
      <c r="DE29" s="526"/>
      <c r="DF29" s="526"/>
      <c r="DG29" s="526"/>
      <c r="DH29" s="526"/>
      <c r="DI29" s="526"/>
    </row>
    <row r="30" spans="1:116" s="28" customFormat="1" x14ac:dyDescent="0.25">
      <c r="A30" s="337" t="s">
        <v>883</v>
      </c>
      <c r="B30" s="183" t="s">
        <v>880</v>
      </c>
      <c r="C30" s="523">
        <v>6895.8819999999996</v>
      </c>
      <c r="D30" s="523">
        <v>7626.3530000000001</v>
      </c>
      <c r="E30" s="523">
        <v>8258.5650000000005</v>
      </c>
      <c r="F30" s="523">
        <v>8765.68</v>
      </c>
      <c r="G30" s="523">
        <v>9146.527</v>
      </c>
      <c r="H30" s="523">
        <v>9377.4500000000007</v>
      </c>
      <c r="I30" s="523">
        <v>9472.5290000000005</v>
      </c>
      <c r="J30" s="523">
        <v>9471.44</v>
      </c>
      <c r="K30" s="523">
        <v>9401.5859999999993</v>
      </c>
      <c r="L30" s="523">
        <v>9292.4459999999999</v>
      </c>
      <c r="M30" s="523">
        <f>L30</f>
        <v>9292.4459999999999</v>
      </c>
      <c r="N30" s="525"/>
      <c r="O30" s="525"/>
      <c r="P30" s="525"/>
      <c r="Q30" s="525"/>
      <c r="R30" s="525"/>
      <c r="S30" s="525"/>
      <c r="T30" s="525"/>
      <c r="U30" s="525"/>
      <c r="V30" s="525"/>
      <c r="W30" s="525"/>
      <c r="X30" s="525"/>
      <c r="Y30" s="526"/>
      <c r="Z30" s="526"/>
      <c r="AA30" s="526"/>
      <c r="AB30" s="526"/>
      <c r="AC30" s="526"/>
      <c r="AD30" s="526"/>
      <c r="AE30" s="526"/>
      <c r="AF30" s="526"/>
      <c r="AG30" s="526"/>
      <c r="AH30" s="526"/>
      <c r="AI30" s="526"/>
      <c r="AJ30" s="526"/>
      <c r="AK30" s="526"/>
      <c r="AL30" s="526"/>
      <c r="AM30" s="526"/>
      <c r="AN30" s="526"/>
      <c r="AO30" s="526"/>
      <c r="AP30" s="526"/>
      <c r="AQ30" s="526"/>
      <c r="AR30" s="526"/>
      <c r="AS30" s="526"/>
      <c r="AT30" s="526"/>
      <c r="AU30" s="526"/>
      <c r="AV30" s="526"/>
      <c r="AW30" s="526"/>
      <c r="AX30" s="526"/>
      <c r="AY30" s="526"/>
      <c r="AZ30" s="526"/>
      <c r="BA30" s="526"/>
      <c r="BB30" s="526"/>
      <c r="BC30" s="526"/>
      <c r="BD30" s="526"/>
      <c r="BE30" s="526"/>
      <c r="BF30" s="526"/>
      <c r="BG30" s="526"/>
      <c r="BH30" s="526"/>
      <c r="BI30" s="526"/>
      <c r="BJ30" s="526"/>
      <c r="BK30" s="526"/>
      <c r="BL30" s="526"/>
      <c r="BM30" s="526"/>
      <c r="BN30" s="526"/>
      <c r="BO30" s="526"/>
      <c r="BP30" s="526"/>
      <c r="BQ30" s="526"/>
      <c r="BR30" s="526"/>
      <c r="BS30" s="526"/>
      <c r="BT30" s="526"/>
      <c r="BU30" s="526"/>
      <c r="BV30" s="526"/>
      <c r="BW30" s="526"/>
      <c r="BX30" s="526"/>
      <c r="BY30" s="526"/>
      <c r="BZ30" s="526"/>
      <c r="CA30" s="526"/>
      <c r="CB30" s="526"/>
      <c r="CC30" s="526"/>
      <c r="CD30" s="526"/>
      <c r="CE30" s="526"/>
      <c r="CF30" s="526"/>
      <c r="CG30" s="526"/>
      <c r="CH30" s="526"/>
      <c r="CI30" s="526"/>
      <c r="CJ30" s="526"/>
      <c r="CK30" s="526"/>
      <c r="CL30" s="526"/>
      <c r="CM30" s="526"/>
      <c r="CN30" s="526"/>
      <c r="CO30" s="526"/>
      <c r="CP30" s="526"/>
      <c r="CQ30" s="526"/>
      <c r="CR30" s="526"/>
      <c r="CS30" s="526"/>
      <c r="CT30" s="526"/>
      <c r="CU30" s="526"/>
      <c r="CV30" s="526"/>
      <c r="CW30" s="526"/>
      <c r="CX30" s="526"/>
      <c r="CY30" s="526"/>
      <c r="CZ30" s="526"/>
      <c r="DA30" s="526"/>
      <c r="DB30" s="526"/>
      <c r="DC30" s="526"/>
      <c r="DD30" s="526"/>
      <c r="DE30" s="526"/>
      <c r="DF30" s="526"/>
      <c r="DG30" s="526"/>
      <c r="DH30" s="526"/>
      <c r="DI30" s="526"/>
    </row>
    <row r="31" spans="1:116" s="28" customFormat="1" x14ac:dyDescent="0.25">
      <c r="A31" s="337" t="s">
        <v>884</v>
      </c>
      <c r="B31" s="183" t="s">
        <v>880</v>
      </c>
      <c r="C31" s="523">
        <v>6894</v>
      </c>
      <c r="D31" s="523">
        <v>7552</v>
      </c>
      <c r="E31" s="523">
        <v>8054</v>
      </c>
      <c r="F31" s="523">
        <v>8403</v>
      </c>
      <c r="G31" s="523">
        <v>8579</v>
      </c>
      <c r="H31" s="523">
        <v>8589</v>
      </c>
      <c r="I31" s="523">
        <v>8457</v>
      </c>
      <c r="J31" s="523">
        <v>8200</v>
      </c>
      <c r="K31" s="523">
        <v>7831</v>
      </c>
      <c r="L31" s="523">
        <v>7375</v>
      </c>
      <c r="M31" s="523">
        <f>L31</f>
        <v>7375</v>
      </c>
      <c r="N31" s="525"/>
      <c r="O31" s="525"/>
      <c r="P31" s="525"/>
      <c r="Q31" s="525"/>
      <c r="R31" s="525"/>
      <c r="S31" s="525"/>
      <c r="T31" s="525"/>
      <c r="U31" s="525"/>
      <c r="V31" s="525"/>
      <c r="W31" s="525"/>
      <c r="X31" s="525"/>
      <c r="Y31" s="526"/>
      <c r="Z31" s="526"/>
      <c r="AA31" s="526"/>
      <c r="AB31" s="526"/>
      <c r="AC31" s="526"/>
      <c r="AD31" s="526"/>
      <c r="AE31" s="526"/>
      <c r="AF31" s="526"/>
      <c r="AG31" s="526"/>
      <c r="AH31" s="526"/>
      <c r="AI31" s="526"/>
      <c r="AJ31" s="526"/>
      <c r="AK31" s="526"/>
      <c r="AL31" s="526"/>
      <c r="AM31" s="526"/>
      <c r="AN31" s="526"/>
      <c r="AO31" s="526"/>
      <c r="AP31" s="526"/>
      <c r="AQ31" s="526"/>
      <c r="AR31" s="526"/>
      <c r="AS31" s="526"/>
      <c r="AT31" s="526"/>
      <c r="AU31" s="526"/>
      <c r="AV31" s="526"/>
      <c r="AW31" s="526"/>
      <c r="AX31" s="526"/>
      <c r="AY31" s="526"/>
      <c r="AZ31" s="526"/>
      <c r="BA31" s="526"/>
      <c r="BB31" s="526"/>
      <c r="BC31" s="526"/>
      <c r="BD31" s="526"/>
      <c r="BE31" s="526"/>
      <c r="BF31" s="526"/>
      <c r="BG31" s="526"/>
      <c r="BH31" s="526"/>
      <c r="BI31" s="526"/>
      <c r="BJ31" s="526"/>
      <c r="BK31" s="526"/>
      <c r="BL31" s="526"/>
      <c r="BM31" s="526"/>
      <c r="BN31" s="526"/>
      <c r="BO31" s="526"/>
      <c r="BP31" s="526"/>
      <c r="BQ31" s="526"/>
      <c r="BR31" s="526"/>
      <c r="BS31" s="526"/>
      <c r="BT31" s="526"/>
      <c r="BU31" s="526"/>
      <c r="BV31" s="526"/>
      <c r="BW31" s="526"/>
      <c r="BX31" s="526"/>
      <c r="BY31" s="526"/>
      <c r="BZ31" s="526"/>
      <c r="CA31" s="526"/>
      <c r="CB31" s="526"/>
      <c r="CC31" s="526"/>
      <c r="CD31" s="526"/>
      <c r="CE31" s="526"/>
      <c r="CF31" s="526"/>
      <c r="CG31" s="526"/>
      <c r="CH31" s="526"/>
      <c r="CI31" s="526"/>
      <c r="CJ31" s="526"/>
    </row>
    <row r="33" spans="1:113" s="28" customFormat="1" x14ac:dyDescent="0.25">
      <c r="A33" s="72" t="s">
        <v>885</v>
      </c>
      <c r="B33" s="72"/>
      <c r="C33" s="27">
        <v>2015</v>
      </c>
      <c r="D33" s="27">
        <f t="shared" ref="D33:AI33" si="1">C33+1</f>
        <v>2016</v>
      </c>
      <c r="E33" s="27">
        <f t="shared" si="1"/>
        <v>2017</v>
      </c>
      <c r="F33" s="27">
        <f t="shared" si="1"/>
        <v>2018</v>
      </c>
      <c r="G33" s="27">
        <f t="shared" si="1"/>
        <v>2019</v>
      </c>
      <c r="H33" s="27">
        <f t="shared" si="1"/>
        <v>2020</v>
      </c>
      <c r="I33" s="27">
        <f t="shared" si="1"/>
        <v>2021</v>
      </c>
      <c r="J33" s="27">
        <f t="shared" si="1"/>
        <v>2022</v>
      </c>
      <c r="K33" s="27">
        <f t="shared" si="1"/>
        <v>2023</v>
      </c>
      <c r="L33" s="27">
        <f t="shared" si="1"/>
        <v>2024</v>
      </c>
      <c r="M33" s="27">
        <f t="shared" si="1"/>
        <v>2025</v>
      </c>
      <c r="N33" s="27">
        <f t="shared" si="1"/>
        <v>2026</v>
      </c>
      <c r="O33" s="27">
        <f t="shared" si="1"/>
        <v>2027</v>
      </c>
      <c r="P33" s="27">
        <f t="shared" si="1"/>
        <v>2028</v>
      </c>
      <c r="Q33" s="27">
        <f t="shared" si="1"/>
        <v>2029</v>
      </c>
      <c r="R33" s="27">
        <f t="shared" si="1"/>
        <v>2030</v>
      </c>
      <c r="S33" s="27">
        <f t="shared" si="1"/>
        <v>2031</v>
      </c>
      <c r="T33" s="27">
        <f t="shared" si="1"/>
        <v>2032</v>
      </c>
      <c r="U33" s="27">
        <f t="shared" si="1"/>
        <v>2033</v>
      </c>
      <c r="V33" s="27">
        <f t="shared" si="1"/>
        <v>2034</v>
      </c>
      <c r="W33" s="27">
        <f t="shared" si="1"/>
        <v>2035</v>
      </c>
      <c r="X33" s="27">
        <f t="shared" si="1"/>
        <v>2036</v>
      </c>
      <c r="Y33" s="27">
        <f t="shared" si="1"/>
        <v>2037</v>
      </c>
      <c r="Z33" s="27">
        <f t="shared" si="1"/>
        <v>2038</v>
      </c>
      <c r="AA33" s="27">
        <f t="shared" si="1"/>
        <v>2039</v>
      </c>
      <c r="AB33" s="27">
        <f t="shared" si="1"/>
        <v>2040</v>
      </c>
      <c r="AC33" s="27">
        <f t="shared" si="1"/>
        <v>2041</v>
      </c>
      <c r="AD33" s="27">
        <f t="shared" si="1"/>
        <v>2042</v>
      </c>
      <c r="AE33" s="27">
        <f t="shared" si="1"/>
        <v>2043</v>
      </c>
      <c r="AF33" s="27">
        <f t="shared" si="1"/>
        <v>2044</v>
      </c>
      <c r="AG33" s="27">
        <f t="shared" si="1"/>
        <v>2045</v>
      </c>
      <c r="AH33" s="27">
        <f t="shared" si="1"/>
        <v>2046</v>
      </c>
      <c r="AI33" s="27">
        <f t="shared" si="1"/>
        <v>2047</v>
      </c>
      <c r="AJ33" s="27">
        <f t="shared" ref="AJ33:BO33" si="2">AI33+1</f>
        <v>2048</v>
      </c>
      <c r="AK33" s="27">
        <f t="shared" si="2"/>
        <v>2049</v>
      </c>
      <c r="AL33" s="27">
        <f t="shared" si="2"/>
        <v>2050</v>
      </c>
      <c r="AM33" s="27">
        <f t="shared" si="2"/>
        <v>2051</v>
      </c>
      <c r="AN33" s="27">
        <f t="shared" si="2"/>
        <v>2052</v>
      </c>
      <c r="AO33" s="27">
        <f t="shared" si="2"/>
        <v>2053</v>
      </c>
      <c r="AP33" s="27">
        <f t="shared" si="2"/>
        <v>2054</v>
      </c>
      <c r="AQ33" s="27">
        <f t="shared" si="2"/>
        <v>2055</v>
      </c>
      <c r="AR33" s="27">
        <f t="shared" si="2"/>
        <v>2056</v>
      </c>
      <c r="AS33" s="27">
        <f t="shared" si="2"/>
        <v>2057</v>
      </c>
      <c r="AT33" s="27">
        <f t="shared" si="2"/>
        <v>2058</v>
      </c>
      <c r="AU33" s="27">
        <f t="shared" si="2"/>
        <v>2059</v>
      </c>
      <c r="AV33" s="27">
        <f t="shared" si="2"/>
        <v>2060</v>
      </c>
      <c r="AW33" s="27">
        <f t="shared" si="2"/>
        <v>2061</v>
      </c>
      <c r="AX33" s="27">
        <f t="shared" si="2"/>
        <v>2062</v>
      </c>
      <c r="AY33" s="27">
        <f t="shared" si="2"/>
        <v>2063</v>
      </c>
      <c r="AZ33" s="27">
        <f t="shared" si="2"/>
        <v>2064</v>
      </c>
      <c r="BA33" s="27">
        <f t="shared" si="2"/>
        <v>2065</v>
      </c>
      <c r="BB33" s="27">
        <f t="shared" si="2"/>
        <v>2066</v>
      </c>
      <c r="BC33" s="27">
        <f t="shared" si="2"/>
        <v>2067</v>
      </c>
      <c r="BD33" s="27">
        <f t="shared" si="2"/>
        <v>2068</v>
      </c>
      <c r="BE33" s="27">
        <f t="shared" si="2"/>
        <v>2069</v>
      </c>
      <c r="BF33" s="27">
        <f t="shared" si="2"/>
        <v>2070</v>
      </c>
      <c r="BG33" s="27">
        <f t="shared" si="2"/>
        <v>2071</v>
      </c>
      <c r="BH33" s="27">
        <f t="shared" si="2"/>
        <v>2072</v>
      </c>
      <c r="BI33" s="27">
        <f t="shared" si="2"/>
        <v>2073</v>
      </c>
      <c r="BJ33" s="27">
        <f t="shared" si="2"/>
        <v>2074</v>
      </c>
      <c r="BK33" s="27">
        <f t="shared" si="2"/>
        <v>2075</v>
      </c>
      <c r="BL33" s="27">
        <f t="shared" si="2"/>
        <v>2076</v>
      </c>
      <c r="BM33" s="27">
        <f t="shared" si="2"/>
        <v>2077</v>
      </c>
      <c r="BN33" s="27">
        <f t="shared" si="2"/>
        <v>2078</v>
      </c>
      <c r="BO33" s="27">
        <f t="shared" si="2"/>
        <v>2079</v>
      </c>
      <c r="BP33" s="27">
        <f t="shared" ref="BP33:CJ33" si="3">BO33+1</f>
        <v>2080</v>
      </c>
      <c r="BQ33" s="27">
        <f t="shared" si="3"/>
        <v>2081</v>
      </c>
      <c r="BR33" s="27">
        <f t="shared" si="3"/>
        <v>2082</v>
      </c>
      <c r="BS33" s="27">
        <f t="shared" si="3"/>
        <v>2083</v>
      </c>
      <c r="BT33" s="27">
        <f t="shared" si="3"/>
        <v>2084</v>
      </c>
      <c r="BU33" s="27">
        <f t="shared" si="3"/>
        <v>2085</v>
      </c>
      <c r="BV33" s="27">
        <f t="shared" si="3"/>
        <v>2086</v>
      </c>
      <c r="BW33" s="27">
        <f t="shared" si="3"/>
        <v>2087</v>
      </c>
      <c r="BX33" s="27">
        <f t="shared" si="3"/>
        <v>2088</v>
      </c>
      <c r="BY33" s="27">
        <f t="shared" si="3"/>
        <v>2089</v>
      </c>
      <c r="BZ33" s="27">
        <f t="shared" si="3"/>
        <v>2090</v>
      </c>
      <c r="CA33" s="27">
        <f t="shared" si="3"/>
        <v>2091</v>
      </c>
      <c r="CB33" s="27">
        <f t="shared" si="3"/>
        <v>2092</v>
      </c>
      <c r="CC33" s="27">
        <f t="shared" si="3"/>
        <v>2093</v>
      </c>
      <c r="CD33" s="27">
        <f t="shared" si="3"/>
        <v>2094</v>
      </c>
      <c r="CE33" s="27">
        <f t="shared" si="3"/>
        <v>2095</v>
      </c>
      <c r="CF33" s="27">
        <f t="shared" si="3"/>
        <v>2096</v>
      </c>
      <c r="CG33" s="27">
        <f t="shared" si="3"/>
        <v>2097</v>
      </c>
      <c r="CH33" s="27">
        <f t="shared" si="3"/>
        <v>2098</v>
      </c>
      <c r="CI33" s="27">
        <f t="shared" si="3"/>
        <v>2099</v>
      </c>
      <c r="CJ33" s="27">
        <f t="shared" si="3"/>
        <v>2100</v>
      </c>
    </row>
    <row r="34" spans="1:113" s="28" customFormat="1" x14ac:dyDescent="0.25">
      <c r="A34" s="368" t="s">
        <v>886</v>
      </c>
      <c r="B34" s="522"/>
      <c r="C34" s="358"/>
      <c r="D34" s="358"/>
      <c r="E34" s="358"/>
      <c r="F34" s="358"/>
      <c r="G34" s="358"/>
      <c r="H34" s="358"/>
      <c r="I34" s="358"/>
      <c r="J34" s="358"/>
      <c r="K34" s="358"/>
      <c r="L34" s="358"/>
      <c r="M34" s="358"/>
      <c r="N34" s="358"/>
      <c r="O34" s="358"/>
      <c r="P34" s="358"/>
      <c r="Q34" s="358"/>
      <c r="R34" s="358"/>
      <c r="S34" s="358"/>
      <c r="T34" s="358"/>
      <c r="U34" s="358"/>
      <c r="V34" s="358"/>
      <c r="W34" s="358"/>
      <c r="X34" s="358"/>
      <c r="Y34" s="358"/>
      <c r="Z34" s="358"/>
      <c r="AA34" s="358"/>
      <c r="AB34" s="358"/>
      <c r="AC34" s="358"/>
      <c r="AD34" s="358"/>
      <c r="AE34" s="358"/>
      <c r="AF34" s="358"/>
      <c r="AG34" s="358"/>
      <c r="AH34" s="358"/>
      <c r="AI34" s="358"/>
      <c r="AJ34" s="358"/>
      <c r="AK34" s="358"/>
      <c r="AL34" s="358"/>
      <c r="AM34" s="358"/>
      <c r="AN34" s="358"/>
      <c r="AO34" s="358"/>
      <c r="AP34" s="358"/>
      <c r="AQ34" s="358"/>
      <c r="AR34" s="358"/>
      <c r="AS34" s="358"/>
      <c r="AT34" s="358"/>
      <c r="AU34" s="358"/>
      <c r="AV34" s="358"/>
      <c r="AW34" s="358"/>
      <c r="AX34" s="358"/>
      <c r="AY34" s="358"/>
      <c r="AZ34" s="358"/>
      <c r="BA34" s="358"/>
      <c r="BB34" s="358"/>
      <c r="BC34" s="358"/>
      <c r="BD34" s="358"/>
      <c r="BE34" s="358"/>
      <c r="BF34" s="358"/>
      <c r="BG34" s="358"/>
      <c r="BH34" s="358"/>
      <c r="BI34" s="358"/>
      <c r="BJ34" s="358"/>
      <c r="BK34" s="358"/>
      <c r="BL34" s="358"/>
      <c r="BM34" s="358"/>
      <c r="BN34" s="358"/>
      <c r="BO34" s="358"/>
      <c r="BP34" s="358"/>
      <c r="BQ34" s="358"/>
      <c r="BR34" s="358"/>
      <c r="BS34" s="358"/>
      <c r="BT34" s="358"/>
      <c r="BU34" s="358"/>
      <c r="BV34" s="358"/>
      <c r="BW34" s="358"/>
      <c r="BX34" s="358"/>
      <c r="BY34" s="358"/>
      <c r="BZ34" s="358"/>
      <c r="CA34" s="358"/>
      <c r="CB34" s="358"/>
      <c r="CC34" s="358"/>
      <c r="CD34" s="358"/>
      <c r="CE34" s="358"/>
      <c r="CF34" s="358"/>
      <c r="CG34" s="358"/>
      <c r="CH34" s="358"/>
      <c r="CI34" s="358"/>
      <c r="CJ34" s="358"/>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row>
    <row r="35" spans="1:113" s="28" customFormat="1" x14ac:dyDescent="0.25">
      <c r="A35" s="337" t="s">
        <v>881</v>
      </c>
      <c r="B35" s="183" t="s">
        <v>545</v>
      </c>
      <c r="C35" s="523">
        <v>3.85796974468069E-2</v>
      </c>
      <c r="D35" s="523">
        <v>3.85796974468069E-2</v>
      </c>
      <c r="E35" s="523">
        <v>3.85796974468069E-2</v>
      </c>
      <c r="F35" s="523">
        <v>3.85796974468069E-2</v>
      </c>
      <c r="G35" s="523">
        <v>3.85796974468069E-2</v>
      </c>
      <c r="H35" s="523">
        <v>3.85796974468069E-2</v>
      </c>
      <c r="I35" s="523">
        <v>3.5236454832179999E-2</v>
      </c>
      <c r="J35" s="523">
        <v>3.5236454832179999E-2</v>
      </c>
      <c r="K35" s="523">
        <v>3.5236454832179999E-2</v>
      </c>
      <c r="L35" s="523">
        <v>3.5236454832179999E-2</v>
      </c>
      <c r="M35" s="527">
        <v>3.5236454832179999E-2</v>
      </c>
      <c r="N35" s="527">
        <v>3.5236454832179999E-2</v>
      </c>
      <c r="O35" s="527">
        <v>3.5236454832179999E-2</v>
      </c>
      <c r="P35" s="527">
        <v>3.5236454832179999E-2</v>
      </c>
      <c r="Q35" s="527">
        <v>3.5236454832179999E-2</v>
      </c>
      <c r="R35" s="527">
        <v>3.5236454832179999E-2</v>
      </c>
      <c r="S35" s="527">
        <v>2.6075635629570802E-2</v>
      </c>
      <c r="T35" s="527">
        <v>2.6075635629570802E-2</v>
      </c>
      <c r="U35" s="527">
        <v>2.6075635629570802E-2</v>
      </c>
      <c r="V35" s="527">
        <v>2.6075635629570802E-2</v>
      </c>
      <c r="W35" s="527">
        <v>2.6075635629570802E-2</v>
      </c>
      <c r="X35" s="527">
        <v>2.6075635629570802E-2</v>
      </c>
      <c r="Y35" s="528">
        <v>2.6075635629570802E-2</v>
      </c>
      <c r="Z35" s="528">
        <v>2.6075635629570802E-2</v>
      </c>
      <c r="AA35" s="528">
        <v>2.6075635629570802E-2</v>
      </c>
      <c r="AB35" s="528">
        <v>2.6075635629570802E-2</v>
      </c>
      <c r="AC35" s="528">
        <v>2.2743789939872999E-2</v>
      </c>
      <c r="AD35" s="528">
        <v>2.2743789939872999E-2</v>
      </c>
      <c r="AE35" s="528">
        <v>2.2743789939872999E-2</v>
      </c>
      <c r="AF35" s="528">
        <v>2.2743789939872999E-2</v>
      </c>
      <c r="AG35" s="528">
        <v>2.2743789939872999E-2</v>
      </c>
      <c r="AH35" s="528">
        <v>2.2743789939872999E-2</v>
      </c>
      <c r="AI35" s="528">
        <v>2.2743789939872999E-2</v>
      </c>
      <c r="AJ35" s="528">
        <v>2.2743789939872999E-2</v>
      </c>
      <c r="AK35" s="528">
        <v>2.2743789939872999E-2</v>
      </c>
      <c r="AL35" s="528">
        <v>2.2743789939872999E-2</v>
      </c>
      <c r="AM35" s="528">
        <v>2.1843416743548599E-2</v>
      </c>
      <c r="AN35" s="528">
        <v>2.1843416743548599E-2</v>
      </c>
      <c r="AO35" s="528">
        <v>2.1843416743548599E-2</v>
      </c>
      <c r="AP35" s="528">
        <v>2.1843416743548599E-2</v>
      </c>
      <c r="AQ35" s="528">
        <v>2.1843416743548599E-2</v>
      </c>
      <c r="AR35" s="528">
        <v>2.1843416743548599E-2</v>
      </c>
      <c r="AS35" s="528">
        <v>2.1843416743548599E-2</v>
      </c>
      <c r="AT35" s="528">
        <v>2.1843416743548599E-2</v>
      </c>
      <c r="AU35" s="528">
        <v>2.1843416743548599E-2</v>
      </c>
      <c r="AV35" s="528">
        <v>2.1843416743548599E-2</v>
      </c>
      <c r="AW35" s="528">
        <v>2.2653169341066301E-2</v>
      </c>
      <c r="AX35" s="528">
        <v>2.2653169341066301E-2</v>
      </c>
      <c r="AY35" s="528">
        <v>2.2653169341066301E-2</v>
      </c>
      <c r="AZ35" s="528">
        <v>2.2653169341066301E-2</v>
      </c>
      <c r="BA35" s="528">
        <v>2.2653169341066301E-2</v>
      </c>
      <c r="BB35" s="528">
        <v>2.2653169341066301E-2</v>
      </c>
      <c r="BC35" s="528">
        <v>2.2653169341066301E-2</v>
      </c>
      <c r="BD35" s="528">
        <v>2.2653169341066301E-2</v>
      </c>
      <c r="BE35" s="528">
        <v>2.2653169341066301E-2</v>
      </c>
      <c r="BF35" s="528">
        <v>2.2653169341066301E-2</v>
      </c>
      <c r="BG35" s="528">
        <v>2.2024412912428699E-2</v>
      </c>
      <c r="BH35" s="528">
        <v>2.2024412912428699E-2</v>
      </c>
      <c r="BI35" s="528">
        <v>2.2024412912428699E-2</v>
      </c>
      <c r="BJ35" s="528">
        <v>2.2024412912428699E-2</v>
      </c>
      <c r="BK35" s="528">
        <v>2.2024412912428699E-2</v>
      </c>
      <c r="BL35" s="528">
        <v>2.2024412912428699E-2</v>
      </c>
      <c r="BM35" s="528">
        <v>2.2024412912428699E-2</v>
      </c>
      <c r="BN35" s="528">
        <v>2.2024412912428699E-2</v>
      </c>
      <c r="BO35" s="528">
        <v>2.2024412912428699E-2</v>
      </c>
      <c r="BP35" s="528">
        <v>2.2024412912428699E-2</v>
      </c>
      <c r="BQ35" s="528">
        <v>2.1875392173132498E-2</v>
      </c>
      <c r="BR35" s="528">
        <v>2.1875392173132498E-2</v>
      </c>
      <c r="BS35" s="528">
        <v>2.1875392173132498E-2</v>
      </c>
      <c r="BT35" s="528">
        <v>2.1875392173132498E-2</v>
      </c>
      <c r="BU35" s="528">
        <v>2.1875392173132498E-2</v>
      </c>
      <c r="BV35" s="528">
        <v>2.1875392173132498E-2</v>
      </c>
      <c r="BW35" s="528">
        <v>2.1875392173132498E-2</v>
      </c>
      <c r="BX35" s="528">
        <v>2.1875392173132498E-2</v>
      </c>
      <c r="BY35" s="528">
        <v>2.1875392173132498E-2</v>
      </c>
      <c r="BZ35" s="528">
        <v>2.1875392173132498E-2</v>
      </c>
      <c r="CA35" s="528">
        <v>2.1284366520702501E-2</v>
      </c>
      <c r="CB35" s="528">
        <v>2.1284366520702501E-2</v>
      </c>
      <c r="CC35" s="528">
        <v>2.1284366520702501E-2</v>
      </c>
      <c r="CD35" s="528">
        <v>2.1284366520702501E-2</v>
      </c>
      <c r="CE35" s="528">
        <v>2.1284366520702501E-2</v>
      </c>
      <c r="CF35" s="528">
        <v>2.1284366520702501E-2</v>
      </c>
      <c r="CG35" s="528">
        <v>2.1284366520702501E-2</v>
      </c>
      <c r="CH35" s="528">
        <v>2.1284366520702501E-2</v>
      </c>
      <c r="CI35" s="528">
        <v>2.1284366520702501E-2</v>
      </c>
      <c r="CJ35" s="528">
        <v>2.1284366520702501E-2</v>
      </c>
      <c r="CK35" s="526"/>
      <c r="CL35" s="526"/>
      <c r="CM35" s="526"/>
      <c r="CN35" s="526"/>
      <c r="CO35" s="526"/>
      <c r="CP35" s="526"/>
      <c r="CQ35" s="526"/>
      <c r="CR35" s="526"/>
      <c r="CS35" s="526"/>
      <c r="CT35" s="526"/>
      <c r="CU35" s="526"/>
      <c r="CV35" s="526"/>
      <c r="CW35" s="526"/>
      <c r="CX35" s="526"/>
      <c r="CY35" s="526"/>
      <c r="CZ35" s="526"/>
      <c r="DA35" s="526"/>
      <c r="DB35" s="526"/>
      <c r="DC35" s="526"/>
      <c r="DD35" s="526"/>
      <c r="DE35" s="526"/>
      <c r="DF35" s="526"/>
      <c r="DG35" s="526"/>
      <c r="DH35" s="526"/>
      <c r="DI35" s="526"/>
    </row>
  </sheetData>
  <pageMargins left="0.7" right="0.7" top="0.75" bottom="0.7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Readme</vt:lpstr>
      <vt:lpstr>Economy</vt:lpstr>
      <vt:lpstr>Transportation</vt:lpstr>
      <vt:lpstr>Materials</vt:lpstr>
      <vt:lpstr>Water</vt:lpstr>
      <vt:lpstr>Climate</vt:lpstr>
      <vt:lpstr>Constants</vt:lpstr>
      <vt:lpstr>Parameters</vt:lpstr>
      <vt:lpstr>Result comparison</vt:lpstr>
      <vt:lpst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IdB</dc:creator>
  <dc:description/>
  <cp:lastModifiedBy>Eneko Martin</cp:lastModifiedBy>
  <cp:revision>1</cp:revision>
  <dcterms:created xsi:type="dcterms:W3CDTF">2017-01-25T13:20:29Z</dcterms:created>
  <dcterms:modified xsi:type="dcterms:W3CDTF">2021-05-28T11:12:45Z</dcterms:modified>
  <dc:language>en-US</dc:language>
</cp:coreProperties>
</file>