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Z:\CREAF\dev\pymedeas2\models\16sectors_qb\"/>
    </mc:Choice>
  </mc:AlternateContent>
  <xr:revisionPtr revIDLastSave="0" documentId="13_ncr:1_{EF10F699-83C0-403C-97C8-5C0985D874E1}" xr6:coauthVersionLast="47" xr6:coauthVersionMax="47" xr10:uidLastSave="{00000000-0000-0000-0000-000000000000}"/>
  <bookViews>
    <workbookView xWindow="-120" yWindow="-120" windowWidth="29040" windowHeight="14145" tabRatio="536" activeTab="2" xr2:uid="{00000000-000D-0000-FFFF-FFFF00000000}"/>
  </bookViews>
  <sheets>
    <sheet name="Global" sheetId="13" r:id="rId1"/>
    <sheet name="World" sheetId="3" r:id="rId2"/>
    <sheet name="Quebec" sheetId="11" r:id="rId3"/>
  </sheets>
  <definedNames>
    <definedName name="bateries_ratio_2w_E" localSheetId="0">Global!$B$30</definedName>
    <definedName name="bateries_ratio_bus_E" localSheetId="0">Global!$B$28</definedName>
    <definedName name="bateries_ratio_hib_bus" localSheetId="0">Global!$B$29</definedName>
    <definedName name="bateries_ratio_hib_hv" localSheetId="0">Global!$B$27</definedName>
    <definedName name="bateries_ratio_hib_lv" localSheetId="0">Global!$B$26</definedName>
    <definedName name="elec_2w" localSheetId="1">World!$B$56</definedName>
    <definedName name="energy_initial_inland_transport" localSheetId="2">Quebec!$B$58:$B$70</definedName>
    <definedName name="energy_initial_inland_transport" localSheetId="1">World!$B$58:$B$70</definedName>
    <definedName name="initial_energy_intensity_households_transport" localSheetId="2">Quebec!$B$81:$B$85</definedName>
    <definedName name="initial_energy_intensity_households_transport" localSheetId="1">World!$B$81:$B$85</definedName>
    <definedName name="initial_household_vehicles" localSheetId="2">Quebec!$B$10</definedName>
    <definedName name="initial_household_vehicles" localSheetId="1">World!$B$10</definedName>
    <definedName name="initial_households_demand" localSheetId="2">Quebec!$B$77</definedName>
    <definedName name="initial_households_demand" localSheetId="1">World!$B$77</definedName>
    <definedName name="initial_percent_T_vehicles" localSheetId="2">Quebec!$B$35:$B$47</definedName>
    <definedName name="initial_percent_T_vehicles" localSheetId="1">World!$B$35:$B$47</definedName>
    <definedName name="initial_vehicles_inland" localSheetId="2">Quebec!$B$12:$B$24</definedName>
    <definedName name="initial_vehicles_inland" localSheetId="1">World!$B$12:$B$24</definedName>
    <definedName name="initial_Xt_inland" localSheetId="2">Quebec!$B$75</definedName>
    <definedName name="initial_Xt_inland" localSheetId="1">World!$B$75</definedName>
    <definedName name="liq_2w" localSheetId="2">Quebec!$B$55</definedName>
    <definedName name="liq_4w" localSheetId="2">Quebec!$B$51</definedName>
    <definedName name="liq_4w" localSheetId="1">World!$B$51</definedName>
    <definedName name="percent_H_vehicles_initial" localSheetId="2">Quebec!$B$26:$B$31</definedName>
    <definedName name="percent_H_vehicles_initial" localSheetId="1">World!$B$26:$B$31</definedName>
    <definedName name="saving_ratio_2wE" localSheetId="0">Global!$B$8</definedName>
    <definedName name="saving_ratios_vehicles" localSheetId="0">Global!$B$10:$B$22</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0" i="3" l="1"/>
  <c r="B69"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4" authorId="0" shapeId="0" xr:uid="{D0FE084C-95D4-4045-B0A3-0AC2FF69244E}">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shapeId="0" xr:uid="{1B9AC731-8310-4658-B3FB-51ECAB73C78F}">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shapeId="0" xr:uid="{3918ADDD-4743-469B-B9D8-DD4907463125}">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8" authorId="0" shapeId="0" xr:uid="{25B2FC05-7531-441C-8751-9132643EC737}">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shapeId="0" xr:uid="{85F50F82-766C-4DBB-A83C-61928D0A8FBE}">
      <text>
        <r>
          <rPr>
            <sz val="11"/>
            <color rgb="FF000000"/>
            <rFont val="Calibri"/>
            <family val="2"/>
            <charset val="1"/>
          </rPr>
          <t xml:space="preserve">marga:
</t>
        </r>
        <r>
          <rPr>
            <sz val="9"/>
            <color rgb="FF000000"/>
            <rFont val="Tahoma"/>
            <family val="2"/>
            <charset val="1"/>
          </rPr>
          <t>as hybrid cars, no better data found</t>
        </r>
      </text>
    </comment>
    <comment ref="B12" authorId="0" shapeId="0" xr:uid="{BEC7250D-2658-4E39-BA86-30836E36718C}">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6" authorId="0" shapeId="0" xr:uid="{379106D9-A898-4899-A47B-F04C28C94C61}">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8" authorId="0" shapeId="0" xr:uid="{EF0A4129-CEB7-48C5-968A-F47DD3F7E3F2}">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9" authorId="0" shapeId="0" xr:uid="{1E70BAB0-79BA-4969-90D6-89975E0C293D}">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shapeId="0" xr:uid="{FF176DCB-9568-4B67-AC78-E02503C7315D}">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shapeId="0" xr:uid="{5116E86B-7E35-4970-87F3-D5C3CC25992E}">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shapeId="0" xr:uid="{3BDFAF74-A57C-43CD-A75E-8D99D7B79D2F}">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7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8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9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A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00000000-0006-0000-0200-00000B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00000000-0006-0000-0200-00000C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00000000-0006-0000-0200-00000D000000}">
      <text>
        <r>
          <rPr>
            <sz val="11"/>
            <color rgb="FF000000"/>
            <rFont val="Calibri"/>
            <family val="2"/>
            <charset val="1"/>
          </rPr>
          <t xml:space="preserve">marga:
</t>
        </r>
        <r>
          <rPr>
            <sz val="9"/>
            <color rgb="FF000000"/>
            <rFont val="Tahoma"/>
            <family val="2"/>
            <charset val="1"/>
          </rPr>
          <t>estimation, no world data found</t>
        </r>
      </text>
    </comment>
    <comment ref="B70" authorId="0" shapeId="0" xr:uid="{00000000-0006-0000-0200-00000E000000}">
      <text>
        <r>
          <rPr>
            <sz val="11"/>
            <color rgb="FF000000"/>
            <rFont val="Calibri"/>
            <family val="2"/>
            <charset val="1"/>
          </rPr>
          <t xml:space="preserve">marga:
</t>
        </r>
        <r>
          <rPr>
            <sz val="9"/>
            <color rgb="FF000000"/>
            <rFont val="Tahoma"/>
            <family val="2"/>
            <charset val="1"/>
          </rPr>
          <t>estimation, no world data found</t>
        </r>
      </text>
    </comment>
    <comment ref="C70" authorId="0" shapeId="0" xr:uid="{00000000-0006-0000-0200-00000F000000}">
      <text>
        <r>
          <rPr>
            <sz val="11"/>
            <color rgb="FF000000"/>
            <rFont val="Calibri"/>
            <family val="2"/>
            <charset val="1"/>
          </rPr>
          <t xml:space="preserve">marga:
</t>
        </r>
        <r>
          <rPr>
            <sz val="9"/>
            <color rgb="FF000000"/>
            <rFont val="Tahoma"/>
            <family val="2"/>
            <charset val="1"/>
          </rPr>
          <t>estimation, no world data found</t>
        </r>
      </text>
    </comment>
    <comment ref="B71" authorId="0" shapeId="0" xr:uid="{00000000-0006-0000-0200-000010000000}">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6EC80145-4F33-40D0-A1AD-B708E60D48F3}">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C2926A21-6CE0-4010-B2B0-AC0F1D50D998}">
      <text>
        <r>
          <rPr>
            <sz val="11"/>
            <color rgb="FF000000"/>
            <rFont val="Calibri"/>
            <family val="2"/>
            <charset val="1"/>
          </rPr>
          <t xml:space="preserve">Profesor:
</t>
        </r>
        <r>
          <rPr>
            <sz val="9"/>
            <color rgb="FF000000"/>
            <rFont val="Tahoma"/>
            <family val="2"/>
            <charset val="1"/>
          </rPr>
          <t>elec= batery electric vehicle+plug in hybrid</t>
        </r>
      </text>
    </comment>
    <comment ref="B6" authorId="0" shapeId="0" xr:uid="{6C06FE59-4676-4E51-98D1-81A32551F1D7}">
      <text>
        <r>
          <rPr>
            <sz val="11"/>
            <color rgb="FF000000"/>
            <rFont val="Calibri"/>
            <family val="2"/>
            <charset val="1"/>
          </rPr>
          <t xml:space="preserve">usuario:
</t>
        </r>
        <r>
          <rPr>
            <sz val="9"/>
            <color rgb="FF000000"/>
            <rFont val="Tahoma"/>
            <family val="2"/>
            <charset val="1"/>
          </rPr>
          <t>no oficial data os these vehicles, source: wikipedia, sum of sales of main european countries</t>
        </r>
      </text>
    </comment>
    <comment ref="A8" authorId="0" shapeId="0" xr:uid="{A4673A03-4900-4CFE-BDD4-28DBDBBE0C67}">
      <text>
        <r>
          <rPr>
            <sz val="11"/>
            <color rgb="FF000000"/>
            <rFont val="Calibri"/>
            <family val="2"/>
            <charset val="1"/>
          </rPr>
          <t xml:space="preserve">marga:
</t>
        </r>
        <r>
          <rPr>
            <sz val="9"/>
            <color rgb="FF000000"/>
            <rFont val="Tahoma"/>
            <family val="2"/>
            <charset val="1"/>
          </rPr>
          <t>Two and three  wheelers gasoline</t>
        </r>
      </text>
    </comment>
    <comment ref="A9" authorId="0" shapeId="0" xr:uid="{1F88069C-576B-4B7C-869E-07B55EEE04BF}">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E9B6893A-80BF-4700-9E8F-8A73A9B84E86}">
      <text>
        <r>
          <rPr>
            <sz val="11"/>
            <color rgb="FF000000"/>
            <rFont val="Calibri"/>
            <family val="2"/>
            <charset val="1"/>
          </rPr>
          <t xml:space="preserve">marga:
</t>
        </r>
        <r>
          <rPr>
            <sz val="9"/>
            <color rgb="FF000000"/>
            <rFont val="Tahoma"/>
            <family val="2"/>
            <charset val="1"/>
          </rPr>
          <t>heavy vehicles</t>
        </r>
      </text>
    </comment>
    <comment ref="A15" authorId="0" shapeId="0" xr:uid="{435C1E69-C755-4CED-98E6-9823E2E053A7}">
      <text>
        <r>
          <rPr>
            <sz val="11"/>
            <color rgb="FF000000"/>
            <rFont val="Calibri"/>
            <family val="2"/>
            <charset val="1"/>
          </rPr>
          <t xml:space="preserve">marga:
</t>
        </r>
        <r>
          <rPr>
            <sz val="9"/>
            <color rgb="FF000000"/>
            <rFont val="Tahoma"/>
            <family val="2"/>
            <charset val="1"/>
          </rPr>
          <t>light cargo vehicles</t>
        </r>
      </text>
    </comment>
    <comment ref="B19" authorId="0" shapeId="0" xr:uid="{E29650F7-2A12-4C37-9327-6B023079C151}">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shapeId="0" xr:uid="{21BC3440-FB3F-4FF8-BD9D-34DCEE1A8D37}">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CEA5EDFB-BFB8-4A4F-B338-74BD8374B439}">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8187613-6AFA-4BD4-AA17-8B49E9E0A8B6}">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3BE0EA34-AA93-4CF6-AC15-C6AAEAC3E7C6}">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351DEBD9-62CC-4FA0-885E-A552BAE1F6F6}">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ED6EFD72-AEBE-44BE-8BB9-96E549F41432}">
      <text>
        <r>
          <rPr>
            <sz val="11"/>
            <color rgb="FF000000"/>
            <rFont val="Calibri"/>
            <family val="2"/>
            <charset val="1"/>
          </rPr>
          <t xml:space="preserve">marga:
</t>
        </r>
        <r>
          <rPr>
            <sz val="9"/>
            <color rgb="FF000000"/>
            <rFont val="Tahoma"/>
            <family val="2"/>
            <charset val="1"/>
          </rPr>
          <t>estimation, no world data found</t>
        </r>
      </text>
    </comment>
    <comment ref="B70" authorId="0" shapeId="0" xr:uid="{318DBFF8-9D86-45B6-8146-83A09083F0EB}">
      <text>
        <r>
          <rPr>
            <sz val="11"/>
            <color rgb="FF000000"/>
            <rFont val="Calibri"/>
            <family val="2"/>
            <charset val="1"/>
          </rPr>
          <t xml:space="preserve">marga:
</t>
        </r>
        <r>
          <rPr>
            <sz val="9"/>
            <color rgb="FF000000"/>
            <rFont val="Tahoma"/>
            <family val="2"/>
            <charset val="1"/>
          </rPr>
          <t>estimation, no world data found</t>
        </r>
      </text>
    </comment>
    <comment ref="B71" authorId="0" shapeId="0" xr:uid="{F1855714-0540-4FEA-957A-07EF8B85946D}">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sharedStrings.xml><?xml version="1.0" encoding="utf-8"?>
<sst xmlns="http://schemas.openxmlformats.org/spreadsheetml/2006/main" count="398" uniqueCount="94">
  <si>
    <t>PARAMETERS OF THE ALTERNATIVE TRANSPORTATIONS MODULE</t>
  </si>
  <si>
    <t>INITIAL VALUES  (dates in calibration year, 2015)</t>
  </si>
  <si>
    <t>Initial 2015 number of HOUSEHOLDS vehicles (vehicles)</t>
  </si>
  <si>
    <t>H liq</t>
  </si>
  <si>
    <t xml:space="preserve"> vehicles</t>
  </si>
  <si>
    <t>TYPES OF HOUSEHOLD VEHICLES</t>
  </si>
  <si>
    <t>H elec</t>
  </si>
  <si>
    <t>4wheeler electric= batery electric vehicles+plug in hybrids</t>
  </si>
  <si>
    <t>H hib</t>
  </si>
  <si>
    <t>4wheeler hybrid= non plug in hybrids</t>
  </si>
  <si>
    <t>H gas</t>
  </si>
  <si>
    <t>4wheeler gas= natural gas and LPG vehicles</t>
  </si>
  <si>
    <t>H2w liq</t>
  </si>
  <si>
    <t>2wheeler elec= electric 2 and 2 wheelers</t>
  </si>
  <si>
    <t>H2w E</t>
  </si>
  <si>
    <t>total households</t>
  </si>
  <si>
    <t>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</si>
  <si>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</si>
  <si>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</si>
  <si>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</si>
  <si>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</si>
  <si>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</si>
  <si>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</si>
  <si>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</si>
  <si>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</si>
  <si>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</si>
  <si>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</si>
  <si>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'International Energy Agency (2016), Energy Technology Perspectives 2016, OECD/IEA, Paris'</t>
  </si>
  <si>
    <t>LV hyb</t>
  </si>
  <si>
    <t>LV gas</t>
  </si>
  <si>
    <t>bus liq</t>
  </si>
  <si>
    <t>bus elec</t>
  </si>
  <si>
    <t>bus hyb</t>
  </si>
  <si>
    <t>vehicle</t>
  </si>
  <si>
    <t>bus gas</t>
  </si>
  <si>
    <t>train liq</t>
  </si>
  <si>
    <t>vehicles</t>
  </si>
  <si>
    <t>traain elec</t>
  </si>
  <si>
    <t>Initial percentage of HOUSEHOLD  vehicles (2015) as a function of all 2wheerlers+4 wheelers</t>
  </si>
  <si>
    <t>H 4w liq</t>
  </si>
  <si>
    <t>Dmnl</t>
  </si>
  <si>
    <t>H 4w elec</t>
  </si>
  <si>
    <t>H4w  hyb</t>
  </si>
  <si>
    <t>H 4w gas</t>
  </si>
  <si>
    <t>4 wheelers</t>
  </si>
  <si>
    <t>2 wheelers</t>
  </si>
  <si>
    <t>Initial percentage of COMERCIAL  vehicles (2015) realtive to each type (HV, LV, bus, train)</t>
  </si>
  <si>
    <t>train E</t>
  </si>
  <si>
    <t>Energy used initially for HOUSEHOLDS vehicles (2015) EJ</t>
  </si>
  <si>
    <t>EJ</t>
  </si>
  <si>
    <t>H 4w hyb</t>
  </si>
  <si>
    <t>Energy used initially COMMERCIAL vehicles (2015)</t>
  </si>
  <si>
    <t>HV hib</t>
  </si>
  <si>
    <t xml:space="preserve">train liq </t>
  </si>
  <si>
    <t>train elec</t>
  </si>
  <si>
    <t>train liq+E</t>
  </si>
  <si>
    <t>Initial economic activity of inland transport sector (T$)  (2015)</t>
  </si>
  <si>
    <t>Xt(0)</t>
  </si>
  <si>
    <t>T$US1995</t>
  </si>
  <si>
    <t>Initial households demand (2015) T$</t>
  </si>
  <si>
    <t>DH(0)</t>
  </si>
  <si>
    <t xml:space="preserve"> </t>
  </si>
  <si>
    <t>TECHNOLOGICAL CONSTANTS</t>
  </si>
  <si>
    <t>Saving ratios of alternative COMMERCIAL vehicles relative to liquids vehicles</t>
  </si>
  <si>
    <t xml:space="preserve">LV elec </t>
  </si>
  <si>
    <t>Bateries ratio</t>
  </si>
  <si>
    <t>4w elect household</t>
  </si>
  <si>
    <t>bus hib</t>
  </si>
  <si>
    <t>2 wheels elec</t>
  </si>
  <si>
    <t>H 4 wheels liq</t>
  </si>
  <si>
    <t xml:space="preserve"> HOUSEHOLD VEHICLES</t>
  </si>
  <si>
    <t>Types</t>
  </si>
  <si>
    <t>H 4wheels elec</t>
  </si>
  <si>
    <t>H 4 wheels hyb</t>
  </si>
  <si>
    <t>H 4wheels gas</t>
  </si>
  <si>
    <t>4wheeler gas= natural gas (no LPG)</t>
  </si>
  <si>
    <t>H 2wheels liq</t>
  </si>
  <si>
    <t>H 2wheels E</t>
  </si>
  <si>
    <t xml:space="preserve"> TYPES OF INLAND TRANSPORT SECTOR VEHICLES</t>
  </si>
  <si>
    <t>Clasifications based on IEA</t>
  </si>
  <si>
    <t>dmnl</t>
  </si>
  <si>
    <t>Energy used initially for HOUSEHOLDS vehicles (2015)</t>
  </si>
  <si>
    <t>Initial energy intensity of households transport (EJ/T$)</t>
  </si>
  <si>
    <t>liquids</t>
  </si>
  <si>
    <t>EJ/T$</t>
  </si>
  <si>
    <t>electricity</t>
  </si>
  <si>
    <t>Not used</t>
  </si>
  <si>
    <t>Different value in world model (cannonical modified)</t>
  </si>
  <si>
    <t>Saving ratios of alternative HOUSEHOLDS vehicles relative to liquids vehicles</t>
  </si>
  <si>
    <t>H hyb</t>
  </si>
  <si>
    <t>H2w elec</t>
  </si>
  <si>
    <t>heat</t>
  </si>
  <si>
    <t>solids</t>
  </si>
  <si>
    <t>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</si>
</sst>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rgb="FF000000"/>
      <name val="Calibri"/>
      <family val="2"/>
      <charset val="1"/>
    </font>
    <font>
      <sz val="10"/>
      <name val="Arial"/>
      <family val="2"/>
      <charset val="1"/>
    </font>
    <font>
      <b/>
      <sz val="11"/>
      <color rgb="FF000000"/>
      <name val="Calibri"/>
      <family val="2"/>
      <charset val="1"/>
    </font>
    <font>
      <sz val="9"/>
      <color rgb="FF000000"/>
      <name val="Tahoma"/>
      <family val="2"/>
      <charset val="1"/>
    </font>
    <font>
      <b/>
      <sz val="16"/>
      <color rgb="FF000000"/>
      <name val="Calibri"/>
      <family val="2"/>
      <charset val="1"/>
    </font>
    <font>
      <sz val="11"/>
      <color rgb="FF000000"/>
      <name val="Calibri"/>
      <family val="2"/>
      <charset val="1"/>
    </font>
    <font>
      <sz val="11"/>
      <color rgb="FFFF0000"/>
      <name val="Calibri"/>
      <family val="2"/>
      <charset val="1"/>
    </font>
  </fonts>
  <fills count="13">
    <fill>
      <patternFill patternType="none"/>
    </fill>
    <fill>
      <patternFill patternType="gray125"/>
    </fill>
    <fill>
      <patternFill patternType="solid">
        <fgColor rgb="FF00B050"/>
        <bgColor rgb="FF008080"/>
      </patternFill>
    </fill>
    <fill>
      <patternFill patternType="solid">
        <fgColor rgb="FFFFFF00"/>
        <bgColor rgb="FFF8F200"/>
      </patternFill>
    </fill>
    <fill>
      <patternFill patternType="solid">
        <fgColor rgb="FFF8F200"/>
        <bgColor rgb="FFFFFF00"/>
      </patternFill>
    </fill>
    <fill>
      <patternFill patternType="solid">
        <fgColor rgb="FFB4C7E7"/>
        <bgColor rgb="FF9DC3E6"/>
      </patternFill>
    </fill>
    <fill>
      <patternFill patternType="solid">
        <fgColor rgb="FF8FAADC"/>
        <bgColor rgb="FF9DC3E6"/>
      </patternFill>
    </fill>
    <fill>
      <patternFill patternType="solid">
        <fgColor rgb="FFDAE3F3"/>
        <bgColor rgb="FFDBDBDB"/>
      </patternFill>
    </fill>
    <fill>
      <patternFill patternType="solid">
        <fgColor rgb="FFEDEDED"/>
        <bgColor rgb="FFFBE5D6"/>
      </patternFill>
    </fill>
    <fill>
      <patternFill patternType="solid">
        <fgColor theme="6" tint="0.39997558519241921"/>
        <bgColor rgb="FF9DC3E6"/>
      </patternFill>
    </fill>
    <fill>
      <patternFill patternType="solid">
        <fgColor theme="6" tint="0.39997558519241921"/>
        <bgColor indexed="64"/>
      </patternFill>
    </fill>
    <fill>
      <patternFill patternType="solid">
        <fgColor rgb="FF8FAADC"/>
        <bgColor rgb="FF8EA9DB"/>
      </patternFill>
    </fill>
    <fill>
      <patternFill patternType="solid">
        <fgColor rgb="FFB4C7E7"/>
        <bgColor rgb="FFB4C6E7"/>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thin">
        <color auto="1"/>
      </bottom>
      <diagonal/>
    </border>
  </borders>
  <cellStyleXfs count="7">
    <xf numFmtId="0" fontId="0" fillId="0" borderId="0"/>
    <xf numFmtId="0" fontId="1" fillId="0" borderId="0"/>
    <xf numFmtId="0" fontId="1" fillId="0" borderId="0"/>
    <xf numFmtId="0" fontId="1" fillId="0" borderId="0"/>
    <xf numFmtId="0" fontId="5" fillId="0" borderId="0"/>
    <xf numFmtId="0" fontId="1" fillId="0" borderId="0"/>
    <xf numFmtId="0" fontId="1" fillId="0" borderId="0"/>
  </cellStyleXfs>
  <cellXfs count="57">
    <xf numFmtId="0" fontId="0" fillId="0" borderId="0" xfId="0"/>
    <xf numFmtId="0" fontId="0" fillId="0" borderId="0" xfId="0" applyBorder="1"/>
    <xf numFmtId="0" fontId="0" fillId="3" borderId="0" xfId="0" applyFont="1" applyFill="1"/>
    <xf numFmtId="0" fontId="4" fillId="2" borderId="0" xfId="0" applyFont="1" applyFill="1"/>
    <xf numFmtId="0" fontId="0" fillId="2" borderId="0" xfId="0" applyFill="1"/>
    <xf numFmtId="0" fontId="0" fillId="6" borderId="1" xfId="0" applyFont="1" applyFill="1" applyBorder="1"/>
    <xf numFmtId="0" fontId="0" fillId="6" borderId="0" xfId="0" applyFill="1"/>
    <xf numFmtId="0" fontId="0" fillId="7" borderId="1" xfId="0" applyFont="1" applyFill="1" applyBorder="1"/>
    <xf numFmtId="0" fontId="0" fillId="7" borderId="3" xfId="0" applyFill="1" applyBorder="1"/>
    <xf numFmtId="0" fontId="0" fillId="7" borderId="6" xfId="0" applyFill="1" applyBorder="1"/>
    <xf numFmtId="0" fontId="0" fillId="7" borderId="5" xfId="0" applyFill="1" applyBorder="1"/>
    <xf numFmtId="0" fontId="2" fillId="7" borderId="1" xfId="0" applyFont="1" applyFill="1" applyBorder="1"/>
    <xf numFmtId="0" fontId="0" fillId="6" borderId="7" xfId="0" applyFont="1" applyFill="1" applyBorder="1"/>
    <xf numFmtId="0" fontId="0" fillId="6" borderId="8" xfId="0" applyFill="1" applyBorder="1"/>
    <xf numFmtId="0" fontId="0" fillId="7" borderId="7" xfId="0" applyFont="1" applyFill="1" applyBorder="1"/>
    <xf numFmtId="0" fontId="0" fillId="7" borderId="8" xfId="0" applyFill="1" applyBorder="1"/>
    <xf numFmtId="164" fontId="0" fillId="7" borderId="1" xfId="0" applyNumberFormat="1" applyFill="1" applyBorder="1"/>
    <xf numFmtId="0" fontId="0" fillId="0" borderId="8" xfId="0" applyBorder="1"/>
    <xf numFmtId="0" fontId="0" fillId="0" borderId="7" xfId="0" applyBorder="1"/>
    <xf numFmtId="0" fontId="0" fillId="6" borderId="5" xfId="0" applyFont="1" applyFill="1" applyBorder="1"/>
    <xf numFmtId="0" fontId="0" fillId="8" borderId="1" xfId="0" applyFont="1" applyFill="1" applyBorder="1"/>
    <xf numFmtId="0" fontId="0" fillId="0" borderId="9" xfId="0" applyBorder="1"/>
    <xf numFmtId="0" fontId="0" fillId="4" borderId="10" xfId="0" applyFont="1" applyFill="1" applyBorder="1"/>
    <xf numFmtId="0" fontId="0" fillId="0" borderId="2" xfId="0" applyBorder="1" applyAlignment="1">
      <alignment horizontal="center"/>
    </xf>
    <xf numFmtId="2" fontId="0" fillId="0" borderId="2" xfId="0" applyNumberFormat="1" applyBorder="1" applyAlignment="1">
      <alignment horizontal="center"/>
    </xf>
    <xf numFmtId="11" fontId="0" fillId="0" borderId="2" xfId="0" applyNumberFormat="1" applyBorder="1" applyAlignment="1">
      <alignment horizontal="center"/>
    </xf>
    <xf numFmtId="0" fontId="0" fillId="3" borderId="0" xfId="0" applyFill="1"/>
    <xf numFmtId="0" fontId="0" fillId="6" borderId="13" xfId="0" applyFill="1" applyBorder="1"/>
    <xf numFmtId="0" fontId="0" fillId="6" borderId="14" xfId="0" applyFill="1" applyBorder="1"/>
    <xf numFmtId="0" fontId="0" fillId="6" borderId="15" xfId="0" applyFill="1" applyBorder="1"/>
    <xf numFmtId="0" fontId="0" fillId="5" borderId="11" xfId="0" applyFill="1" applyBorder="1" applyAlignment="1">
      <alignment horizontal="left"/>
    </xf>
    <xf numFmtId="3" fontId="0" fillId="0" borderId="2" xfId="0" applyNumberFormat="1" applyBorder="1" applyAlignment="1">
      <alignment horizontal="center"/>
    </xf>
    <xf numFmtId="0" fontId="0" fillId="0" borderId="16" xfId="0" applyBorder="1" applyAlignment="1">
      <alignment horizontal="center"/>
    </xf>
    <xf numFmtId="0" fontId="0" fillId="7" borderId="1" xfId="0" applyFill="1" applyBorder="1"/>
    <xf numFmtId="0" fontId="0" fillId="6" borderId="11" xfId="0" applyFill="1" applyBorder="1"/>
    <xf numFmtId="3" fontId="0" fillId="6" borderId="1" xfId="0" applyNumberFormat="1" applyFill="1" applyBorder="1"/>
    <xf numFmtId="0" fontId="0" fillId="6" borderId="12" xfId="0" applyFill="1" applyBorder="1"/>
    <xf numFmtId="0" fontId="0" fillId="6" borderId="7" xfId="0" applyFill="1" applyBorder="1"/>
    <xf numFmtId="0" fontId="0" fillId="7" borderId="7" xfId="0" applyFill="1" applyBorder="1"/>
    <xf numFmtId="0" fontId="0" fillId="6" borderId="1" xfId="0" applyFill="1" applyBorder="1"/>
    <xf numFmtId="0" fontId="0" fillId="5" borderId="17" xfId="0" applyFill="1" applyBorder="1" applyAlignment="1">
      <alignment horizontal="left"/>
    </xf>
    <xf numFmtId="0" fontId="0" fillId="0" borderId="18" xfId="0" applyBorder="1" applyAlignment="1">
      <alignment horizontal="center"/>
    </xf>
    <xf numFmtId="0" fontId="0" fillId="0" borderId="19" xfId="0" applyBorder="1" applyAlignment="1">
      <alignment horizontal="center"/>
    </xf>
    <xf numFmtId="0" fontId="0" fillId="0" borderId="10" xfId="0" applyBorder="1"/>
    <xf numFmtId="0" fontId="0" fillId="9" borderId="11" xfId="0" applyFill="1" applyBorder="1" applyAlignment="1">
      <alignment horizontal="left"/>
    </xf>
    <xf numFmtId="0" fontId="0" fillId="10" borderId="2" xfId="0" applyFill="1" applyBorder="1" applyAlignment="1">
      <alignment horizontal="center"/>
    </xf>
    <xf numFmtId="0" fontId="0" fillId="10" borderId="16" xfId="0" applyFill="1" applyBorder="1" applyAlignment="1">
      <alignment horizontal="center"/>
    </xf>
    <xf numFmtId="0" fontId="0" fillId="12" borderId="11" xfId="0" applyFill="1" applyBorder="1" applyAlignment="1">
      <alignment horizontal="left"/>
    </xf>
    <xf numFmtId="0" fontId="0" fillId="11" borderId="11" xfId="0" applyFill="1" applyBorder="1"/>
    <xf numFmtId="0" fontId="0" fillId="11" borderId="12" xfId="0" applyFill="1" applyBorder="1"/>
    <xf numFmtId="0" fontId="0" fillId="11" borderId="1" xfId="0" applyFill="1" applyBorder="1"/>
    <xf numFmtId="0" fontId="0" fillId="6" borderId="4" xfId="0" applyFont="1" applyFill="1" applyBorder="1" applyAlignment="1"/>
    <xf numFmtId="0" fontId="0" fillId="6" borderId="20" xfId="0" applyFont="1" applyFill="1" applyBorder="1" applyAlignment="1"/>
    <xf numFmtId="0" fontId="0" fillId="6" borderId="3" xfId="0" applyFont="1" applyFill="1" applyBorder="1" applyAlignment="1"/>
    <xf numFmtId="0" fontId="6" fillId="0" borderId="0" xfId="0" applyFont="1"/>
    <xf numFmtId="0" fontId="6" fillId="0" borderId="0" xfId="0" applyFont="1" applyBorder="1"/>
    <xf numFmtId="2" fontId="0" fillId="7" borderId="1" xfId="0" applyNumberFormat="1" applyFill="1" applyBorder="1"/>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3" xfId="4" xr:uid="{00000000-0005-0000-0000-000004000000}"/>
    <cellStyle name="Normal 4" xfId="5" xr:uid="{00000000-0005-0000-0000-000005000000}"/>
    <cellStyle name="Normal 8" xfId="6"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99FF99"/>
      <rgbColor rgb="FF9C0006"/>
      <rgbColor rgb="FF008000"/>
      <rgbColor rgb="FF000080"/>
      <rgbColor rgb="FFB4C7E7"/>
      <rgbColor rgb="FF800080"/>
      <rgbColor rgb="FF2E75B6"/>
      <rgbColor rgb="FFC0C0C0"/>
      <rgbColor rgb="FF7C7C7C"/>
      <rgbColor rgb="FF8FAADC"/>
      <rgbColor rgb="FFD9D9D9"/>
      <rgbColor rgb="FFEDEDED"/>
      <rgbColor rgb="FFDAE3F3"/>
      <rgbColor rgb="FF660066"/>
      <rgbColor rgb="FFFFC7CE"/>
      <rgbColor rgb="FF0070C0"/>
      <rgbColor rgb="FFBDD7EE"/>
      <rgbColor rgb="FF000080"/>
      <rgbColor rgb="FFFF00FF"/>
      <rgbColor rgb="FFF8F200"/>
      <rgbColor rgb="FFD0CECE"/>
      <rgbColor rgb="FF800080"/>
      <rgbColor rgb="FF800000"/>
      <rgbColor rgb="FF008080"/>
      <rgbColor rgb="FF0000FF"/>
      <rgbColor rgb="FF00B0F0"/>
      <rgbColor rgb="FFDBDBDB"/>
      <rgbColor rgb="FFC5E0B4"/>
      <rgbColor rgb="FFFBE5D6"/>
      <rgbColor rgb="FF9DC3E6"/>
      <rgbColor rgb="FFF4B183"/>
      <rgbColor rgb="FFBFBFBF"/>
      <rgbColor rgb="FFF8CBAD"/>
      <rgbColor rgb="FF4472C4"/>
      <rgbColor rgb="FFA9D18E"/>
      <rgbColor rgb="FF92D050"/>
      <rgbColor rgb="FFFFC000"/>
      <rgbColor rgb="FFC9C9C9"/>
      <rgbColor rgb="FFED7D31"/>
      <rgbColor rgb="FF595959"/>
      <rgbColor rgb="FF5B9BD5"/>
      <rgbColor rgb="FF2F5597"/>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5E77-7132-4559-9CB7-FC5A219C7D79}">
  <sheetPr>
    <tabColor rgb="FF0070C0"/>
  </sheetPr>
  <dimension ref="A1:CW30"/>
  <sheetViews>
    <sheetView workbookViewId="0">
      <selection activeCell="G4" sqref="G4"/>
    </sheetView>
  </sheetViews>
  <sheetFormatPr defaultRowHeight="15" x14ac:dyDescent="0.25"/>
  <cols>
    <col min="1" max="1" width="20.28515625" customWidth="1"/>
    <col min="2" max="2" width="11.5703125" customWidth="1"/>
    <col min="3" max="3" width="8.85546875" customWidth="1"/>
  </cols>
  <sheetData>
    <row r="1" spans="1:101" x14ac:dyDescent="0.25">
      <c r="A1" s="22" t="s">
        <v>62</v>
      </c>
      <c r="B1" s="22"/>
      <c r="C1" s="22"/>
    </row>
    <row r="2" spans="1:101" s="18" customFormat="1" x14ac:dyDescent="0.25">
      <c r="A2" s="48" t="s">
        <v>88</v>
      </c>
      <c r="B2" s="50"/>
      <c r="C2" s="49"/>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row>
    <row r="3" spans="1:101" x14ac:dyDescent="0.25">
      <c r="A3" s="33" t="s">
        <v>3</v>
      </c>
      <c r="B3" s="56">
        <v>1</v>
      </c>
      <c r="C3" s="7" t="s">
        <v>40</v>
      </c>
      <c r="D3" s="54" t="s">
        <v>86</v>
      </c>
    </row>
    <row r="4" spans="1:101" x14ac:dyDescent="0.25">
      <c r="A4" s="33" t="s">
        <v>6</v>
      </c>
      <c r="B4" s="56">
        <v>0.33300000000000002</v>
      </c>
      <c r="C4" s="7" t="s">
        <v>40</v>
      </c>
      <c r="D4" s="54" t="s">
        <v>86</v>
      </c>
    </row>
    <row r="5" spans="1:101" x14ac:dyDescent="0.25">
      <c r="A5" s="33" t="s">
        <v>89</v>
      </c>
      <c r="B5" s="56">
        <v>0.66</v>
      </c>
      <c r="C5" s="7" t="s">
        <v>40</v>
      </c>
      <c r="D5" s="54" t="s">
        <v>86</v>
      </c>
    </row>
    <row r="6" spans="1:101" x14ac:dyDescent="0.25">
      <c r="A6" s="33" t="s">
        <v>10</v>
      </c>
      <c r="B6" s="56">
        <v>1</v>
      </c>
      <c r="C6" s="7" t="s">
        <v>40</v>
      </c>
      <c r="D6" s="54" t="s">
        <v>86</v>
      </c>
    </row>
    <row r="7" spans="1:101" x14ac:dyDescent="0.25">
      <c r="A7" s="33" t="s">
        <v>12</v>
      </c>
      <c r="B7" s="56">
        <v>1</v>
      </c>
      <c r="C7" s="7" t="s">
        <v>40</v>
      </c>
      <c r="D7" s="54" t="s">
        <v>86</v>
      </c>
    </row>
    <row r="8" spans="1:101" x14ac:dyDescent="0.25">
      <c r="A8" s="33" t="s">
        <v>90</v>
      </c>
      <c r="B8" s="56">
        <v>0.3</v>
      </c>
      <c r="C8" s="7" t="s">
        <v>40</v>
      </c>
      <c r="D8" s="54" t="s">
        <v>87</v>
      </c>
    </row>
    <row r="9" spans="1:101" x14ac:dyDescent="0.25">
      <c r="A9" s="51" t="s">
        <v>63</v>
      </c>
      <c r="B9" s="52"/>
      <c r="C9" s="53"/>
    </row>
    <row r="10" spans="1:101" x14ac:dyDescent="0.25">
      <c r="A10" s="7" t="s">
        <v>19</v>
      </c>
      <c r="B10" s="7">
        <v>1</v>
      </c>
      <c r="C10" s="7" t="s">
        <v>40</v>
      </c>
    </row>
    <row r="11" spans="1:101" x14ac:dyDescent="0.25">
      <c r="A11" s="7" t="s">
        <v>21</v>
      </c>
      <c r="B11" s="7">
        <v>0.66</v>
      </c>
      <c r="C11" s="7" t="s">
        <v>40</v>
      </c>
    </row>
    <row r="12" spans="1:101" x14ac:dyDescent="0.25">
      <c r="A12" s="7" t="s">
        <v>23</v>
      </c>
      <c r="B12" s="7">
        <v>1</v>
      </c>
      <c r="C12" s="7" t="s">
        <v>40</v>
      </c>
    </row>
    <row r="13" spans="1:101" x14ac:dyDescent="0.25">
      <c r="A13" s="7" t="s">
        <v>25</v>
      </c>
      <c r="B13" s="7">
        <v>1</v>
      </c>
      <c r="C13" s="7" t="s">
        <v>40</v>
      </c>
    </row>
    <row r="14" spans="1:101" x14ac:dyDescent="0.25">
      <c r="A14" s="7" t="s">
        <v>64</v>
      </c>
      <c r="B14" s="7">
        <v>0.33</v>
      </c>
      <c r="C14" s="7" t="s">
        <v>40</v>
      </c>
    </row>
    <row r="15" spans="1:101" x14ac:dyDescent="0.25">
      <c r="A15" s="7" t="s">
        <v>28</v>
      </c>
      <c r="B15" s="7">
        <v>0.66</v>
      </c>
      <c r="C15" s="7" t="s">
        <v>40</v>
      </c>
    </row>
    <row r="16" spans="1:101" x14ac:dyDescent="0.25">
      <c r="A16" s="7" t="s">
        <v>29</v>
      </c>
      <c r="B16" s="7">
        <v>1</v>
      </c>
      <c r="C16" s="7" t="s">
        <v>40</v>
      </c>
    </row>
    <row r="17" spans="1:4" x14ac:dyDescent="0.25">
      <c r="A17" s="7" t="s">
        <v>30</v>
      </c>
      <c r="B17" s="7">
        <v>1</v>
      </c>
      <c r="C17" s="7" t="s">
        <v>40</v>
      </c>
    </row>
    <row r="18" spans="1:4" x14ac:dyDescent="0.25">
      <c r="A18" s="7" t="s">
        <v>31</v>
      </c>
      <c r="B18" s="7">
        <v>0.5</v>
      </c>
      <c r="C18" s="7" t="s">
        <v>40</v>
      </c>
    </row>
    <row r="19" spans="1:4" x14ac:dyDescent="0.25">
      <c r="A19" s="7" t="s">
        <v>32</v>
      </c>
      <c r="B19" s="7">
        <v>1</v>
      </c>
      <c r="C19" s="7" t="s">
        <v>40</v>
      </c>
    </row>
    <row r="20" spans="1:4" x14ac:dyDescent="0.25">
      <c r="A20" s="7" t="s">
        <v>34</v>
      </c>
      <c r="B20" s="7">
        <v>1</v>
      </c>
      <c r="C20" s="7" t="s">
        <v>40</v>
      </c>
    </row>
    <row r="21" spans="1:4" x14ac:dyDescent="0.25">
      <c r="A21" s="7" t="s">
        <v>35</v>
      </c>
      <c r="B21" s="7">
        <v>1</v>
      </c>
      <c r="C21" s="7" t="s">
        <v>40</v>
      </c>
    </row>
    <row r="22" spans="1:4" x14ac:dyDescent="0.25">
      <c r="A22" s="7" t="s">
        <v>54</v>
      </c>
      <c r="B22" s="7">
        <v>0.6</v>
      </c>
      <c r="C22" s="7" t="s">
        <v>40</v>
      </c>
    </row>
    <row r="23" spans="1:4" x14ac:dyDescent="0.25">
      <c r="A23" s="51" t="s">
        <v>65</v>
      </c>
      <c r="B23" s="52"/>
      <c r="C23" s="53"/>
    </row>
    <row r="24" spans="1:4" x14ac:dyDescent="0.25">
      <c r="A24" s="7" t="s">
        <v>66</v>
      </c>
      <c r="B24" s="7">
        <v>1</v>
      </c>
      <c r="C24" s="7" t="s">
        <v>40</v>
      </c>
      <c r="D24" s="54" t="s">
        <v>86</v>
      </c>
    </row>
    <row r="25" spans="1:4" x14ac:dyDescent="0.25">
      <c r="A25" s="7" t="s">
        <v>64</v>
      </c>
      <c r="B25" s="7">
        <v>1.5242946708464</v>
      </c>
      <c r="C25" s="7" t="s">
        <v>40</v>
      </c>
      <c r="D25" s="54" t="s">
        <v>86</v>
      </c>
    </row>
    <row r="26" spans="1:4" x14ac:dyDescent="0.25">
      <c r="A26" s="7" t="s">
        <v>28</v>
      </c>
      <c r="B26" s="7">
        <v>0.102233042980979</v>
      </c>
      <c r="C26" s="7" t="s">
        <v>40</v>
      </c>
    </row>
    <row r="27" spans="1:4" x14ac:dyDescent="0.25">
      <c r="A27" s="7" t="s">
        <v>21</v>
      </c>
      <c r="B27" s="7">
        <v>0.83820582849237502</v>
      </c>
      <c r="C27" s="7" t="s">
        <v>40</v>
      </c>
    </row>
    <row r="28" spans="1:4" x14ac:dyDescent="0.25">
      <c r="A28" s="7" t="s">
        <v>31</v>
      </c>
      <c r="B28" s="7">
        <v>9.8017241379310303</v>
      </c>
      <c r="C28" s="7" t="s">
        <v>40</v>
      </c>
    </row>
    <row r="29" spans="1:4" x14ac:dyDescent="0.25">
      <c r="A29" s="7" t="s">
        <v>67</v>
      </c>
      <c r="B29" s="7">
        <v>0.65739263165198103</v>
      </c>
      <c r="C29" s="7" t="s">
        <v>40</v>
      </c>
    </row>
    <row r="30" spans="1:4" x14ac:dyDescent="0.25">
      <c r="A30" s="7" t="s">
        <v>68</v>
      </c>
      <c r="B30" s="7">
        <v>0.29780564263322901</v>
      </c>
      <c r="C30" s="7" t="s">
        <v>40</v>
      </c>
      <c r="D30" s="54" t="s">
        <v>87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07"/>
  <sheetViews>
    <sheetView topLeftCell="A13" zoomScaleNormal="100" workbookViewId="0">
      <selection activeCell="E38" sqref="E38"/>
    </sheetView>
  </sheetViews>
  <sheetFormatPr defaultColWidth="10.7109375" defaultRowHeight="15" x14ac:dyDescent="0.25"/>
  <cols>
    <col min="1" max="1" width="30.5703125" customWidth="1"/>
    <col min="2" max="2" width="14.28515625" customWidth="1"/>
    <col min="3" max="3" width="16.42578125" customWidth="1"/>
  </cols>
  <sheetData>
    <row r="1" spans="1:109" s="4" customFormat="1" ht="31.5" customHeight="1" x14ac:dyDescent="0.35">
      <c r="A1" s="3" t="s">
        <v>0</v>
      </c>
      <c r="B1" s="3"/>
      <c r="C1" s="3"/>
      <c r="D1" s="3"/>
      <c r="E1" s="3"/>
    </row>
    <row r="2" spans="1:109" s="2" customFormat="1" x14ac:dyDescent="0.25">
      <c r="A2" s="2" t="s">
        <v>1</v>
      </c>
    </row>
    <row r="3" spans="1:109" s="6" customFormat="1" x14ac:dyDescent="0.25">
      <c r="A3" s="5" t="s">
        <v>2</v>
      </c>
      <c r="B3" s="5"/>
      <c r="C3" s="5"/>
    </row>
    <row r="4" spans="1:109" s="7" customFormat="1" x14ac:dyDescent="0.25">
      <c r="A4" s="7" t="s">
        <v>3</v>
      </c>
      <c r="B4" s="7">
        <v>1629395547.0876801</v>
      </c>
      <c r="C4" s="7" t="s">
        <v>4</v>
      </c>
      <c r="D4" s="54" t="s">
        <v>86</v>
      </c>
      <c r="E4" t="s">
        <v>5</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8"/>
    </row>
    <row r="5" spans="1:109" s="7" customFormat="1" x14ac:dyDescent="0.25">
      <c r="A5" s="7" t="s">
        <v>6</v>
      </c>
      <c r="B5" s="7">
        <v>2411920.3500026502</v>
      </c>
      <c r="C5" s="7" t="s">
        <v>4</v>
      </c>
      <c r="D5" s="54" t="s">
        <v>86</v>
      </c>
      <c r="E5" t="s">
        <v>7</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9"/>
      <c r="CN5" s="10"/>
      <c r="CO5" s="10"/>
      <c r="CP5" s="10"/>
      <c r="CQ5" s="10"/>
      <c r="CR5" s="10"/>
      <c r="CS5" s="10"/>
      <c r="CT5" s="10"/>
      <c r="CU5" s="10"/>
      <c r="CV5" s="10"/>
      <c r="CW5" s="10"/>
      <c r="CX5" s="10"/>
      <c r="CY5" s="10"/>
      <c r="CZ5" s="10"/>
      <c r="DA5" s="10"/>
      <c r="DB5" s="10"/>
      <c r="DC5" s="10"/>
      <c r="DD5" s="10"/>
    </row>
    <row r="6" spans="1:109" s="7" customFormat="1" x14ac:dyDescent="0.25">
      <c r="A6" s="7" t="s">
        <v>8</v>
      </c>
      <c r="B6" s="7">
        <v>4087745.1547891102</v>
      </c>
      <c r="C6" s="7" t="s">
        <v>4</v>
      </c>
      <c r="D6" s="54" t="s">
        <v>86</v>
      </c>
      <c r="E6" t="s">
        <v>9</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8"/>
    </row>
    <row r="7" spans="1:109" s="7" customFormat="1" x14ac:dyDescent="0.25">
      <c r="A7" s="7" t="s">
        <v>10</v>
      </c>
      <c r="B7" s="7">
        <v>56000357.170906901</v>
      </c>
      <c r="C7" s="7" t="s">
        <v>4</v>
      </c>
      <c r="D7" s="54" t="s">
        <v>86</v>
      </c>
      <c r="E7" t="s">
        <v>11</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8"/>
    </row>
    <row r="8" spans="1:109" s="7" customFormat="1" x14ac:dyDescent="0.25">
      <c r="A8" s="7" t="s">
        <v>12</v>
      </c>
      <c r="B8" s="7">
        <v>669400763.87932503</v>
      </c>
      <c r="C8" s="7" t="s">
        <v>4</v>
      </c>
      <c r="D8" s="54" t="s">
        <v>86</v>
      </c>
      <c r="E8" t="s">
        <v>13</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8"/>
    </row>
    <row r="9" spans="1:109" s="7" customFormat="1" x14ac:dyDescent="0.25">
      <c r="A9" s="7" t="s">
        <v>14</v>
      </c>
      <c r="B9" s="7">
        <v>173337638.115601</v>
      </c>
      <c r="C9" s="7" t="s">
        <v>4</v>
      </c>
      <c r="D9" s="54" t="s">
        <v>86</v>
      </c>
      <c r="E9"/>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8"/>
    </row>
    <row r="10" spans="1:109" s="10" customFormat="1" x14ac:dyDescent="0.25">
      <c r="A10" s="7" t="s">
        <v>15</v>
      </c>
      <c r="B10" s="11">
        <f>B4+B5+B6+B7+B8+B9</f>
        <v>2534633971.7583051</v>
      </c>
      <c r="C10" s="7" t="s">
        <v>4</v>
      </c>
      <c r="D10"/>
      <c r="E10" t="s">
        <v>16</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9"/>
    </row>
    <row r="11" spans="1:109" s="12" customFormat="1" x14ac:dyDescent="0.25">
      <c r="A11" s="5" t="s">
        <v>17</v>
      </c>
      <c r="B11" s="5"/>
      <c r="C11" s="5"/>
      <c r="D11"/>
      <c r="E11" t="s">
        <v>18</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3"/>
    </row>
    <row r="12" spans="1:109" s="14" customFormat="1" x14ac:dyDescent="0.25">
      <c r="A12" s="7" t="s">
        <v>19</v>
      </c>
      <c r="B12" s="7">
        <v>58453889.674797401</v>
      </c>
      <c r="C12" s="7" t="s">
        <v>4</v>
      </c>
      <c r="D12"/>
      <c r="E12" t="s">
        <v>20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5"/>
    </row>
    <row r="13" spans="1:109" s="14" customFormat="1" x14ac:dyDescent="0.25">
      <c r="A13" s="7" t="s">
        <v>21</v>
      </c>
      <c r="B13" s="7">
        <v>26420.048323860701</v>
      </c>
      <c r="C13" s="7" t="s">
        <v>4</v>
      </c>
      <c r="D13"/>
      <c r="E13" t="s">
        <v>22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5"/>
    </row>
    <row r="14" spans="1:109" s="14" customFormat="1" x14ac:dyDescent="0.25">
      <c r="A14" s="7" t="s">
        <v>23</v>
      </c>
      <c r="B14" s="7">
        <v>26420.048323860701</v>
      </c>
      <c r="C14" s="7" t="s">
        <v>4</v>
      </c>
      <c r="D14"/>
      <c r="E14" t="s">
        <v>24</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5"/>
    </row>
    <row r="15" spans="1:109" s="14" customFormat="1" x14ac:dyDescent="0.25">
      <c r="A15" s="7" t="s">
        <v>25</v>
      </c>
      <c r="B15" s="16">
        <v>209702760.67399499</v>
      </c>
      <c r="C15" s="7" t="s">
        <v>4</v>
      </c>
      <c r="D15"/>
      <c r="E15"/>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5"/>
    </row>
    <row r="16" spans="1:109" s="14" customFormat="1" x14ac:dyDescent="0.25">
      <c r="A16" s="7" t="s">
        <v>26</v>
      </c>
      <c r="B16" s="7">
        <v>159229.974932376</v>
      </c>
      <c r="C16" s="7" t="s">
        <v>4</v>
      </c>
      <c r="D16"/>
      <c r="E16" t="s">
        <v>27</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5"/>
    </row>
    <row r="17" spans="1:109" s="14" customFormat="1" x14ac:dyDescent="0.25">
      <c r="A17" s="7" t="s">
        <v>28</v>
      </c>
      <c r="B17" s="7">
        <v>76996.061816091693</v>
      </c>
      <c r="C17" s="7" t="s">
        <v>4</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5"/>
    </row>
    <row r="18" spans="1:109" s="14" customFormat="1" x14ac:dyDescent="0.25">
      <c r="A18" s="7" t="s">
        <v>29</v>
      </c>
      <c r="B18" s="7">
        <v>3406478.9816682399</v>
      </c>
      <c r="C18" s="7" t="s">
        <v>4</v>
      </c>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5"/>
    </row>
    <row r="19" spans="1:109" s="14" customFormat="1" x14ac:dyDescent="0.25">
      <c r="A19" s="7" t="s">
        <v>30</v>
      </c>
      <c r="B19" s="7">
        <v>15600000</v>
      </c>
      <c r="C19" s="7" t="s">
        <v>4</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5"/>
    </row>
    <row r="20" spans="1:109" s="14" customFormat="1" x14ac:dyDescent="0.25">
      <c r="A20" s="7" t="s">
        <v>31</v>
      </c>
      <c r="B20" s="7">
        <v>0</v>
      </c>
      <c r="C20" s="7" t="s">
        <v>4</v>
      </c>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5"/>
    </row>
    <row r="21" spans="1:109" s="14" customFormat="1" x14ac:dyDescent="0.25">
      <c r="A21" s="14" t="s">
        <v>32</v>
      </c>
      <c r="B21" s="14">
        <v>0</v>
      </c>
      <c r="C21" s="14" t="s">
        <v>33</v>
      </c>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5"/>
    </row>
    <row r="22" spans="1:109" s="14" customFormat="1" x14ac:dyDescent="0.25">
      <c r="A22" s="7" t="s">
        <v>34</v>
      </c>
      <c r="B22" s="7">
        <v>0</v>
      </c>
      <c r="C22" s="7" t="s">
        <v>33</v>
      </c>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5"/>
    </row>
    <row r="23" spans="1:109" s="14" customFormat="1" x14ac:dyDescent="0.25">
      <c r="A23" s="7" t="s">
        <v>35</v>
      </c>
      <c r="B23" s="7">
        <v>1</v>
      </c>
      <c r="C23" s="7" t="s">
        <v>36</v>
      </c>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5"/>
    </row>
    <row r="24" spans="1:109" s="18" customFormat="1" x14ac:dyDescent="0.25">
      <c r="A24" s="7" t="s">
        <v>37</v>
      </c>
      <c r="B24" s="7">
        <v>1</v>
      </c>
      <c r="C24" s="7" t="s">
        <v>4</v>
      </c>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7"/>
    </row>
    <row r="25" spans="1:109" s="18" customFormat="1" x14ac:dyDescent="0.25">
      <c r="A25" s="5" t="s">
        <v>38</v>
      </c>
      <c r="B25" s="5"/>
      <c r="C25" s="5"/>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7"/>
    </row>
    <row r="26" spans="1:109" s="18" customFormat="1" x14ac:dyDescent="0.25">
      <c r="A26" s="7" t="s">
        <v>39</v>
      </c>
      <c r="B26" s="7">
        <v>0.642852406005333</v>
      </c>
      <c r="C26" s="7" t="s">
        <v>40</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7"/>
    </row>
    <row r="27" spans="1:109" s="18" customFormat="1" x14ac:dyDescent="0.25">
      <c r="A27" s="7" t="s">
        <v>41</v>
      </c>
      <c r="B27" s="7">
        <v>9.5158526906726198E-4</v>
      </c>
      <c r="C27" s="7" t="s">
        <v>40</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7"/>
    </row>
    <row r="28" spans="1:109" s="18" customFormat="1" x14ac:dyDescent="0.25">
      <c r="A28" s="7" t="s">
        <v>42</v>
      </c>
      <c r="B28" s="7">
        <v>1.61275560902918E-3</v>
      </c>
      <c r="C28" s="7" t="s">
        <v>40</v>
      </c>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7"/>
    </row>
    <row r="29" spans="1:109" s="18" customFormat="1" x14ac:dyDescent="0.25">
      <c r="A29" s="7" t="s">
        <v>43</v>
      </c>
      <c r="B29" s="7">
        <v>2.2094060836744301E-2</v>
      </c>
      <c r="C29" s="7" t="s">
        <v>40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7"/>
    </row>
    <row r="30" spans="1:109" s="18" customFormat="1" x14ac:dyDescent="0.25">
      <c r="A30" s="7" t="s">
        <v>12</v>
      </c>
      <c r="B30" s="7">
        <v>0.264101551284328</v>
      </c>
      <c r="C30" s="7" t="s">
        <v>40</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7"/>
    </row>
    <row r="31" spans="1:109" s="18" customFormat="1" x14ac:dyDescent="0.25">
      <c r="A31" s="7" t="s">
        <v>14</v>
      </c>
      <c r="B31" s="7">
        <v>6.8387640995498294E-2</v>
      </c>
      <c r="C31" s="7" t="s">
        <v>40</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7"/>
    </row>
    <row r="32" spans="1:109" s="18" customFormat="1" x14ac:dyDescent="0.25">
      <c r="A32"/>
      <c r="B32"/>
      <c r="C32"/>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7"/>
    </row>
    <row r="33" spans="1:109" s="18" customFormat="1" x14ac:dyDescent="0.25">
      <c r="A33"/>
      <c r="B33"/>
      <c r="C33"/>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7"/>
    </row>
    <row r="34" spans="1:109" s="18" customFormat="1" x14ac:dyDescent="0.25">
      <c r="A34" s="5" t="s">
        <v>46</v>
      </c>
      <c r="B34" s="5"/>
      <c r="C34" s="5"/>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7"/>
    </row>
    <row r="35" spans="1:109" s="18" customFormat="1" x14ac:dyDescent="0.25">
      <c r="A35" s="7" t="s">
        <v>19</v>
      </c>
      <c r="B35" s="7">
        <v>0.999096854381468</v>
      </c>
      <c r="C35" s="7" t="s">
        <v>40</v>
      </c>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7"/>
    </row>
    <row r="36" spans="1:109" s="18" customFormat="1" x14ac:dyDescent="0.25">
      <c r="A36" s="7" t="s">
        <v>21</v>
      </c>
      <c r="B36" s="7">
        <v>4.5157280926604298E-4</v>
      </c>
      <c r="C36" s="7" t="s">
        <v>40</v>
      </c>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7"/>
    </row>
    <row r="37" spans="1:109" s="18" customFormat="1" x14ac:dyDescent="0.25">
      <c r="A37" s="7" t="s">
        <v>23</v>
      </c>
      <c r="B37" s="7">
        <v>4.5157280926604298E-4</v>
      </c>
      <c r="C37" s="7" t="s">
        <v>40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7"/>
    </row>
    <row r="38" spans="1:109" s="18" customFormat="1" x14ac:dyDescent="0.25">
      <c r="A38" s="7" t="s">
        <v>25</v>
      </c>
      <c r="B38" s="7">
        <v>0.98292579124381996</v>
      </c>
      <c r="C38" s="7" t="s">
        <v>40</v>
      </c>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7"/>
    </row>
    <row r="39" spans="1:109" s="18" customFormat="1" x14ac:dyDescent="0.25">
      <c r="A39" s="7" t="s">
        <v>26</v>
      </c>
      <c r="B39" s="7">
        <v>7.46348062357903E-4</v>
      </c>
      <c r="C39" s="7" t="s">
        <v>40</v>
      </c>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7"/>
    </row>
    <row r="40" spans="1:109" s="18" customFormat="1" x14ac:dyDescent="0.25">
      <c r="A40" s="7" t="s">
        <v>28</v>
      </c>
      <c r="B40" s="7">
        <v>3.6089851530802998E-4</v>
      </c>
      <c r="C40" s="7" t="s">
        <v>40</v>
      </c>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7"/>
    </row>
    <row r="41" spans="1:109" s="18" customFormat="1" x14ac:dyDescent="0.25">
      <c r="A41" s="7" t="s">
        <v>29</v>
      </c>
      <c r="B41" s="7">
        <v>1.5966962178514201E-2</v>
      </c>
      <c r="C41" s="7" t="s">
        <v>40</v>
      </c>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7"/>
    </row>
    <row r="42" spans="1:109" s="18" customFormat="1" x14ac:dyDescent="0.25">
      <c r="A42" s="7" t="s">
        <v>30</v>
      </c>
      <c r="B42" s="7">
        <v>1</v>
      </c>
      <c r="C42" s="7" t="s">
        <v>40</v>
      </c>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7"/>
    </row>
    <row r="43" spans="1:109" s="18" customFormat="1" x14ac:dyDescent="0.25">
      <c r="A43" s="14" t="s">
        <v>31</v>
      </c>
      <c r="B43" s="14">
        <v>0</v>
      </c>
      <c r="C43" s="14" t="s">
        <v>40</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7"/>
    </row>
    <row r="44" spans="1:109" s="18" customFormat="1" x14ac:dyDescent="0.25">
      <c r="A44" s="14" t="s">
        <v>32</v>
      </c>
      <c r="B44" s="14">
        <v>0</v>
      </c>
      <c r="C44" s="14" t="s">
        <v>40</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7"/>
    </row>
    <row r="45" spans="1:109" s="18" customFormat="1" x14ac:dyDescent="0.25">
      <c r="A45" s="7" t="s">
        <v>34</v>
      </c>
      <c r="B45" s="7">
        <v>0</v>
      </c>
      <c r="C45" s="7" t="s">
        <v>40</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7"/>
    </row>
    <row r="46" spans="1:109" s="18" customFormat="1" x14ac:dyDescent="0.25">
      <c r="A46" s="7" t="s">
        <v>35</v>
      </c>
      <c r="B46" s="7">
        <v>0.8</v>
      </c>
      <c r="C46" s="7" t="s">
        <v>40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7"/>
    </row>
    <row r="47" spans="1:109" s="18" customFormat="1" x14ac:dyDescent="0.25">
      <c r="A47" s="7" t="s">
        <v>47</v>
      </c>
      <c r="B47" s="7">
        <v>0.2</v>
      </c>
      <c r="C47" s="7" t="s">
        <v>40</v>
      </c>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7"/>
    </row>
    <row r="48" spans="1:109" s="18" customFormat="1" x14ac:dyDescent="0.25">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7"/>
    </row>
    <row r="49" spans="1:109" s="18" customFormat="1"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7"/>
    </row>
    <row r="50" spans="1:109" s="18" customFormat="1" x14ac:dyDescent="0.25">
      <c r="A50" s="5" t="s">
        <v>48</v>
      </c>
      <c r="B50" s="5"/>
      <c r="C50" s="5"/>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7"/>
    </row>
    <row r="51" spans="1:109" s="18" customFormat="1" x14ac:dyDescent="0.25">
      <c r="A51" s="7" t="s">
        <v>39</v>
      </c>
      <c r="B51" s="7">
        <v>41.971116314345103</v>
      </c>
      <c r="C51" s="7" t="s">
        <v>49</v>
      </c>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7"/>
    </row>
    <row r="52" spans="1:109" s="18" customFormat="1" x14ac:dyDescent="0.25">
      <c r="A52" s="7" t="s">
        <v>41</v>
      </c>
      <c r="B52" s="7">
        <v>0</v>
      </c>
      <c r="C52" s="7" t="s">
        <v>49</v>
      </c>
      <c r="D52" s="55" t="s">
        <v>86</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7"/>
    </row>
    <row r="53" spans="1:109" s="18" customFormat="1" x14ac:dyDescent="0.25">
      <c r="A53" s="7" t="s">
        <v>50</v>
      </c>
      <c r="B53" s="7">
        <v>0</v>
      </c>
      <c r="C53" s="7" t="s">
        <v>49</v>
      </c>
      <c r="D53" s="55" t="s">
        <v>86</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7"/>
    </row>
    <row r="54" spans="1:109" s="18" customFormat="1" x14ac:dyDescent="0.25">
      <c r="A54" s="7" t="s">
        <v>43</v>
      </c>
      <c r="B54" s="7">
        <v>0</v>
      </c>
      <c r="C54" s="7" t="s">
        <v>49</v>
      </c>
      <c r="D54" s="55" t="s">
        <v>86</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7"/>
    </row>
    <row r="55" spans="1:109" s="18" customFormat="1" x14ac:dyDescent="0.25">
      <c r="A55" s="7" t="s">
        <v>12</v>
      </c>
      <c r="B55" s="7">
        <v>3.9625146931614301</v>
      </c>
      <c r="C55" s="7" t="s">
        <v>49</v>
      </c>
      <c r="D55" s="55" t="s">
        <v>86</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7"/>
    </row>
    <row r="56" spans="1:109" s="18" customFormat="1" x14ac:dyDescent="0.25">
      <c r="A56" s="7" t="s">
        <v>14</v>
      </c>
      <c r="B56" s="7">
        <v>0.34202377956193802</v>
      </c>
      <c r="C56" s="7" t="s">
        <v>49</v>
      </c>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7"/>
    </row>
    <row r="57" spans="1:109" s="18" customFormat="1" x14ac:dyDescent="0.25">
      <c r="A57" s="5" t="s">
        <v>51</v>
      </c>
      <c r="B57" s="5"/>
      <c r="C57" s="19"/>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7"/>
    </row>
    <row r="58" spans="1:109" s="18" customFormat="1" x14ac:dyDescent="0.25">
      <c r="A58" s="7" t="s">
        <v>19</v>
      </c>
      <c r="B58" s="7">
        <v>22.281473546186799</v>
      </c>
      <c r="C58" s="7" t="s">
        <v>49</v>
      </c>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7"/>
    </row>
    <row r="59" spans="1:109" s="18" customFormat="1" x14ac:dyDescent="0.25">
      <c r="A59" s="7" t="s">
        <v>52</v>
      </c>
      <c r="B59" s="7">
        <v>0</v>
      </c>
      <c r="C59" s="7" t="s">
        <v>49</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7"/>
    </row>
    <row r="60" spans="1:109" s="18" customFormat="1" x14ac:dyDescent="0.25">
      <c r="A60" s="7" t="s">
        <v>23</v>
      </c>
      <c r="B60" s="7">
        <v>0</v>
      </c>
      <c r="C60" s="7" t="s">
        <v>49</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7"/>
    </row>
    <row r="61" spans="1:109" s="18" customFormat="1" x14ac:dyDescent="0.25">
      <c r="A61" s="7" t="s">
        <v>25</v>
      </c>
      <c r="B61" s="7">
        <v>8.1030587910233205</v>
      </c>
      <c r="C61" s="7" t="s">
        <v>49</v>
      </c>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7"/>
    </row>
    <row r="62" spans="1:109" s="18" customFormat="1" x14ac:dyDescent="0.25">
      <c r="A62" s="7" t="s">
        <v>26</v>
      </c>
      <c r="B62" s="7">
        <v>0</v>
      </c>
      <c r="C62" s="7" t="s">
        <v>49</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7"/>
    </row>
    <row r="63" spans="1:109" s="18" customFormat="1" x14ac:dyDescent="0.25">
      <c r="A63" s="7" t="s">
        <v>28</v>
      </c>
      <c r="B63" s="7">
        <v>0</v>
      </c>
      <c r="C63" s="7" t="s">
        <v>49</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7"/>
    </row>
    <row r="64" spans="1:109" x14ac:dyDescent="0.25">
      <c r="A64" s="7" t="s">
        <v>29</v>
      </c>
      <c r="B64" s="7">
        <v>0</v>
      </c>
      <c r="C64" s="7" t="s">
        <v>49</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x14ac:dyDescent="0.25">
      <c r="A65" s="7" t="s">
        <v>30</v>
      </c>
      <c r="B65" s="7">
        <v>2.66129086007169</v>
      </c>
      <c r="C65" s="7" t="s">
        <v>49</v>
      </c>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x14ac:dyDescent="0.25">
      <c r="A66" s="7" t="s">
        <v>31</v>
      </c>
      <c r="B66" s="7">
        <v>0</v>
      </c>
      <c r="C66" s="7" t="s">
        <v>49</v>
      </c>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s="18" customFormat="1" x14ac:dyDescent="0.25">
      <c r="A67" s="7" t="s">
        <v>32</v>
      </c>
      <c r="B67" s="7">
        <v>0</v>
      </c>
      <c r="C67" s="7" t="s">
        <v>49</v>
      </c>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s="18" customFormat="1" x14ac:dyDescent="0.25">
      <c r="A68" s="7" t="s">
        <v>34</v>
      </c>
      <c r="B68" s="7">
        <v>0</v>
      </c>
      <c r="C68" s="7" t="s">
        <v>49</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x14ac:dyDescent="0.25">
      <c r="A69" s="7" t="s">
        <v>53</v>
      </c>
      <c r="B69" s="7">
        <f>B71*0.8</f>
        <v>1.3036665738425199</v>
      </c>
      <c r="C69" s="7" t="s">
        <v>49</v>
      </c>
    </row>
    <row r="70" spans="1:101" s="18" customFormat="1" x14ac:dyDescent="0.25">
      <c r="A70" s="7" t="s">
        <v>54</v>
      </c>
      <c r="B70" s="7">
        <f>B71*0.2</f>
        <v>0.32591664346062998</v>
      </c>
      <c r="C70" s="7" t="s">
        <v>49</v>
      </c>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s="18" customFormat="1" x14ac:dyDescent="0.25">
      <c r="A71" s="20" t="s">
        <v>55</v>
      </c>
      <c r="B71" s="20">
        <v>1.6295832173031499</v>
      </c>
      <c r="C71" s="20" t="s">
        <v>49</v>
      </c>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s="18" customFormat="1" x14ac:dyDescent="0.25">
      <c r="C72" s="2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s="18" customFormat="1" x14ac:dyDescent="0.25">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s="18" customFormat="1" x14ac:dyDescent="0.25">
      <c r="A74" s="5" t="s">
        <v>56</v>
      </c>
      <c r="B74" s="5"/>
      <c r="C74" s="5"/>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s="18" customFormat="1" x14ac:dyDescent="0.25">
      <c r="A75" s="7" t="s">
        <v>57</v>
      </c>
      <c r="B75" s="7">
        <v>2.221228</v>
      </c>
      <c r="C75" s="7" t="s">
        <v>58</v>
      </c>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s="18" customFormat="1" x14ac:dyDescent="0.25">
      <c r="A76" s="5" t="s">
        <v>59</v>
      </c>
      <c r="B76" s="5"/>
      <c r="C76" s="5"/>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s="18" customFormat="1" x14ac:dyDescent="0.25">
      <c r="A77" s="7" t="s">
        <v>60</v>
      </c>
      <c r="B77" s="7">
        <v>30.3</v>
      </c>
      <c r="C77" s="7" t="s">
        <v>58</v>
      </c>
      <c r="D77" s="1"/>
      <c r="E77" s="1"/>
      <c r="F77" s="1"/>
      <c r="G77" s="1"/>
      <c r="H77" s="1"/>
      <c r="I77" s="1" t="s">
        <v>61</v>
      </c>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s="18" customForma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s="18" customForma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x14ac:dyDescent="0.25">
      <c r="A80" s="48" t="s">
        <v>82</v>
      </c>
      <c r="B80" s="48"/>
      <c r="C80" s="48"/>
      <c r="D80" s="1"/>
      <c r="E80" s="1"/>
    </row>
    <row r="81" spans="1:5" x14ac:dyDescent="0.25">
      <c r="A81" s="47" t="s">
        <v>85</v>
      </c>
      <c r="B81" s="23">
        <v>4.7200000000000002E-3</v>
      </c>
      <c r="C81" s="23" t="s">
        <v>84</v>
      </c>
      <c r="D81" s="1"/>
      <c r="E81" s="1"/>
    </row>
    <row r="82" spans="1:5" x14ac:dyDescent="0.25">
      <c r="A82" s="47" t="s">
        <v>91</v>
      </c>
      <c r="B82" s="23">
        <v>0</v>
      </c>
      <c r="C82" s="23" t="s">
        <v>84</v>
      </c>
      <c r="D82" s="1"/>
      <c r="E82" s="1"/>
    </row>
    <row r="83" spans="1:5" x14ac:dyDescent="0.25">
      <c r="A83" s="47" t="s">
        <v>83</v>
      </c>
      <c r="B83" s="23">
        <v>1.2450000000000001</v>
      </c>
      <c r="C83" s="23" t="s">
        <v>84</v>
      </c>
      <c r="D83" s="1"/>
      <c r="E83" s="1"/>
    </row>
    <row r="84" spans="1:5" x14ac:dyDescent="0.25">
      <c r="A84" s="47" t="s">
        <v>93</v>
      </c>
      <c r="B84" s="23">
        <v>1.711E-2</v>
      </c>
      <c r="C84" s="23" t="s">
        <v>84</v>
      </c>
      <c r="D84" s="1"/>
      <c r="E84" s="1"/>
    </row>
    <row r="85" spans="1:5" x14ac:dyDescent="0.25">
      <c r="A85" s="47" t="s">
        <v>92</v>
      </c>
      <c r="B85" s="23">
        <v>0</v>
      </c>
      <c r="C85" s="23" t="s">
        <v>84</v>
      </c>
      <c r="D85" s="1"/>
      <c r="E85" s="1"/>
    </row>
    <row r="86" spans="1:5" x14ac:dyDescent="0.25">
      <c r="A86" s="1"/>
      <c r="B86" s="1"/>
      <c r="C86" s="1"/>
      <c r="D86" s="1"/>
      <c r="E86" s="1"/>
    </row>
    <row r="87" spans="1:5" x14ac:dyDescent="0.25">
      <c r="A87" s="1"/>
      <c r="B87" s="1"/>
      <c r="C87" s="1"/>
      <c r="D87" s="1"/>
      <c r="E87" s="1"/>
    </row>
    <row r="88" spans="1:5" x14ac:dyDescent="0.25">
      <c r="A88" s="1"/>
      <c r="B88" s="1"/>
      <c r="C88" s="1"/>
      <c r="D88" s="1"/>
      <c r="E88" s="1"/>
    </row>
    <row r="89" spans="1:5" x14ac:dyDescent="0.25">
      <c r="A89" s="1"/>
      <c r="B89" s="1"/>
      <c r="C89" s="1"/>
      <c r="D89" s="1"/>
      <c r="E89" s="1"/>
    </row>
    <row r="90" spans="1:5" x14ac:dyDescent="0.25">
      <c r="A90" s="1"/>
      <c r="B90" s="1"/>
      <c r="C90" s="1"/>
      <c r="D90" s="1"/>
      <c r="E90" s="1"/>
    </row>
    <row r="91" spans="1:5" x14ac:dyDescent="0.25">
      <c r="A91" s="1"/>
      <c r="B91" s="1"/>
      <c r="C91" s="1"/>
      <c r="D91" s="1"/>
      <c r="E91" s="1"/>
    </row>
    <row r="92" spans="1:5" x14ac:dyDescent="0.25">
      <c r="A92" s="1"/>
      <c r="B92" s="1"/>
      <c r="C92" s="1"/>
      <c r="D92" s="1"/>
      <c r="E92" s="1"/>
    </row>
    <row r="93" spans="1:5" x14ac:dyDescent="0.25">
      <c r="A93" s="1"/>
      <c r="B93" s="1"/>
      <c r="C93" s="1"/>
      <c r="D93" s="1"/>
      <c r="E93" s="1"/>
    </row>
    <row r="94" spans="1:5" x14ac:dyDescent="0.25">
      <c r="A94" s="1"/>
      <c r="B94" s="1"/>
      <c r="C94" s="1"/>
      <c r="D94" s="1"/>
      <c r="E94" s="1"/>
    </row>
    <row r="95" spans="1:5" x14ac:dyDescent="0.25">
      <c r="A95" s="1"/>
      <c r="B95" s="1"/>
      <c r="C95" s="1"/>
      <c r="D95" s="1"/>
      <c r="E95" s="1"/>
    </row>
    <row r="96" spans="1:5" x14ac:dyDescent="0.25">
      <c r="A96" s="1"/>
      <c r="B96" s="1"/>
      <c r="C96" s="1"/>
      <c r="D96" s="1"/>
      <c r="E96" s="1"/>
    </row>
    <row r="97" spans="1:5" x14ac:dyDescent="0.25">
      <c r="A97" s="1"/>
      <c r="B97" s="1"/>
      <c r="C97" s="1"/>
      <c r="D97" s="1"/>
      <c r="E97" s="1"/>
    </row>
    <row r="98" spans="1:5" x14ac:dyDescent="0.25">
      <c r="A98" s="1"/>
      <c r="B98" s="1"/>
      <c r="C98" s="1"/>
      <c r="D98" s="1"/>
      <c r="E98" s="1"/>
    </row>
    <row r="99" spans="1:5" x14ac:dyDescent="0.25">
      <c r="A99" s="1"/>
      <c r="B99" s="1"/>
      <c r="C99" s="1"/>
      <c r="D99" s="1"/>
      <c r="E99" s="1"/>
    </row>
    <row r="100" spans="1:5" x14ac:dyDescent="0.25">
      <c r="A100" s="1"/>
      <c r="B100" s="1"/>
      <c r="C100" s="1"/>
      <c r="D100" s="1"/>
      <c r="E100" s="1"/>
    </row>
    <row r="101" spans="1:5" x14ac:dyDescent="0.25">
      <c r="A101" s="1"/>
      <c r="B101" s="1"/>
      <c r="C101" s="1"/>
      <c r="D101" s="1"/>
      <c r="E101" s="1"/>
    </row>
    <row r="102" spans="1:5" x14ac:dyDescent="0.25">
      <c r="A102" s="1"/>
      <c r="B102" s="1"/>
      <c r="C102" s="1"/>
      <c r="D102" s="1"/>
      <c r="E102" s="1"/>
    </row>
    <row r="103" spans="1:5" x14ac:dyDescent="0.25">
      <c r="A103" s="1"/>
      <c r="B103" s="1"/>
      <c r="C103" s="1"/>
      <c r="D103" s="1"/>
      <c r="E103" s="1"/>
    </row>
    <row r="104" spans="1:5" x14ac:dyDescent="0.25">
      <c r="A104" s="1"/>
      <c r="B104" s="1"/>
      <c r="C104" s="1"/>
      <c r="D104" s="1"/>
      <c r="E104" s="1"/>
    </row>
    <row r="105" spans="1:5" x14ac:dyDescent="0.25">
      <c r="A105" s="1"/>
      <c r="B105" s="1"/>
      <c r="C105" s="1"/>
      <c r="D105" s="1"/>
      <c r="E105" s="1"/>
    </row>
    <row r="106" spans="1:5" x14ac:dyDescent="0.25">
      <c r="A106" s="1"/>
      <c r="B106" s="1"/>
      <c r="C106" s="1"/>
      <c r="D106" s="1"/>
      <c r="E106" s="1"/>
    </row>
    <row r="107" spans="1:5" x14ac:dyDescent="0.25">
      <c r="A107" s="1"/>
      <c r="B107" s="1"/>
      <c r="C107" s="1"/>
      <c r="D107" s="1"/>
      <c r="E107" s="1"/>
    </row>
  </sheetData>
  <pageMargins left="0.7" right="0.7" top="0.75" bottom="0.75" header="0.51180555555555496" footer="0.51180555555555496"/>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61E0-52DE-41DD-89BA-2300CDF5724D}">
  <sheetPr>
    <tabColor rgb="FF0070C0"/>
  </sheetPr>
  <dimension ref="A1:DE85"/>
  <sheetViews>
    <sheetView tabSelected="1" zoomScale="85" zoomScaleNormal="85" workbookViewId="0">
      <selection activeCell="A49" sqref="A49:XFD52"/>
    </sheetView>
  </sheetViews>
  <sheetFormatPr defaultColWidth="11.5703125" defaultRowHeight="15" x14ac:dyDescent="0.25"/>
  <cols>
    <col min="1" max="1" width="47.7109375" customWidth="1"/>
    <col min="2" max="2" width="16.28515625" customWidth="1"/>
    <col min="3" max="3" width="14.85546875" customWidth="1"/>
    <col min="7" max="7" width="51.140625" customWidth="1"/>
    <col min="9" max="9" width="1.42578125" customWidth="1"/>
  </cols>
  <sheetData>
    <row r="1" spans="1:109" s="4" customFormat="1" ht="31.5" customHeight="1" x14ac:dyDescent="0.35">
      <c r="A1" s="3" t="s">
        <v>0</v>
      </c>
      <c r="B1" s="3"/>
      <c r="C1" s="3"/>
      <c r="D1" s="3"/>
      <c r="E1" s="3"/>
    </row>
    <row r="2" spans="1:109" s="26" customFormat="1" ht="15.75" thickBot="1" x14ac:dyDescent="0.3">
      <c r="A2" s="26" t="s">
        <v>1</v>
      </c>
    </row>
    <row r="3" spans="1:109" s="6" customFormat="1" x14ac:dyDescent="0.25">
      <c r="A3" s="27" t="s">
        <v>2</v>
      </c>
      <c r="B3" s="28"/>
      <c r="C3" s="29"/>
    </row>
    <row r="4" spans="1:109" s="33" customFormat="1" x14ac:dyDescent="0.25">
      <c r="A4" s="30" t="s">
        <v>69</v>
      </c>
      <c r="B4" s="31">
        <v>252596335</v>
      </c>
      <c r="C4" s="32" t="s">
        <v>4</v>
      </c>
      <c r="D4" s="54" t="s">
        <v>86</v>
      </c>
      <c r="E4"/>
      <c r="F4"/>
      <c r="G4" t="s">
        <v>70</v>
      </c>
      <c r="H4" t="s">
        <v>71</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s="8"/>
    </row>
    <row r="5" spans="1:109" s="33" customFormat="1" x14ac:dyDescent="0.25">
      <c r="A5" s="30" t="s">
        <v>72</v>
      </c>
      <c r="B5" s="31">
        <v>241700</v>
      </c>
      <c r="C5" s="32" t="s">
        <v>4</v>
      </c>
      <c r="D5" s="54" t="s">
        <v>86</v>
      </c>
      <c r="E5"/>
      <c r="F5"/>
      <c r="G5" t="s">
        <v>7</v>
      </c>
      <c r="H5" t="s">
        <v>44</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s="9"/>
      <c r="CN5" s="10"/>
      <c r="CO5" s="10"/>
      <c r="CP5" s="10"/>
      <c r="CQ5" s="10"/>
      <c r="CR5" s="10"/>
      <c r="CS5" s="10"/>
      <c r="CT5" s="10"/>
      <c r="CU5" s="10"/>
      <c r="CV5" s="10"/>
      <c r="CW5" s="10"/>
      <c r="CX5" s="10"/>
      <c r="CY5" s="10"/>
      <c r="CZ5" s="10"/>
      <c r="DA5" s="10"/>
      <c r="DB5" s="10"/>
      <c r="DC5" s="10"/>
      <c r="DD5" s="10"/>
    </row>
    <row r="6" spans="1:109" s="33" customFormat="1" x14ac:dyDescent="0.25">
      <c r="A6" s="30" t="s">
        <v>73</v>
      </c>
      <c r="B6" s="31">
        <v>898165</v>
      </c>
      <c r="C6" s="32" t="s">
        <v>4</v>
      </c>
      <c r="D6" s="54" t="s">
        <v>86</v>
      </c>
      <c r="E6"/>
      <c r="F6"/>
      <c r="G6" t="s">
        <v>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s="8"/>
    </row>
    <row r="7" spans="1:109" s="33" customFormat="1" x14ac:dyDescent="0.25">
      <c r="A7" s="30" t="s">
        <v>74</v>
      </c>
      <c r="B7" s="31">
        <v>518200</v>
      </c>
      <c r="C7" s="32" t="s">
        <v>4</v>
      </c>
      <c r="D7" s="54" t="s">
        <v>86</v>
      </c>
      <c r="E7"/>
      <c r="F7"/>
      <c r="G7" t="s">
        <v>75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s="8"/>
    </row>
    <row r="8" spans="1:109" s="33" customFormat="1" x14ac:dyDescent="0.25">
      <c r="A8" s="30" t="s">
        <v>76</v>
      </c>
      <c r="B8" s="31">
        <v>35509138</v>
      </c>
      <c r="C8" s="32" t="s">
        <v>4</v>
      </c>
      <c r="D8" s="54" t="s">
        <v>86</v>
      </c>
      <c r="E8"/>
      <c r="F8"/>
      <c r="G8" t="s">
        <v>13</v>
      </c>
      <c r="H8" t="s">
        <v>45</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s="8"/>
    </row>
    <row r="9" spans="1:109" s="33" customFormat="1" x14ac:dyDescent="0.25">
      <c r="A9" s="30" t="s">
        <v>77</v>
      </c>
      <c r="B9" s="31">
        <v>1</v>
      </c>
      <c r="C9" s="32" t="s">
        <v>4</v>
      </c>
      <c r="D9" s="54" t="s">
        <v>86</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s="8"/>
    </row>
    <row r="10" spans="1:109" s="10" customFormat="1" x14ac:dyDescent="0.25">
      <c r="A10" s="30" t="s">
        <v>15</v>
      </c>
      <c r="B10" s="31">
        <v>294864138</v>
      </c>
      <c r="C10" s="32" t="s">
        <v>4</v>
      </c>
      <c r="D10"/>
      <c r="E10"/>
      <c r="F10"/>
      <c r="G10" t="s">
        <v>78</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s="9"/>
    </row>
    <row r="11" spans="1:109" s="37" customFormat="1" x14ac:dyDescent="0.25">
      <c r="A11" s="34" t="s">
        <v>17</v>
      </c>
      <c r="B11" s="35"/>
      <c r="C11" s="36"/>
      <c r="D11"/>
      <c r="E11"/>
      <c r="F11"/>
      <c r="G11" t="s">
        <v>18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s="13"/>
    </row>
    <row r="12" spans="1:109" s="38" customFormat="1" x14ac:dyDescent="0.25">
      <c r="A12" s="30" t="s">
        <v>19</v>
      </c>
      <c r="B12" s="31">
        <v>5486173.9500000002</v>
      </c>
      <c r="C12" s="32" t="s">
        <v>4</v>
      </c>
      <c r="D12"/>
      <c r="E12"/>
      <c r="F12"/>
      <c r="G12" t="s">
        <v>20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s="15"/>
    </row>
    <row r="13" spans="1:109" s="38" customFormat="1" x14ac:dyDescent="0.25">
      <c r="A13" s="30" t="s">
        <v>21</v>
      </c>
      <c r="B13" s="31">
        <v>1</v>
      </c>
      <c r="C13" s="32" t="s">
        <v>4</v>
      </c>
      <c r="D13"/>
      <c r="E13"/>
      <c r="F13"/>
      <c r="G13" t="s">
        <v>22</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s="15"/>
    </row>
    <row r="14" spans="1:109" s="38" customFormat="1" x14ac:dyDescent="0.25">
      <c r="A14" s="30" t="s">
        <v>23</v>
      </c>
      <c r="B14" s="31">
        <v>1</v>
      </c>
      <c r="C14" s="32" t="s">
        <v>4</v>
      </c>
      <c r="D14"/>
      <c r="E14"/>
      <c r="F14"/>
      <c r="G14" t="s">
        <v>24</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s="15"/>
    </row>
    <row r="15" spans="1:109" s="38" customFormat="1" x14ac:dyDescent="0.25">
      <c r="A15" s="30" t="s">
        <v>25</v>
      </c>
      <c r="B15" s="31">
        <v>31088319.050000001</v>
      </c>
      <c r="C15" s="32" t="s">
        <v>4</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s="15"/>
    </row>
    <row r="16" spans="1:109" s="38" customFormat="1" x14ac:dyDescent="0.25">
      <c r="A16" s="30" t="s">
        <v>26</v>
      </c>
      <c r="B16" s="31">
        <v>1</v>
      </c>
      <c r="C16" s="32" t="s">
        <v>4</v>
      </c>
      <c r="D16"/>
      <c r="E16"/>
      <c r="F16"/>
      <c r="G16" t="s">
        <v>79</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s="15"/>
    </row>
    <row r="17" spans="1:109" s="38" customFormat="1" x14ac:dyDescent="0.25">
      <c r="A17" s="30" t="s">
        <v>28</v>
      </c>
      <c r="B17" s="31">
        <v>1</v>
      </c>
      <c r="C17" s="32" t="s">
        <v>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s="15"/>
    </row>
    <row r="18" spans="1:109" s="38" customFormat="1" x14ac:dyDescent="0.25">
      <c r="A18" s="30" t="s">
        <v>29</v>
      </c>
      <c r="B18" s="31">
        <v>1</v>
      </c>
      <c r="C18" s="32" t="s">
        <v>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s="15"/>
    </row>
    <row r="19" spans="1:109" s="38" customFormat="1" x14ac:dyDescent="0.25">
      <c r="A19" s="30" t="s">
        <v>30</v>
      </c>
      <c r="B19" s="31">
        <v>831182</v>
      </c>
      <c r="C19" s="32" t="s">
        <v>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s="15"/>
    </row>
    <row r="20" spans="1:109" s="38" customFormat="1" x14ac:dyDescent="0.25">
      <c r="A20" s="30" t="s">
        <v>31</v>
      </c>
      <c r="B20" s="31">
        <v>1</v>
      </c>
      <c r="C20" s="32" t="s">
        <v>33</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s="15"/>
    </row>
    <row r="21" spans="1:109" s="38" customFormat="1" x14ac:dyDescent="0.25">
      <c r="A21" s="30" t="s">
        <v>32</v>
      </c>
      <c r="B21" s="31">
        <v>1</v>
      </c>
      <c r="C21" s="32" t="s">
        <v>33</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s="15"/>
    </row>
    <row r="22" spans="1:109" s="38" customFormat="1" x14ac:dyDescent="0.25">
      <c r="A22" s="30" t="s">
        <v>34</v>
      </c>
      <c r="B22" s="31">
        <v>1</v>
      </c>
      <c r="C22" s="32" t="s">
        <v>4</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s="15"/>
    </row>
    <row r="23" spans="1:109" s="38" customFormat="1" x14ac:dyDescent="0.25">
      <c r="A23" s="30" t="s">
        <v>35</v>
      </c>
      <c r="B23" s="31">
        <v>35305.448275862102</v>
      </c>
      <c r="C23" s="32" t="s">
        <v>80</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s="15"/>
    </row>
    <row r="24" spans="1:109" s="18" customFormat="1" x14ac:dyDescent="0.25">
      <c r="A24" s="30" t="s">
        <v>54</v>
      </c>
      <c r="B24" s="31">
        <v>35305.448275862102</v>
      </c>
      <c r="C24" s="32" t="s">
        <v>4</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s="17"/>
    </row>
    <row r="25" spans="1:109" s="18" customFormat="1" x14ac:dyDescent="0.25">
      <c r="A25" s="34" t="s">
        <v>38</v>
      </c>
      <c r="B25" s="39"/>
      <c r="C25" s="36"/>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s="17"/>
    </row>
    <row r="26" spans="1:109" s="18" customFormat="1" x14ac:dyDescent="0.25">
      <c r="A26" s="30" t="s">
        <v>39</v>
      </c>
      <c r="B26" s="24">
        <v>87.1791011005717</v>
      </c>
      <c r="C26" s="32" t="s">
        <v>40</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s="17"/>
    </row>
    <row r="27" spans="1:109" s="18" customFormat="1" x14ac:dyDescent="0.25">
      <c r="A27" s="30" t="s">
        <v>41</v>
      </c>
      <c r="B27" s="24">
        <v>8.3418426225416897E-2</v>
      </c>
      <c r="C27" s="32" t="s">
        <v>40</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s="17"/>
    </row>
    <row r="28" spans="1:109" s="18" customFormat="1" x14ac:dyDescent="0.25">
      <c r="A28" s="30" t="s">
        <v>42</v>
      </c>
      <c r="B28" s="24">
        <v>0.30998556388395299</v>
      </c>
      <c r="C28" s="32" t="s">
        <v>40</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s="17"/>
    </row>
    <row r="29" spans="1:109" s="18" customFormat="1" x14ac:dyDescent="0.25">
      <c r="A29" s="30" t="s">
        <v>43</v>
      </c>
      <c r="B29" s="24">
        <v>0.17215188664144801</v>
      </c>
      <c r="C29" s="32" t="s">
        <v>40</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s="17"/>
    </row>
    <row r="30" spans="1:109" s="18" customFormat="1" x14ac:dyDescent="0.25">
      <c r="A30" s="30" t="s">
        <v>12</v>
      </c>
      <c r="B30" s="24">
        <v>12.255343022677501</v>
      </c>
      <c r="C30" s="32" t="s">
        <v>40</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s="17"/>
    </row>
    <row r="31" spans="1:109" s="18" customFormat="1" x14ac:dyDescent="0.25">
      <c r="A31" s="30" t="s">
        <v>14</v>
      </c>
      <c r="B31" s="24">
        <v>1E-4</v>
      </c>
      <c r="C31" s="32" t="s">
        <v>40</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s="17"/>
    </row>
    <row r="32" spans="1:109" s="18"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s="17"/>
    </row>
    <row r="33" spans="1:109" s="18"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s="17"/>
    </row>
    <row r="34" spans="1:109" s="18" customFormat="1" x14ac:dyDescent="0.25">
      <c r="A34" s="34" t="s">
        <v>46</v>
      </c>
      <c r="B34" s="39"/>
      <c r="C34" s="36"/>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s="17"/>
    </row>
    <row r="35" spans="1:109" s="18" customFormat="1" x14ac:dyDescent="0.25">
      <c r="A35" s="30" t="s">
        <v>19</v>
      </c>
      <c r="B35" s="23">
        <v>100</v>
      </c>
      <c r="C35" s="32" t="s">
        <v>40</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s="17"/>
    </row>
    <row r="36" spans="1:109" s="18" customFormat="1" x14ac:dyDescent="0.25">
      <c r="A36" s="30" t="s">
        <v>21</v>
      </c>
      <c r="B36" s="23">
        <v>1E-3</v>
      </c>
      <c r="C36" s="32" t="s">
        <v>40</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s="17"/>
    </row>
    <row r="37" spans="1:109" s="18" customFormat="1" x14ac:dyDescent="0.25">
      <c r="A37" s="30" t="s">
        <v>23</v>
      </c>
      <c r="B37" s="23">
        <v>1E-4</v>
      </c>
      <c r="C37" s="32" t="s">
        <v>40</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s="17"/>
    </row>
    <row r="38" spans="1:109" s="18" customFormat="1" x14ac:dyDescent="0.25">
      <c r="A38" s="30" t="s">
        <v>25</v>
      </c>
      <c r="B38" s="23">
        <v>100</v>
      </c>
      <c r="C38" s="32" t="s">
        <v>40</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s="17"/>
    </row>
    <row r="39" spans="1:109" s="18" customFormat="1" x14ac:dyDescent="0.25">
      <c r="A39" s="30" t="s">
        <v>26</v>
      </c>
      <c r="B39" s="23">
        <v>1E-3</v>
      </c>
      <c r="C39" s="32" t="s">
        <v>40</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s="17"/>
    </row>
    <row r="40" spans="1:109" s="18" customFormat="1" x14ac:dyDescent="0.25">
      <c r="A40" s="30" t="s">
        <v>28</v>
      </c>
      <c r="B40" s="23">
        <v>1E-4</v>
      </c>
      <c r="C40" s="32" t="s">
        <v>40</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s="17"/>
    </row>
    <row r="41" spans="1:109" s="18" customFormat="1" x14ac:dyDescent="0.25">
      <c r="A41" s="30" t="s">
        <v>29</v>
      </c>
      <c r="B41" s="23">
        <v>1.0000000000000001E-5</v>
      </c>
      <c r="C41" s="32" t="s">
        <v>40</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s="17"/>
    </row>
    <row r="42" spans="1:109" s="18" customFormat="1" x14ac:dyDescent="0.25">
      <c r="A42" s="30" t="s">
        <v>30</v>
      </c>
      <c r="B42" s="23">
        <v>100</v>
      </c>
      <c r="C42" s="32" t="s">
        <v>40</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s="17"/>
    </row>
    <row r="43" spans="1:109" s="18" customFormat="1" x14ac:dyDescent="0.25">
      <c r="A43" s="30" t="s">
        <v>31</v>
      </c>
      <c r="B43" s="23">
        <v>1E-4</v>
      </c>
      <c r="C43" s="32" t="s">
        <v>40</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s="17"/>
    </row>
    <row r="44" spans="1:109" s="18" customFormat="1" x14ac:dyDescent="0.25">
      <c r="A44" s="30" t="s">
        <v>32</v>
      </c>
      <c r="B44" s="23">
        <v>1E-4</v>
      </c>
      <c r="C44" s="32" t="s">
        <v>40</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s="17"/>
    </row>
    <row r="45" spans="1:109" s="18" customFormat="1" x14ac:dyDescent="0.25">
      <c r="A45" s="30" t="s">
        <v>34</v>
      </c>
      <c r="B45" s="23">
        <v>1E-4</v>
      </c>
      <c r="C45" s="32" t="s">
        <v>40</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s="17"/>
    </row>
    <row r="46" spans="1:109" s="18" customFormat="1" x14ac:dyDescent="0.25">
      <c r="A46" s="30" t="s">
        <v>35</v>
      </c>
      <c r="B46" s="23">
        <v>43</v>
      </c>
      <c r="C46" s="32" t="s">
        <v>40</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s="17"/>
    </row>
    <row r="47" spans="1:109" s="18" customFormat="1" ht="15.75" thickBot="1" x14ac:dyDescent="0.3">
      <c r="A47" s="40" t="s">
        <v>54</v>
      </c>
      <c r="B47" s="41">
        <v>57</v>
      </c>
      <c r="C47" s="42" t="s">
        <v>40</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s="17"/>
    </row>
    <row r="48" spans="1:109" s="18" customFormat="1" x14ac:dyDescent="0.25">
      <c r="A48" s="21"/>
      <c r="B48" s="21"/>
      <c r="C48" s="21"/>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s="17"/>
    </row>
    <row r="49" spans="1:109" s="18" customFormat="1" ht="15.75" thickBot="1" x14ac:dyDescent="0.3">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s="17"/>
    </row>
    <row r="50" spans="1:109" s="18" customFormat="1" x14ac:dyDescent="0.25">
      <c r="A50" s="27" t="s">
        <v>81</v>
      </c>
      <c r="B50" s="28"/>
      <c r="C50" s="29"/>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s="17"/>
    </row>
    <row r="51" spans="1:109" s="18" customFormat="1" x14ac:dyDescent="0.25">
      <c r="A51" s="30" t="s">
        <v>39</v>
      </c>
      <c r="B51" s="23">
        <v>7.9886169689859603</v>
      </c>
      <c r="C51" s="32" t="s">
        <v>49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s="17"/>
    </row>
    <row r="52" spans="1:109" s="18" customFormat="1" x14ac:dyDescent="0.25">
      <c r="A52" s="30" t="s">
        <v>41</v>
      </c>
      <c r="B52" s="23">
        <v>1E-4</v>
      </c>
      <c r="C52" s="32" t="s">
        <v>49</v>
      </c>
      <c r="D52" s="54" t="s">
        <v>86</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s="17"/>
    </row>
    <row r="53" spans="1:109" s="18" customFormat="1" x14ac:dyDescent="0.25">
      <c r="A53" s="30" t="s">
        <v>50</v>
      </c>
      <c r="B53" s="23">
        <v>1E-3</v>
      </c>
      <c r="C53" s="32" t="s">
        <v>49</v>
      </c>
      <c r="D53" s="54" t="s">
        <v>86</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s="17"/>
    </row>
    <row r="54" spans="1:109" s="18" customFormat="1" x14ac:dyDescent="0.25">
      <c r="A54" s="30" t="s">
        <v>43</v>
      </c>
      <c r="B54" s="23">
        <v>1E-4</v>
      </c>
      <c r="C54" s="32" t="s">
        <v>49</v>
      </c>
      <c r="D54" s="54" t="s">
        <v>86</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s="17"/>
    </row>
    <row r="55" spans="1:109" s="18" customFormat="1" x14ac:dyDescent="0.25">
      <c r="A55" s="30" t="s">
        <v>12</v>
      </c>
      <c r="B55" s="23">
        <v>0.17073478605266401</v>
      </c>
      <c r="C55" s="32" t="s">
        <v>49</v>
      </c>
      <c r="D55" s="54"/>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s="17"/>
    </row>
    <row r="56" spans="1:109" s="18" customFormat="1" x14ac:dyDescent="0.25">
      <c r="A56" s="30" t="s">
        <v>14</v>
      </c>
      <c r="B56" s="23">
        <v>1E-4</v>
      </c>
      <c r="C56" s="32" t="s">
        <v>49</v>
      </c>
      <c r="D56" s="54" t="s">
        <v>86</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s="17"/>
    </row>
    <row r="57" spans="1:109" s="18" customFormat="1" x14ac:dyDescent="0.25">
      <c r="A57" s="34" t="s">
        <v>51</v>
      </c>
      <c r="B57" s="39"/>
      <c r="C57" s="36"/>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s="17"/>
    </row>
    <row r="58" spans="1:109" s="18" customFormat="1" x14ac:dyDescent="0.25">
      <c r="A58" s="30" t="s">
        <v>19</v>
      </c>
      <c r="B58" s="23">
        <v>2.5304000000000002</v>
      </c>
      <c r="C58" s="32" t="s">
        <v>49</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s="17"/>
    </row>
    <row r="59" spans="1:109" s="18" customFormat="1" x14ac:dyDescent="0.25">
      <c r="A59" s="30" t="s">
        <v>52</v>
      </c>
      <c r="B59" s="23">
        <v>0</v>
      </c>
      <c r="C59" s="32" t="s">
        <v>49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s="17"/>
    </row>
    <row r="60" spans="1:109" s="18" customFormat="1" x14ac:dyDescent="0.25">
      <c r="A60" s="30" t="s">
        <v>23</v>
      </c>
      <c r="B60" s="23">
        <v>0</v>
      </c>
      <c r="C60" s="32" t="s">
        <v>49</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s="17"/>
    </row>
    <row r="61" spans="1:109" s="18" customFormat="1" x14ac:dyDescent="0.25">
      <c r="A61" s="30" t="s">
        <v>25</v>
      </c>
      <c r="B61" s="23">
        <v>0</v>
      </c>
      <c r="C61" s="32" t="s">
        <v>49</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s="17"/>
    </row>
    <row r="62" spans="1:109" s="18" customFormat="1" x14ac:dyDescent="0.25">
      <c r="A62" s="30" t="s">
        <v>26</v>
      </c>
      <c r="B62" s="23">
        <v>0</v>
      </c>
      <c r="C62" s="32" t="s">
        <v>49</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s="17"/>
    </row>
    <row r="63" spans="1:109" s="18" customFormat="1" x14ac:dyDescent="0.25">
      <c r="A63" s="30" t="s">
        <v>28</v>
      </c>
      <c r="B63" s="23">
        <v>0</v>
      </c>
      <c r="C63" s="32" t="s">
        <v>49</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s="17"/>
    </row>
    <row r="64" spans="1:109" x14ac:dyDescent="0.25">
      <c r="A64" s="30" t="s">
        <v>29</v>
      </c>
      <c r="B64" s="23">
        <v>0</v>
      </c>
      <c r="C64" s="32" t="s">
        <v>49</v>
      </c>
    </row>
    <row r="65" spans="1:101" x14ac:dyDescent="0.25">
      <c r="A65" s="30" t="s">
        <v>30</v>
      </c>
      <c r="B65" s="23">
        <v>1.03489136712824</v>
      </c>
      <c r="C65" s="32" t="s">
        <v>49</v>
      </c>
    </row>
    <row r="66" spans="1:101" s="18" customFormat="1" x14ac:dyDescent="0.25">
      <c r="A66" s="30" t="s">
        <v>31</v>
      </c>
      <c r="B66" s="23">
        <v>0</v>
      </c>
      <c r="C66" s="32" t="s">
        <v>49</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row>
    <row r="67" spans="1:101" x14ac:dyDescent="0.25">
      <c r="A67" s="30" t="s">
        <v>32</v>
      </c>
      <c r="B67" s="23">
        <v>0</v>
      </c>
      <c r="C67" s="32" t="s">
        <v>49</v>
      </c>
    </row>
    <row r="68" spans="1:101" s="18" customFormat="1" x14ac:dyDescent="0.25">
      <c r="A68" s="30" t="s">
        <v>34</v>
      </c>
      <c r="B68" s="23">
        <v>0</v>
      </c>
      <c r="C68" s="32" t="s">
        <v>49</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row>
    <row r="69" spans="1:101" x14ac:dyDescent="0.25">
      <c r="A69" s="30" t="s">
        <v>53</v>
      </c>
      <c r="B69" s="23">
        <v>0.28871531734952099</v>
      </c>
      <c r="C69" s="32" t="s">
        <v>49</v>
      </c>
    </row>
    <row r="70" spans="1:101" s="18" customFormat="1" ht="15.75" thickBot="1" x14ac:dyDescent="0.3">
      <c r="A70" s="40" t="s">
        <v>54</v>
      </c>
      <c r="B70" s="42">
        <v>0.57743063469904199</v>
      </c>
      <c r="C70" s="32" t="s">
        <v>49</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row>
    <row r="71" spans="1:101" s="18" customFormat="1" x14ac:dyDescent="0.25">
      <c r="A71" s="44" t="s">
        <v>55</v>
      </c>
      <c r="B71" s="45">
        <v>0.86614595204856304</v>
      </c>
      <c r="C71" s="46" t="s">
        <v>49</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row>
    <row r="72" spans="1:101" s="18" customFormat="1" x14ac:dyDescent="0.25">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row>
    <row r="73" spans="1:101" s="18" customFormat="1" ht="15.75" thickBot="1" x14ac:dyDescent="0.3">
      <c r="A73" s="43"/>
      <c r="B73" s="43"/>
      <c r="C73" s="4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row>
    <row r="74" spans="1:101" s="18" customFormat="1" x14ac:dyDescent="0.25">
      <c r="A74" s="27" t="s">
        <v>56</v>
      </c>
      <c r="B74" s="28"/>
      <c r="C74" s="29"/>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row>
    <row r="75" spans="1:101" s="18" customFormat="1" x14ac:dyDescent="0.25">
      <c r="A75" s="30" t="s">
        <v>57</v>
      </c>
      <c r="B75" s="25">
        <v>0.57099999999999995</v>
      </c>
      <c r="C75" s="32" t="s">
        <v>58</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row>
    <row r="76" spans="1:101" s="18" customFormat="1" x14ac:dyDescent="0.25">
      <c r="A76" s="34" t="s">
        <v>59</v>
      </c>
      <c r="B76" s="39"/>
      <c r="C76" s="3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row>
    <row r="77" spans="1:101" s="18" customFormat="1" ht="15.75" thickBot="1" x14ac:dyDescent="0.3">
      <c r="A77" s="40" t="s">
        <v>60</v>
      </c>
      <c r="B77" s="41">
        <v>6.26</v>
      </c>
      <c r="C77" s="42" t="s">
        <v>58</v>
      </c>
      <c r="D77"/>
      <c r="E77"/>
      <c r="F77"/>
      <c r="G77"/>
      <c r="H77"/>
      <c r="I77" t="s">
        <v>61</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row>
    <row r="78" spans="1:101" s="18" customFormat="1"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row>
    <row r="80" spans="1:101" x14ac:dyDescent="0.25">
      <c r="A80" s="48" t="s">
        <v>82</v>
      </c>
      <c r="B80" s="48"/>
      <c r="C80" s="48"/>
    </row>
    <row r="81" spans="1:3" x14ac:dyDescent="0.25">
      <c r="A81" s="47" t="s">
        <v>85</v>
      </c>
      <c r="B81" s="23">
        <v>6.0000000000000002E-6</v>
      </c>
      <c r="C81" s="23" t="s">
        <v>84</v>
      </c>
    </row>
    <row r="82" spans="1:3" x14ac:dyDescent="0.25">
      <c r="A82" s="47" t="s">
        <v>91</v>
      </c>
      <c r="B82" s="23">
        <v>0</v>
      </c>
      <c r="C82" s="23" t="s">
        <v>84</v>
      </c>
    </row>
    <row r="83" spans="1:3" x14ac:dyDescent="0.25">
      <c r="A83" s="47" t="s">
        <v>83</v>
      </c>
      <c r="B83" s="23">
        <v>1.2789999999999999</v>
      </c>
      <c r="C83" s="23" t="s">
        <v>84</v>
      </c>
    </row>
    <row r="84" spans="1:3" x14ac:dyDescent="0.25">
      <c r="A84" s="47" t="s">
        <v>93</v>
      </c>
      <c r="B84" s="23">
        <v>4.0000000000000003E-5</v>
      </c>
      <c r="C84" s="23" t="s">
        <v>84</v>
      </c>
    </row>
    <row r="85" spans="1:3" x14ac:dyDescent="0.25">
      <c r="A85" s="47" t="s">
        <v>92</v>
      </c>
      <c r="B85" s="23">
        <v>0</v>
      </c>
      <c r="C85" s="23" t="s">
        <v>84</v>
      </c>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98</TotalTime>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Global</vt:lpstr>
      <vt:lpstr>World</vt:lpstr>
      <vt:lpstr>Quebec</vt:lpstr>
      <vt:lpstr>Global!bateries_ratio_2w_E</vt:lpstr>
      <vt:lpstr>Global!bateries_ratio_bus_E</vt:lpstr>
      <vt:lpstr>Global!bateries_ratio_hib_bus</vt:lpstr>
      <vt:lpstr>Global!bateries_ratio_hib_hv</vt:lpstr>
      <vt:lpstr>Global!bateries_ratio_hib_lv</vt:lpstr>
      <vt:lpstr>World!elec_2w</vt:lpstr>
      <vt:lpstr>Quebec!energy_initial_inland_transport</vt:lpstr>
      <vt:lpstr>World!energy_initial_inland_transport</vt:lpstr>
      <vt:lpstr>Quebec!initial_energy_intensity_households_transport</vt:lpstr>
      <vt:lpstr>World!initial_energy_intensity_households_transport</vt:lpstr>
      <vt:lpstr>Quebec!initial_household_vehicles</vt:lpstr>
      <vt:lpstr>World!initial_household_vehicles</vt:lpstr>
      <vt:lpstr>Quebec!initial_households_demand</vt:lpstr>
      <vt:lpstr>World!initial_households_demand</vt:lpstr>
      <vt:lpstr>Quebec!initial_percent_T_vehicles</vt:lpstr>
      <vt:lpstr>World!initial_percent_T_vehicles</vt:lpstr>
      <vt:lpstr>Quebec!initial_vehicles_inland</vt:lpstr>
      <vt:lpstr>World!initial_vehicles_inland</vt:lpstr>
      <vt:lpstr>Quebec!initial_Xt_inland</vt:lpstr>
      <vt:lpstr>World!initial_Xt_inland</vt:lpstr>
      <vt:lpstr>Quebec!liq_2w</vt:lpstr>
      <vt:lpstr>Quebec!liq_4w</vt:lpstr>
      <vt:lpstr>World!liq_4w</vt:lpstr>
      <vt:lpstr>Quebec!percent_H_vehicles_initial</vt:lpstr>
      <vt:lpstr>World!percent_H_vehicles_initial</vt:lpstr>
      <vt:lpstr>Global!saving_ratio_2wE</vt:lpstr>
      <vt:lpstr>Global!saving_ratios_vehicles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4</cp:revision>
  <dcterms:created xsi:type="dcterms:W3CDTF">2017-01-25T13:20:29Z</dcterms:created>
  <dcterms:modified xsi:type="dcterms:W3CDTF">2022-05-18T12:57:27Z</dcterms:modified>
  <dc:language>en-US</dc:language>
</cp:coreProperties>
</file>