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9945" tabRatio="500" activeTab="3"/>
  </bookViews>
  <sheets>
    <sheet name="Global" sheetId="1" r:id="rId1"/>
    <sheet name="World" sheetId="2" r:id="rId2"/>
    <sheet name="Europe" sheetId="3" r:id="rId3"/>
    <sheet name="Catalonia" sheetId="4" r:id="rId4"/>
  </sheets>
  <definedNames>
    <definedName name="atm_ocean_mixing_time" localSheetId="1">World!$C$14</definedName>
    <definedName name="biomass_residence_time" localSheetId="1">World!$C$4</definedName>
    <definedName name="biostim_coeff_index" localSheetId="1">World!$C$8</definedName>
    <definedName name="biostim_coeff_mean" localSheetId="1">World!$C$9</definedName>
    <definedName name="buffer_C_coeff" localSheetId="1">World!$C$11</definedName>
    <definedName name="C_humification_fraction" localSheetId="1">World!$C$3</definedName>
    <definedName name="C_humus_residence_time" localSheetId="1">World!$C$2</definedName>
    <definedName name="ccs_efficiency" localSheetId="0">Global!$C$50:$C$52</definedName>
    <definedName name="ccs_tech_share" localSheetId="2">Europe!$C$59:$N$103</definedName>
    <definedName name="ccs_tech_share" localSheetId="1">World!$B$152:$E$156</definedName>
    <definedName name="ccs_tech_share_agr" localSheetId="3">Catalonia!$C$68:$N$70</definedName>
    <definedName name="ccs_tech_share_agr" localSheetId="2">Europe!$C$62:$N$64</definedName>
    <definedName name="ccs_tech_share_agr" localSheetId="1">World!$C$155:$N$157</definedName>
    <definedName name="ccs_tech_share_coke" localSheetId="3">Catalonia!$C$80:$N$82</definedName>
    <definedName name="ccs_tech_share_coke" localSheetId="2">Europe!$C$74:$N$76</definedName>
    <definedName name="ccs_tech_share_coke" localSheetId="1">World!$C$167:$N$169</definedName>
    <definedName name="ccs_tech_share_cons" localSheetId="3">Catalonia!$C$89:$N$91</definedName>
    <definedName name="ccs_tech_share_cons" localSheetId="2">Europe!$C$83:$N$85</definedName>
    <definedName name="ccs_tech_share_cons" localSheetId="1">World!$C$176:$N$178</definedName>
    <definedName name="ccs_tech_share_dist" localSheetId="3">Catalonia!$C$92:$N$94</definedName>
    <definedName name="ccs_tech_share_dist" localSheetId="2">Europe!$C$86:$N$88</definedName>
    <definedName name="ccs_tech_share_dist" localSheetId="1">World!$C$179:$N$181</definedName>
    <definedName name="ccs_tech_share_eoete" localSheetId="3">Catalonia!$C$83:$N$85</definedName>
    <definedName name="ccs_tech_share_eoete" localSheetId="2">Europe!$C$77:$N$79</definedName>
    <definedName name="ccs_tech_share_eoete" localSheetId="1">World!$C$170:$N$172</definedName>
    <definedName name="ccs_tech_share_fbt" localSheetId="3">Catalonia!$C$74:$N$76</definedName>
    <definedName name="ccs_tech_share_fbt" localSheetId="2">Europe!$C$68:$N$70</definedName>
    <definedName name="ccs_tech_share_fbt" localSheetId="1">World!$C$161:$N$163</definedName>
    <definedName name="ccs_tech_share_fi" localSheetId="3">Catalonia!$C$101:$N$103</definedName>
    <definedName name="ccs_tech_share_fi" localSheetId="2">Europe!$C$95:$N$97</definedName>
    <definedName name="ccs_tech_share_fi" localSheetId="1">World!$C$188:$N$190</definedName>
    <definedName name="ccs_tech_share_hh" localSheetId="3">Catalonia!$C$65:$N$67</definedName>
    <definedName name="ccs_tech_share_hh" localSheetId="2">Europe!$C$59:$N$61</definedName>
    <definedName name="ccs_tech_share_hh" localSheetId="1">World!$C$152:$N$154</definedName>
    <definedName name="ccs_tech_share_hr" localSheetId="3">Catalonia!$C$95:$N$97</definedName>
    <definedName name="ccs_tech_share_hr" localSheetId="2">Europe!$C$89:$N$91</definedName>
    <definedName name="ccs_tech_share_hr" localSheetId="1">World!$C$182:$N$184</definedName>
    <definedName name="ccs_tech_share_mqes" localSheetId="3">Catalonia!$C$71:$N$73</definedName>
    <definedName name="ccs_tech_share_mqes" localSheetId="2">Europe!$C$65:$N$67</definedName>
    <definedName name="ccs_tech_share_mqes" localSheetId="1">World!$C$158:$N$160</definedName>
    <definedName name="ccs_tech_share_nms" localSheetId="3">Catalonia!$C$107:$N$109</definedName>
    <definedName name="ccs_tech_share_nms" localSheetId="2">Europe!$C$101:$N$103</definedName>
    <definedName name="ccs_tech_share_nms" localSheetId="1">World!$C$194:$N$196</definedName>
    <definedName name="ccs_tech_share_om" localSheetId="3">Catalonia!$C$86:$N$88</definedName>
    <definedName name="ccs_tech_share_om" localSheetId="2">Europe!$C$80:$N$82</definedName>
    <definedName name="ccs_tech_share_om" localSheetId="1">World!$C$173:$N$175</definedName>
    <definedName name="ccs_tech_share_re" localSheetId="3">Catalonia!$C$104:$N$106</definedName>
    <definedName name="ccs_tech_share_re" localSheetId="2">Europe!$C$98:$N$100</definedName>
    <definedName name="ccs_tech_share_re" localSheetId="1">World!$C$191:$N$193</definedName>
    <definedName name="ccs_tech_share_tex" localSheetId="3">Catalonia!$C$77:$N$79</definedName>
    <definedName name="ccs_tech_share_tex" localSheetId="2">Europe!$C$71:$N$73</definedName>
    <definedName name="ccs_tech_share_tex" localSheetId="1">World!$C$164:$N$166</definedName>
    <definedName name="ccs_tech_share_tsc" localSheetId="3">Catalonia!$C$98:$N$100</definedName>
    <definedName name="ccs_tech_share_tsc" localSheetId="2">Europe!$C$92:$N$94</definedName>
    <definedName name="ccs_tech_share_tsc" localSheetId="1">World!$C$185:$N$187</definedName>
    <definedName name="ch4_biofuels" localSheetId="0">Global!$C$42</definedName>
    <definedName name="ch4_biogas" localSheetId="0">Global!$C$43</definedName>
    <definedName name="ch4_coal" localSheetId="0">Global!$C$35</definedName>
    <definedName name="ch4_conv_gas" localSheetId="0">Global!$C$36</definedName>
    <definedName name="ch4_conv_oil" localSheetId="0">Global!$C$37</definedName>
    <definedName name="ch4_ctl" localSheetId="0">Global!$C$33</definedName>
    <definedName name="CH4_emissions" localSheetId="3">Catalonia!$D$2:$P$5</definedName>
    <definedName name="CH4_emissions" localSheetId="2">Europe!$D$2:$P$5</definedName>
    <definedName name="CH4_emissions" localSheetId="1">World!$D$95:$P$98</definedName>
    <definedName name="CH4_generation_rate_from_biomass" localSheetId="1">World!$C$25</definedName>
    <definedName name="CH4_generation_rate_from_humus" localSheetId="1">World!$C$26</definedName>
    <definedName name="ch4_gtl" localSheetId="0">Global!$C$34</definedName>
    <definedName name="CH4_N2O_interaction_coef_1" localSheetId="1">World!$C$71</definedName>
    <definedName name="CH4_N2O_interaction_coef_2" localSheetId="1">World!$C$72</definedName>
    <definedName name="CH4_N2O_interaction_coef_3" localSheetId="1">World!$C$73</definedName>
    <definedName name="CH4_N2O_interaction_exp_1" localSheetId="1">World!$C$74</definedName>
    <definedName name="CH4_N2O_interaction_exp_2" localSheetId="1">World!$C$75</definedName>
    <definedName name="CH4_N2O_unit_adj" localSheetId="1">World!$C$69</definedName>
    <definedName name="ch4_peat" localSheetId="0">Global!$C$41</definedName>
    <definedName name="CH4_radiative_efficiency_coef" localSheetId="1">World!$C$67</definedName>
    <definedName name="CH4_reference_conc" localSheetId="1">World!$C$68</definedName>
    <definedName name="ch4_shale_oil" localSheetId="0">Global!$C$40</definedName>
    <definedName name="ch4_solid_bioe" localSheetId="0">Global!$C$44</definedName>
    <definedName name="ch4_traditional_biomass" localSheetId="0">Global!$C$45</definedName>
    <definedName name="ch4_unconv_gas" localSheetId="0">Global!$C$38</definedName>
    <definedName name="ch4_unconv_oil" localSheetId="0">Global!$C$39</definedName>
    <definedName name="ch4_waste" localSheetId="0">Global!$C$46</definedName>
    <definedName name="climate_sensitivity_to_2x_CO2" localSheetId="1">World!$G$21</definedName>
    <definedName name="co2_biofuels" localSheetId="0">Global!$C$27</definedName>
    <definedName name="co2_biogas" localSheetId="0">Global!$C$28</definedName>
    <definedName name="co2_coal" localSheetId="0">Global!$C$20</definedName>
    <definedName name="co2_conv_gas" localSheetId="0">Global!$C$21</definedName>
    <definedName name="co2_conv_oil" localSheetId="0">Global!$C$22</definedName>
    <definedName name="co2_ctl" localSheetId="0">Global!$C$18</definedName>
    <definedName name="co2_gtl" localSheetId="0">Global!$C$19</definedName>
    <definedName name="co2_peat" localSheetId="0">Global!$C$26</definedName>
    <definedName name="co2_shale_oil" localSheetId="0">Global!$C$25</definedName>
    <definedName name="co2_solid_bioe" localSheetId="0">Global!$C$29</definedName>
    <definedName name="co2_traditional_biomass" localSheetId="0">Global!$C$30</definedName>
    <definedName name="co2_unconv_gas" localSheetId="0">Global!$C$23</definedName>
    <definedName name="co2_unconv_oil" localSheetId="0">Global!$C$24</definedName>
    <definedName name="co2_waste" localSheetId="0">Global!$C$31</definedName>
    <definedName name="eddy_diffusion_coef_index" localSheetId="1">World!$C$21</definedName>
    <definedName name="eddy_diffusion_mean" localSheetId="1">World!$C$22</definedName>
    <definedName name="GWP_100_year" localSheetId="0">Global!$C$3:$C$15</definedName>
    <definedName name="GWP_20_year" localSheetId="0">Global!$B$3:$B$15</definedName>
    <definedName name="heat_diffusion_covar" localSheetId="1">World!$G$19</definedName>
    <definedName name="heat_transfer_rate" localSheetId="1">World!$G$20</definedName>
    <definedName name="HFC_radiative_efficiency" localSheetId="1">World!$D$52:$D$60</definedName>
    <definedName name="HFC125_emissions" localSheetId="3">Catalonia!$D$31:$P$34</definedName>
    <definedName name="HFC125_emissions" localSheetId="2">Europe!$D$31:$P$34</definedName>
    <definedName name="HFC125_emissions" localSheetId="1">World!$D$124:$P$127</definedName>
    <definedName name="HFC134a_emissions" localSheetId="3">Catalonia!$D$19:$P$22</definedName>
    <definedName name="HFC134a_emissions" localSheetId="2">Europe!$D$19:$P$22</definedName>
    <definedName name="HFC134a_emissions" localSheetId="1">World!$D$112:$P$115</definedName>
    <definedName name="HFC143a_emissions" localSheetId="3">Catalonia!$D$35:$P$38</definedName>
    <definedName name="HFC143a_emissions" localSheetId="2">Europe!$D$35:$P$38</definedName>
    <definedName name="HFC143a_emissions" localSheetId="1">World!$D$128:$P$131</definedName>
    <definedName name="HFC152a_emissions" localSheetId="3">Catalonia!$D$39:$P$42</definedName>
    <definedName name="HFC152a_emissions" localSheetId="2">Europe!$D$39:$P$42</definedName>
    <definedName name="HFC152a_emissions" localSheetId="1">World!$D$132:$P$135</definedName>
    <definedName name="HFC227ea_emissions" localSheetId="3">Catalonia!$D$43:$P$46</definedName>
    <definedName name="HFC227ea_emissions" localSheetId="2">Europe!$D$43:$P$46</definedName>
    <definedName name="HFC227ea_emissions" localSheetId="1">World!$D$136:$P$139</definedName>
    <definedName name="HFC23_emissions" localSheetId="3">Catalonia!$D$23:$P$26</definedName>
    <definedName name="HFC23_emissions" localSheetId="2">Europe!$D$23:$P$26</definedName>
    <definedName name="HFC23_emissions" localSheetId="1">World!$D$116:$P$119</definedName>
    <definedName name="HFC245ca_emissions" localSheetId="3">Catalonia!$D$47:$P$50</definedName>
    <definedName name="HFC245ca_emissions" localSheetId="2">Europe!$D$47:$P$50</definedName>
    <definedName name="HFC245ca_emissions" localSheetId="1">World!$D$140:$P$143</definedName>
    <definedName name="HFC32_emissions" localSheetId="3">Catalonia!$D$27:$P$30</definedName>
    <definedName name="HFC32_emissions" localSheetId="2">Europe!$D$27:$P$30</definedName>
    <definedName name="HFC32_emissions" localSheetId="1">World!$D$120:$P$123</definedName>
    <definedName name="HFC4310mee_emissions" localSheetId="3">Catalonia!$D$51:$P$54</definedName>
    <definedName name="HFC4310mee_emissions" localSheetId="2">Europe!$D$51:$P$54</definedName>
    <definedName name="HFC4310mee_emissions" localSheetId="1">World!$D$144:$P$147</definedName>
    <definedName name="historic_co2_emissions_from_fossils_and_cement" localSheetId="3">Catalonia!$C$59:$W$59</definedName>
    <definedName name="historic_total_ghg_emissions_excluding_land_use_changes_and_forestry" localSheetId="3">Catalonia!$C$60:$W$60</definedName>
    <definedName name="historic_total_ghg_emissions_including_land_use_changes_and_forestry" localSheetId="3">Catalonia!$C$61:$W$61</definedName>
    <definedName name="init_atm_uppocean_temperature_ano" localSheetId="1">World!$G$22</definedName>
    <definedName name="init_C_in_biomass" localSheetId="1">World!$G$3</definedName>
    <definedName name="init_C_in_deep_ocean" localSheetId="1">World!$G$6:$G$9</definedName>
    <definedName name="init_C_in_humus" localSheetId="1">World!$G$2</definedName>
    <definedName name="init_C_in_mixed_ocean" localSheetId="1">World!$G$4</definedName>
    <definedName name="init_CO2_in_atm_ppm" localSheetId="1">World!$G$26</definedName>
    <definedName name="init_deep_ocean_temperature" localSheetId="1">World!$G$11:$G$14</definedName>
    <definedName name="init_NPP" localSheetId="1">World!$C$5</definedName>
    <definedName name="init_PFC_in_atm_con" localSheetId="1">World!$C$42</definedName>
    <definedName name="inital_HFC_con" localSheetId="1">World!$B$52:$B$60</definedName>
    <definedName name="initial_CH4_conc" localSheetId="1">World!$C$30</definedName>
    <definedName name="initial_N2O_conc" localSheetId="1">World!$C$40</definedName>
    <definedName name="initial_SF6_conc" localSheetId="1">World!$C$46</definedName>
    <definedName name="land_thickness" localSheetId="1">World!$G$23</definedName>
    <definedName name="last_historical_RF_year" localSheetId="1">World!$C$90</definedName>
    <definedName name="layer_depth" localSheetId="1">World!$C$17:$C$20</definedName>
    <definedName name="mineral_aerosols_and_land_RF" localSheetId="1">World!$C$91</definedName>
    <definedName name="mixed_layer_depth" localSheetId="1">World!$C$15</definedName>
    <definedName name="MP_RF_total" localSheetId="1">World!$C$79:$AJ$79</definedName>
    <definedName name="MP_RF_total_time" localSheetId="1">World!$C$78:$AJ$78</definedName>
    <definedName name="N2O_emissions" localSheetId="3">Catalonia!$D$6:$P$9</definedName>
    <definedName name="N2O_emissions" localSheetId="2">Europe!$D$6:$P$9</definedName>
    <definedName name="N2O_emissions" localSheetId="1">World!$D$99:$P$102</definedName>
    <definedName name="N2O_radiative_efficiency_coeff" localSheetId="1">World!$C$76</definedName>
    <definedName name="N2O_reference_conc" localSheetId="1">World!$C$70</definedName>
    <definedName name="natural_N2O_emissions" localSheetId="1">World!$C$39</definedName>
    <definedName name="other_forcings_history" localSheetId="1">World!$C$82:$F$82</definedName>
    <definedName name="other_forcings_history_time" localSheetId="1">World!$C$81:$F$81</definedName>
    <definedName name="other_forcings_RCP" localSheetId="1">World!$C$85:$L$88</definedName>
    <definedName name="other_forcings_RCP_time" localSheetId="1">World!$C$84:$L$84</definedName>
    <definedName name="PFC_radiative_efficiency" localSheetId="1">World!$C$45</definedName>
    <definedName name="PFCs_emissions" localSheetId="3">Catalonia!$D$10:$P$13</definedName>
    <definedName name="PFCs_emissions" localSheetId="2">Europe!$D$10:$P$13</definedName>
    <definedName name="PFCs_emissions" localSheetId="1">World!$D$103:$P$106</definedName>
    <definedName name="post_combustion">Catalonia!$B$65:$E$69</definedName>
    <definedName name="preind_C_in_ocean" localSheetId="1">World!$C$13</definedName>
    <definedName name="preindustrial_C" localSheetId="1">World!$G$25</definedName>
    <definedName name="preindustrial_CH4" localSheetId="1">World!$C$31</definedName>
    <definedName name="preindustrial_HFC_conc" localSheetId="1">World!$C$61</definedName>
    <definedName name="preindustrial_PFC_conc" localSheetId="1">World!$C$44</definedName>
    <definedName name="preindustrial_SF6_conc" localSheetId="1">World!$C$48</definedName>
    <definedName name="ref_buffer_factor" localSheetId="1">World!$C$12</definedName>
    <definedName name="reference_CH4_time_constant" localSheetId="1">World!$C$35</definedName>
    <definedName name="reference_CO2_radiative_forcing" localSheetId="1">World!$G$18</definedName>
    <definedName name="reference_sensitivity_of_C_from_permafrost_and_clathrate_to_temperature" localSheetId="1">World!$C$38</definedName>
    <definedName name="reference_sensitivity_of_CH4_from_permafrost_and_clathrate_to_temperature" localSheetId="1">World!$C$32</definedName>
    <definedName name="reference_temperature_change_for_effect_of_warming_on_CH4_from_respiration" localSheetId="1">World!$C$23</definedName>
    <definedName name="sensitivity_of_C_uptake_to_temperature" localSheetId="1">World!$C$7</definedName>
    <definedName name="sensitivity_of_methane_emissions_to_permafrost_and_clathrate" localSheetId="1">World!$C$33</definedName>
    <definedName name="sensitivity_of_methane_emissions_to_temperature" localSheetId="1">World!$C$24</definedName>
    <definedName name="sensitivity_of_pCO2_DIC_to_temperature_mean" localSheetId="1">World!$C$10</definedName>
    <definedName name="SF6_emissions" localSheetId="3">Catalonia!$D$14:$P$17</definedName>
    <definedName name="SF6_emissions" localSheetId="2">Europe!$D$14:$P$17</definedName>
    <definedName name="SF6_emissions" localSheetId="1">World!$D$107:$P$110</definedName>
    <definedName name="SF6_radiative_efficiency" localSheetId="1">World!$C$49</definedName>
    <definedName name="stratospheric_CH4_path_share" localSheetId="1">World!$C$37</definedName>
    <definedName name="strength_of_temp_effect_on_land_C_flux_mean" localSheetId="1">World!$C$6</definedName>
    <definedName name="temperature_threshold_for_methane_emissions_from_permafrost_and_clathrate" localSheetId="1">World!$C$34</definedName>
    <definedName name="time_const_for_HFC" localSheetId="1">World!$C$52:$C$60</definedName>
    <definedName name="time_const_for_N2O" localSheetId="1">World!$C$41</definedName>
    <definedName name="time_const_for_PFC">World!$C$43</definedName>
    <definedName name="time_const_for_SF6" localSheetId="1">World!$C$47</definedName>
    <definedName name="time_emissions" localSheetId="3">Catalonia!$C$58:$W$58</definedName>
    <definedName name="time_to_commit_RF" localSheetId="1">World!$C$65</definedName>
    <definedName name="tropospheric_CH4_path_share" localSheetId="1">World!$C$36</definedName>
    <definedName name="year_ccs_tech" localSheetId="3">Catalonia!$C$64:$N$64</definedName>
    <definedName name="year_ccs_tech" localSheetId="2">Europe!$C$58:$N$58</definedName>
    <definedName name="year_ccs_tech" localSheetId="1">World!$C$151:$N$151</definedName>
    <definedName name="year_emissions" localSheetId="3">Catalonia!$D$1:$P$1</definedName>
    <definedName name="year_emissions" localSheetId="2">Europe!$D$1:$P$1</definedName>
    <definedName name="year_emissions" localSheetId="1">World!$D$94:$P$94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7" i="4"/>
  <c r="D16"/>
  <c r="D15"/>
  <c r="D14"/>
  <c r="F102" i="2"/>
  <c r="E102"/>
  <c r="D102"/>
  <c r="F101"/>
  <c r="E101"/>
  <c r="D101"/>
  <c r="F100"/>
  <c r="E100"/>
  <c r="D100"/>
  <c r="F99"/>
  <c r="E99"/>
  <c r="D99"/>
  <c r="G22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David:
</t>
        </r>
        <r>
          <rPr>
            <sz val="9"/>
            <color rgb="FF000000"/>
            <rFont val="Tahoma"/>
            <family val="2"/>
            <charset val="1"/>
          </rPr>
          <t>IPCC 2014: ( http://www.ipcc.ch/report/ar5/wg1 )</t>
        </r>
      </text>
    </comment>
    <comment ref="A1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1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20" authorId="0">
      <text>
        <r>
          <rPr>
            <sz val="11"/>
            <color rgb="FF000000"/>
            <rFont val="Calibri"/>
            <family val="2"/>
            <charset val="1"/>
          </rPr>
          <t xml:space="preserve">Enric: https://canviclimatic.gencat.cat/web/.content/04_ACTUA/Com_calcular_emissions_GEH/guia_de_calcul_demissions_de_co2/220622_Guia-calcul-emissions-GEH_OCCC.pdf
</t>
        </r>
      </text>
    </comment>
    <comment ref="A21" authorId="0">
      <text>
        <r>
          <rPr>
            <sz val="11"/>
            <color rgb="FF000000"/>
            <rFont val="Calibri"/>
            <family val="2"/>
            <charset val="1"/>
          </rPr>
          <t xml:space="preserve">Enric: https://canviclimatic.gencat.cat/web/.content/04_ACTUA/Com_calcular_emissions_GEH/guia_de_calcul_demissions_de_co2/220622_Guia-calcul-emissions-GEH_OCCC.pdf
</t>
        </r>
      </text>
    </comment>
    <comment ref="A22" authorId="0">
      <text>
        <r>
          <rPr>
            <sz val="11"/>
            <color rgb="FF000000"/>
            <rFont val="Calibri"/>
            <family val="2"/>
            <charset val="1"/>
          </rPr>
          <t xml:space="preserve">Enric: https://canviclimatic.gencat.cat/web/.content/04_ACTUA/Com_calcular_emissions_GEH/guia_de_calcul_demissions_de_co2/220622_Guia-calcul-emissions-GEH_OCCC.pdf
</t>
        </r>
      </text>
    </comment>
    <comment ref="A2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
Same as for conventional gas</t>
        </r>
      </text>
    </comment>
    <comment ref="A2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3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0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46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79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JS Daniel, GJM Velders et al. (2007) Scientific Assessment of Ozone Depletion: 2006.  Chapter 8.  Halocarbon Scenarios, Ozone Depletion Potentials, and Global Warming Potentials. Table 8-5. Mixing ratios (ppt) of the ODSs considered in scenario A1.</t>
        </r>
      </text>
    </comment>
    <comment ref="A82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GISS other forcings 1850-2010.</t>
        </r>
      </text>
    </comment>
    <comment ref="A85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86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87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88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91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Updated to reflect AR5. (-0.3)</t>
        </r>
      </text>
    </comment>
    <comment ref="A95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(except  Power Plants, Energy Conversion, Extraction, and Distribution) http://tntcat.iiasa.ac.at:8787/RcpDb/dsd?Action=htmlpage&amp;page=compare</t>
        </r>
      </text>
    </comment>
    <comment ref="A99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07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12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16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20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24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28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32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  <comment ref="A136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40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44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(except  Power Plants, Energy Conversion, Extraction, and Distribution) http://tntcat.iiasa.ac.at:8787/RcpDb/dsd?Action=htmlpage&amp;page=compare</t>
        </r>
      </text>
    </commen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0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4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9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23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5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9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51" author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</commentList>
</comments>
</file>

<file path=xl/sharedStrings.xml><?xml version="1.0" encoding="utf-8"?>
<sst xmlns="http://schemas.openxmlformats.org/spreadsheetml/2006/main" count="713" uniqueCount="207">
  <si>
    <t>Global Warming Potentials</t>
  </si>
  <si>
    <t>Component</t>
  </si>
  <si>
    <t>GWP 20 year</t>
  </si>
  <si>
    <t>GWP 100 year</t>
  </si>
  <si>
    <t>CH4</t>
  </si>
  <si>
    <t>N2O</t>
  </si>
  <si>
    <t>PFCs</t>
  </si>
  <si>
    <t>SF6</t>
  </si>
  <si>
    <t>HFC134a</t>
  </si>
  <si>
    <t>HFC23</t>
  </si>
  <si>
    <t>HFC32</t>
  </si>
  <si>
    <t>HFC125</t>
  </si>
  <si>
    <t>HFC143a</t>
  </si>
  <si>
    <t>HFC152a</t>
  </si>
  <si>
    <t>HFC227ea</t>
  </si>
  <si>
    <t>HFC245ca</t>
  </si>
  <si>
    <t>HFC4310mee</t>
  </si>
  <si>
    <t>Emissions and climate parameters</t>
  </si>
  <si>
    <t>GtCO2 per EJ CTL</t>
  </si>
  <si>
    <t>GtCO2/EJ</t>
  </si>
  <si>
    <t>GtCO2 per EJ GTL</t>
  </si>
  <si>
    <t>GtCO2 per EJ coal</t>
  </si>
  <si>
    <t>GtCO2 per EJ conv gas</t>
  </si>
  <si>
    <t>GtCO2 per EJ conv oil</t>
  </si>
  <si>
    <t>GtCO2 per EJ unconv gas</t>
  </si>
  <si>
    <t>GtCO2 per EJ unconv oil</t>
  </si>
  <si>
    <t>GtCO2 per EJ shale oil</t>
  </si>
  <si>
    <t>GtCO2 per EJ peat</t>
  </si>
  <si>
    <t>GtCO2 per EJ biofuels</t>
  </si>
  <si>
    <t>GtCO2 per EJ biogas</t>
  </si>
  <si>
    <t>GtCO2 per EJ solid BioE</t>
  </si>
  <si>
    <t>GtCO2 per EJ traditional biomass</t>
  </si>
  <si>
    <t>GtCO2 per EJ waste</t>
  </si>
  <si>
    <t>MtCH4 per EJ CTL</t>
  </si>
  <si>
    <t>MtCH4/EJ</t>
  </si>
  <si>
    <t>MtCH4 per EJ GTL</t>
  </si>
  <si>
    <t>MtCH4 per EJ coal</t>
  </si>
  <si>
    <t>MtCH4 per EJ conv gas</t>
  </si>
  <si>
    <t>MtCH4 per EJ conv oil</t>
  </si>
  <si>
    <t>MtCH4 per EJ unconv gas</t>
  </si>
  <si>
    <t>MtCH4 per EJ unconv oil</t>
  </si>
  <si>
    <t>MtCH4 per EJ shale oil</t>
  </si>
  <si>
    <t>MtCH4 per EJ peat</t>
  </si>
  <si>
    <t>MtCH4 per EJ biofuels</t>
  </si>
  <si>
    <t>MtCH4 per EJ biogas</t>
  </si>
  <si>
    <t>MtCH4 per EJ solid BioE</t>
  </si>
  <si>
    <t>MtCH4 per EJ traditional biomass</t>
  </si>
  <si>
    <t>MtCH4 per EJ waste</t>
  </si>
  <si>
    <t>Carbon cycle parameters (C-Roads model)</t>
  </si>
  <si>
    <t>Carbon cycle and climate initialization (C-Roads-1995)</t>
  </si>
  <si>
    <t>humus residence time</t>
  </si>
  <si>
    <t>Year</t>
  </si>
  <si>
    <t>init C in humus</t>
  </si>
  <si>
    <t>Gt</t>
  </si>
  <si>
    <t>humification fraction</t>
  </si>
  <si>
    <t>Dmnl</t>
  </si>
  <si>
    <t>init C in biomass</t>
  </si>
  <si>
    <t>biomass residence time</t>
  </si>
  <si>
    <t>init C in mixed ocean</t>
  </si>
  <si>
    <t>Gt/m</t>
  </si>
  <si>
    <t>init NPP</t>
  </si>
  <si>
    <t>GtC/year</t>
  </si>
  <si>
    <t>init C in deep ocean</t>
  </si>
  <si>
    <t>Strength of temp effect on land C flux mean</t>
  </si>
  <si>
    <t>1/ºC</t>
  </si>
  <si>
    <t>Layer1</t>
  </si>
  <si>
    <t>Sensitivity of C Uptake to Temperature (1=feedback, 0= no feedback)</t>
  </si>
  <si>
    <t>Layer2</t>
  </si>
  <si>
    <t>biostim coeff index</t>
  </si>
  <si>
    <t>Layer3</t>
  </si>
  <si>
    <t>biostim coeff mean</t>
  </si>
  <si>
    <t>Layer4</t>
  </si>
  <si>
    <t>Sensitivity of pCO2 DIC to Temperature Mean</t>
  </si>
  <si>
    <t>init deep ocean temperature</t>
  </si>
  <si>
    <t>buffer C coeff</t>
  </si>
  <si>
    <t>ºC</t>
  </si>
  <si>
    <t>Ref Buffer Factor</t>
  </si>
  <si>
    <t>preindustrial C in ocean</t>
  </si>
  <si>
    <t>atm ocean mixing time</t>
  </si>
  <si>
    <t>year</t>
  </si>
  <si>
    <t>mixed layer depth</t>
  </si>
  <si>
    <t>m</t>
  </si>
  <si>
    <t>layer depth[Layers]</t>
  </si>
  <si>
    <t>Climate parameters (C-Roads model)</t>
  </si>
  <si>
    <t>reference CO2 radiative forcing</t>
  </si>
  <si>
    <t>W/m2</t>
  </si>
  <si>
    <t>heat diffusion covar</t>
  </si>
  <si>
    <t>heat transfer rate</t>
  </si>
  <si>
    <t>W/(m2*ºC)</t>
  </si>
  <si>
    <t>eddy diffusion coef index</t>
  </si>
  <si>
    <t>climate sensitivity</t>
  </si>
  <si>
    <t>eddy diffusion mean</t>
  </si>
  <si>
    <t>m2/year</t>
  </si>
  <si>
    <t>init atm uppocean temperature ano</t>
  </si>
  <si>
    <t>Reference Temperature Change for Effect of Warming on CH4 from Respiration</t>
  </si>
  <si>
    <t>land thickness</t>
  </si>
  <si>
    <t>Sensitivity of Methane Emissions to Temperature (0= no feedback, 1= feedback)</t>
  </si>
  <si>
    <t>CH4 generation rate from biomass</t>
  </si>
  <si>
    <t>1/year</t>
  </si>
  <si>
    <t>preindustrial C</t>
  </si>
  <si>
    <t>GtC</t>
  </si>
  <si>
    <t>CH4 generation rate from humus</t>
  </si>
  <si>
    <t>init CO2 in atm ppm</t>
  </si>
  <si>
    <t>ppm</t>
  </si>
  <si>
    <t>GHG cycle</t>
  </si>
  <si>
    <t>Initial CH4 conc</t>
  </si>
  <si>
    <t>pbb</t>
  </si>
  <si>
    <t>Preindustrial CH4</t>
  </si>
  <si>
    <t>Mt</t>
  </si>
  <si>
    <t>Reference Sensitivity of CH4 from Permafrost and Clathrate to Temperature</t>
  </si>
  <si>
    <t>Mt/(year*ºC)</t>
  </si>
  <si>
    <t>Sensitivity of Methane Emissions to Permafrost and Clathrate (1=feedback, 0= no feedback)</t>
  </si>
  <si>
    <t>Temperature Threshold for Methane Emissions from Permafrost and Clathrate</t>
  </si>
  <si>
    <t>reference CH4 time constant</t>
  </si>
  <si>
    <t>Tropospheric CH4 path share</t>
  </si>
  <si>
    <t xml:space="preserve">Dmnl </t>
  </si>
  <si>
    <t>Stratospheric CH4 path share</t>
  </si>
  <si>
    <t>Reference Sensitivity of C from Permafrost and Clathrate to Temperature</t>
  </si>
  <si>
    <t>natural N2O emissions</t>
  </si>
  <si>
    <t>Mt/year</t>
  </si>
  <si>
    <t>initial N2O conc</t>
  </si>
  <si>
    <t>Time Const for N2O</t>
  </si>
  <si>
    <t>years</t>
  </si>
  <si>
    <t>init PFC in atm</t>
  </si>
  <si>
    <t>ppt</t>
  </si>
  <si>
    <t>PFC</t>
  </si>
  <si>
    <t>time const for PFC</t>
  </si>
  <si>
    <t>Preindustrial PFC conc</t>
  </si>
  <si>
    <t>PFC radiative efficiency</t>
  </si>
  <si>
    <t>W/(ppb*m2)</t>
  </si>
  <si>
    <t>initial SF6 conc</t>
  </si>
  <si>
    <t>Time Const for SF6</t>
  </si>
  <si>
    <t>Preindustrial SF6 conc</t>
  </si>
  <si>
    <t>SF6 radiative efficiency</t>
  </si>
  <si>
    <t>HFC parameters</t>
  </si>
  <si>
    <t>Initial HFC con</t>
  </si>
  <si>
    <t>Time Const for HFC</t>
  </si>
  <si>
    <t>HFC radiative efficiency</t>
  </si>
  <si>
    <t>Units</t>
  </si>
  <si>
    <t>Preindustrial HFC conc</t>
  </si>
  <si>
    <t>Radiative Forcing</t>
  </si>
  <si>
    <t>time to commit RF</t>
  </si>
  <si>
    <t xml:space="preserve">year </t>
  </si>
  <si>
    <t>CH4 and N2O Radiative Forcing</t>
  </si>
  <si>
    <t>CH4 radiative efficiency coef</t>
  </si>
  <si>
    <t>CH4 reference conc</t>
  </si>
  <si>
    <t>ppb</t>
  </si>
  <si>
    <t>CH4 N2O unit adj</t>
  </si>
  <si>
    <t>1/ppb</t>
  </si>
  <si>
    <t>N2O reference conc</t>
  </si>
  <si>
    <t>CH4 N2O interaction coef 1</t>
  </si>
  <si>
    <t>CH4 N2O interaction coef 2</t>
  </si>
  <si>
    <t>CH4 N2O interaction coef 3</t>
  </si>
  <si>
    <t>CH4 N2O interaction exp 1</t>
  </si>
  <si>
    <t>CH4 N2O interaction exp 2</t>
  </si>
  <si>
    <t>N2O radiative efficiency coeff</t>
  </si>
  <si>
    <t>MP RF Total</t>
  </si>
  <si>
    <t>Other forcings History</t>
  </si>
  <si>
    <t>Other forcings RCP 2.6</t>
  </si>
  <si>
    <t>Other forcings RCP 4.5</t>
  </si>
  <si>
    <t>Other forcings RCP 6.0</t>
  </si>
  <si>
    <t>Other forcings RCP 8.5</t>
  </si>
  <si>
    <t>Last historical RF year</t>
  </si>
  <si>
    <t>Mineral aerosols and land RF</t>
  </si>
  <si>
    <t>Other GHG emissions</t>
  </si>
  <si>
    <t>CH4 emissions</t>
  </si>
  <si>
    <t>RCP 2.6</t>
  </si>
  <si>
    <t>RCP 4.5</t>
  </si>
  <si>
    <t>RCP 6.0</t>
  </si>
  <si>
    <t>RCP 8.5</t>
  </si>
  <si>
    <t>N2O emissions</t>
  </si>
  <si>
    <t>MtN/year</t>
  </si>
  <si>
    <t>PFCs emissions</t>
  </si>
  <si>
    <t>t/year</t>
  </si>
  <si>
    <t>SF6 emissions</t>
  </si>
  <si>
    <t>HFCs</t>
  </si>
  <si>
    <t>Historic emissions</t>
  </si>
  <si>
    <t>Total CO2 Emissions Excluding Land-Use Change and Forestry</t>
  </si>
  <si>
    <t>GtCO2/Year</t>
  </si>
  <si>
    <t>Total GHG Emissions Excluding Land-Use Change and Forestry</t>
  </si>
  <si>
    <t>GtCO2e/Year</t>
  </si>
  <si>
    <t>Total GHG Emissions Including Land-Use Change and Forestry</t>
  </si>
  <si>
    <t>GtCO₂e‍/Year</t>
  </si>
  <si>
    <t>preavious values</t>
  </si>
  <si>
    <t>CCS</t>
  </si>
  <si>
    <t>post-combustion</t>
  </si>
  <si>
    <t>Mining_quarrying_and_energy_supply</t>
  </si>
  <si>
    <t>Food_beverages_and_tobacco</t>
  </si>
  <si>
    <t>Textiles_and_leather_etc</t>
  </si>
  <si>
    <t>Coke_refined_petroleum_nuclear_fuel_and_chemicals_etc</t>
  </si>
  <si>
    <t>Electrical_and_optical_equipment_and_Transport_equipment</t>
  </si>
  <si>
    <t>Other_manufacturing</t>
  </si>
  <si>
    <t xml:space="preserve">CCS </t>
  </si>
  <si>
    <t>Efficiency</t>
  </si>
  <si>
    <t>Capacity factor</t>
  </si>
  <si>
    <t>pre-combustion</t>
  </si>
  <si>
    <t>oxyfuel combustion</t>
  </si>
  <si>
    <t>Households</t>
  </si>
  <si>
    <t>Agriculture</t>
  </si>
  <si>
    <t>Construction</t>
  </si>
  <si>
    <t>Distribution</t>
  </si>
  <si>
    <t xml:space="preserve">Hotels and restaurants </t>
  </si>
  <si>
    <t>Transport, storage and communication</t>
  </si>
  <si>
    <t>Financial Intermediation</t>
  </si>
  <si>
    <t>Real estate renting and bussines activities</t>
  </si>
  <si>
    <t>Non-Market Services</t>
  </si>
  <si>
    <t>TWh/GtCO2</t>
  </si>
</sst>
</file>

<file path=xl/styles.xml><?xml version="1.0" encoding="utf-8"?>
<styleSheet xmlns="http://schemas.openxmlformats.org/spreadsheetml/2006/main">
  <numFmts count="12">
    <numFmt numFmtId="164" formatCode="0.000"/>
    <numFmt numFmtId="165" formatCode="_-* #,##0.00\ _€_-;\-* #,##0.00\ _€_-;_-* \-??\ _€_-;_-@_-"/>
    <numFmt numFmtId="166" formatCode="#,##0.000"/>
    <numFmt numFmtId="167" formatCode="0.00000"/>
    <numFmt numFmtId="168" formatCode="_-* #,##0.0\ _€_-;\-* #,##0.0\ _€_-;_-* \-??\ _€_-;_-@_-"/>
    <numFmt numFmtId="169" formatCode="_-* #,##0.000\ _€_-;\-* #,##0.000\ _€_-;_-* \-??\ _€_-;_-@_-"/>
    <numFmt numFmtId="170" formatCode="_-* #,##0.0000\ _€_-;\-* #,##0.0000\ _€_-;_-* \-??\ _€_-;_-@_-"/>
    <numFmt numFmtId="171" formatCode="#,##0.0"/>
    <numFmt numFmtId="172" formatCode="#,##0.0000"/>
    <numFmt numFmtId="173" formatCode="0.00000000"/>
    <numFmt numFmtId="174" formatCode="#,##0.00000"/>
    <numFmt numFmtId="175" formatCode="0.0"/>
  </numFmts>
  <fonts count="1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/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E7"/>
        <bgColor rgb="FF9DC3E6"/>
      </patternFill>
    </fill>
    <fill>
      <patternFill patternType="solid">
        <fgColor rgb="FF92D050"/>
        <bgColor rgb="FF81D41A"/>
      </patternFill>
    </fill>
    <fill>
      <patternFill patternType="solid">
        <fgColor rgb="FF0070C0"/>
        <bgColor rgb="FF008080"/>
      </patternFill>
    </fill>
    <fill>
      <patternFill patternType="solid">
        <fgColor rgb="FF81D41A"/>
        <bgColor rgb="FF92D050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  <fill>
      <patternFill patternType="solid">
        <fgColor rgb="FF9DC3E6"/>
        <bgColor rgb="FFB4C7E7"/>
      </patternFill>
    </fill>
    <fill>
      <patternFill patternType="solid">
        <fgColor rgb="FF5B9BD5"/>
        <bgColor rgb="FF8FAADC"/>
      </patternFill>
    </fill>
    <fill>
      <patternFill patternType="solid">
        <fgColor rgb="FF2E75B6"/>
        <bgColor rgb="FF0070C0"/>
      </patternFill>
    </fill>
    <fill>
      <patternFill patternType="solid">
        <fgColor rgb="FF2F5597"/>
        <bgColor rgb="FF2E75B6"/>
      </patternFill>
    </fill>
    <fill>
      <patternFill patternType="solid">
        <fgColor rgb="FF8FAADC"/>
        <bgColor rgb="FF9DC3E6"/>
      </patternFill>
    </fill>
    <fill>
      <patternFill patternType="solid">
        <fgColor rgb="FFD9D9D9"/>
        <bgColor rgb="FFDBDBDB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8">
    <xf numFmtId="0" fontId="0" fillId="0" borderId="0"/>
    <xf numFmtId="165" fontId="8" fillId="0" borderId="0" applyBorder="0" applyProtection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</cellStyleXfs>
  <cellXfs count="2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1" applyNumberFormat="1" applyFont="1" applyBorder="1" applyAlignment="1" applyProtection="1">
      <alignment horizont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4" borderId="3" xfId="0" applyFont="1" applyFill="1" applyBorder="1" applyAlignment="1">
      <alignment horizontal="left"/>
    </xf>
    <xf numFmtId="1" fontId="0" fillId="0" borderId="4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1" applyNumberFormat="1" applyFont="1" applyBorder="1" applyAlignment="1" applyProtection="1">
      <alignment horizontal="center"/>
    </xf>
    <xf numFmtId="0" fontId="0" fillId="4" borderId="3" xfId="0" applyFill="1" applyBorder="1" applyAlignment="1">
      <alignment horizontal="left"/>
    </xf>
    <xf numFmtId="0" fontId="4" fillId="0" borderId="0" xfId="0" applyFont="1"/>
    <xf numFmtId="0" fontId="0" fillId="3" borderId="3" xfId="0" applyFill="1" applyBorder="1"/>
    <xf numFmtId="0" fontId="3" fillId="0" borderId="3" xfId="0" applyFont="1" applyBorder="1"/>
    <xf numFmtId="0" fontId="0" fillId="0" borderId="3" xfId="0" applyBorder="1"/>
    <xf numFmtId="0" fontId="0" fillId="6" borderId="3" xfId="0" applyFill="1" applyBorder="1"/>
    <xf numFmtId="0" fontId="0" fillId="2" borderId="3" xfId="0" applyFill="1" applyBorder="1"/>
    <xf numFmtId="0" fontId="0" fillId="3" borderId="6" xfId="0" applyFill="1" applyBorder="1"/>
    <xf numFmtId="0" fontId="0" fillId="2" borderId="6" xfId="0" applyFill="1" applyBorder="1"/>
    <xf numFmtId="167" fontId="0" fillId="0" borderId="3" xfId="0" applyNumberFormat="1" applyBorder="1"/>
    <xf numFmtId="167" fontId="0" fillId="2" borderId="3" xfId="0" applyNumberFormat="1" applyFill="1" applyBorder="1"/>
    <xf numFmtId="167" fontId="3" fillId="0" borderId="3" xfId="0" applyNumberFormat="1" applyFont="1" applyBorder="1"/>
    <xf numFmtId="0" fontId="0" fillId="3" borderId="8" xfId="0" applyFill="1" applyBorder="1" applyAlignment="1">
      <alignment horizontal="left"/>
    </xf>
    <xf numFmtId="0" fontId="0" fillId="0" borderId="3" xfId="0" applyBorder="1" applyAlignment="1">
      <alignment horizontal="center"/>
    </xf>
    <xf numFmtId="168" fontId="0" fillId="0" borderId="9" xfId="1" applyNumberFormat="1" applyFont="1" applyBorder="1" applyAlignment="1" applyProtection="1">
      <alignment horizontal="center"/>
    </xf>
    <xf numFmtId="2" fontId="0" fillId="0" borderId="9" xfId="0" applyNumberFormat="1" applyBorder="1" applyAlignment="1">
      <alignment horizontal="center"/>
    </xf>
    <xf numFmtId="169" fontId="0" fillId="0" borderId="9" xfId="1" applyNumberFormat="1" applyFont="1" applyBorder="1" applyAlignment="1" applyProtection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170" fontId="0" fillId="0" borderId="9" xfId="1" applyNumberFormat="1" applyFont="1" applyBorder="1" applyAlignment="1" applyProtection="1">
      <alignment horizontal="center"/>
    </xf>
    <xf numFmtId="0" fontId="0" fillId="0" borderId="9" xfId="0" applyBorder="1" applyAlignment="1">
      <alignment horizontal="center"/>
    </xf>
    <xf numFmtId="4" fontId="0" fillId="0" borderId="9" xfId="1" applyNumberFormat="1" applyFont="1" applyBorder="1" applyAlignment="1" applyProtection="1">
      <alignment horizontal="center"/>
    </xf>
    <xf numFmtId="0" fontId="1" fillId="0" borderId="0" xfId="7"/>
    <xf numFmtId="3" fontId="0" fillId="7" borderId="9" xfId="1" applyNumberFormat="1" applyFont="1" applyFill="1" applyBorder="1" applyAlignment="1" applyProtection="1">
      <alignment horizontal="center"/>
    </xf>
    <xf numFmtId="166" fontId="0" fillId="0" borderId="9" xfId="0" applyNumberFormat="1" applyBorder="1" applyAlignment="1">
      <alignment horizontal="center"/>
    </xf>
    <xf numFmtId="3" fontId="0" fillId="0" borderId="9" xfId="1" applyNumberFormat="1" applyFont="1" applyBorder="1" applyAlignment="1" applyProtection="1">
      <alignment horizontal="center"/>
    </xf>
    <xf numFmtId="166" fontId="0" fillId="0" borderId="9" xfId="1" applyNumberFormat="1" applyFont="1" applyBorder="1" applyAlignment="1" applyProtection="1">
      <alignment horizontal="center"/>
    </xf>
    <xf numFmtId="0" fontId="3" fillId="0" borderId="11" xfId="0" applyFont="1" applyBorder="1"/>
    <xf numFmtId="4" fontId="3" fillId="0" borderId="9" xfId="1" applyNumberFormat="1" applyFont="1" applyBorder="1" applyAlignment="1" applyProtection="1">
      <alignment horizontal="center"/>
    </xf>
    <xf numFmtId="0" fontId="0" fillId="0" borderId="12" xfId="0" applyBorder="1" applyAlignment="1">
      <alignment horizontal="center"/>
    </xf>
    <xf numFmtId="171" fontId="3" fillId="0" borderId="9" xfId="1" applyNumberFormat="1" applyFont="1" applyBorder="1" applyAlignment="1" applyProtection="1">
      <alignment horizontal="center"/>
    </xf>
    <xf numFmtId="0" fontId="3" fillId="0" borderId="9" xfId="0" applyFont="1" applyBorder="1" applyAlignment="1">
      <alignment horizontal="center"/>
    </xf>
    <xf numFmtId="172" fontId="3" fillId="0" borderId="9" xfId="1" applyNumberFormat="1" applyFont="1" applyBorder="1" applyAlignment="1" applyProtection="1">
      <alignment horizontal="center"/>
    </xf>
    <xf numFmtId="0" fontId="3" fillId="0" borderId="13" xfId="0" applyFont="1" applyBorder="1" applyAlignment="1">
      <alignment horizontal="center"/>
    </xf>
    <xf numFmtId="0" fontId="0" fillId="0" borderId="11" xfId="0" applyBorder="1"/>
    <xf numFmtId="0" fontId="0" fillId="3" borderId="8" xfId="0" applyFill="1" applyBorder="1"/>
    <xf numFmtId="0" fontId="3" fillId="0" borderId="3" xfId="0" applyFont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173" fontId="0" fillId="0" borderId="0" xfId="0" applyNumberFormat="1"/>
    <xf numFmtId="0" fontId="0" fillId="3" borderId="16" xfId="0" applyFill="1" applyBorder="1"/>
    <xf numFmtId="0" fontId="0" fillId="0" borderId="17" xfId="0" applyBorder="1" applyAlignment="1">
      <alignment horizontal="center"/>
    </xf>
    <xf numFmtId="171" fontId="0" fillId="0" borderId="13" xfId="1" applyNumberFormat="1" applyFont="1" applyBorder="1" applyAlignment="1" applyProtection="1">
      <alignment horizontal="center"/>
    </xf>
    <xf numFmtId="174" fontId="0" fillId="0" borderId="9" xfId="1" applyNumberFormat="1" applyFont="1" applyBorder="1" applyAlignment="1" applyProtection="1">
      <alignment horizontal="center"/>
    </xf>
    <xf numFmtId="0" fontId="0" fillId="3" borderId="18" xfId="0" applyFill="1" applyBorder="1"/>
    <xf numFmtId="0" fontId="0" fillId="0" borderId="19" xfId="0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3" borderId="16" xfId="0" applyFill="1" applyBorder="1" applyAlignment="1">
      <alignment horizontal="left"/>
    </xf>
    <xf numFmtId="174" fontId="0" fillId="0" borderId="13" xfId="1" applyNumberFormat="1" applyFont="1" applyBorder="1" applyAlignment="1" applyProtection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18" xfId="0" applyFill="1" applyBorder="1" applyAlignment="1">
      <alignment vertical="center"/>
    </xf>
    <xf numFmtId="3" fontId="3" fillId="0" borderId="19" xfId="1" applyNumberFormat="1" applyFont="1" applyBorder="1" applyAlignment="1" applyProtection="1">
      <alignment horizontal="center"/>
    </xf>
    <xf numFmtId="0" fontId="0" fillId="3" borderId="8" xfId="0" applyFill="1" applyBorder="1" applyAlignment="1">
      <alignment vertical="center"/>
    </xf>
    <xf numFmtId="3" fontId="0" fillId="0" borderId="3" xfId="1" applyNumberFormat="1" applyFont="1" applyBorder="1" applyAlignment="1" applyProtection="1">
      <alignment horizontal="center"/>
    </xf>
    <xf numFmtId="3" fontId="0" fillId="7" borderId="8" xfId="1" applyNumberFormat="1" applyFont="1" applyFill="1" applyBorder="1" applyAlignment="1" applyProtection="1">
      <alignment horizontal="center"/>
    </xf>
    <xf numFmtId="3" fontId="0" fillId="7" borderId="3" xfId="1" applyNumberFormat="1" applyFont="1" applyFill="1" applyBorder="1" applyAlignment="1" applyProtection="1">
      <alignment horizontal="center"/>
    </xf>
    <xf numFmtId="4" fontId="0" fillId="0" borderId="3" xfId="1" applyNumberFormat="1" applyFont="1" applyBorder="1" applyAlignment="1" applyProtection="1">
      <alignment horizontal="center"/>
    </xf>
    <xf numFmtId="0" fontId="0" fillId="3" borderId="16" xfId="0" applyFill="1" applyBorder="1" applyAlignment="1">
      <alignment vertical="center"/>
    </xf>
    <xf numFmtId="0" fontId="0" fillId="0" borderId="24" xfId="0" applyBorder="1" applyAlignment="1">
      <alignment horizontal="center"/>
    </xf>
    <xf numFmtId="3" fontId="0" fillId="0" borderId="24" xfId="1" applyNumberFormat="1" applyFont="1" applyBorder="1" applyAlignment="1" applyProtection="1">
      <alignment horizontal="center"/>
    </xf>
    <xf numFmtId="3" fontId="0" fillId="0" borderId="19" xfId="1" applyNumberFormat="1" applyFont="1" applyBorder="1" applyAlignment="1" applyProtection="1">
      <alignment horizontal="center"/>
    </xf>
    <xf numFmtId="171" fontId="0" fillId="0" borderId="3" xfId="1" applyNumberFormat="1" applyFont="1" applyBorder="1" applyAlignment="1" applyProtection="1">
      <alignment horizontal="center"/>
    </xf>
    <xf numFmtId="4" fontId="0" fillId="0" borderId="24" xfId="1" applyNumberFormat="1" applyFont="1" applyBorder="1" applyAlignment="1" applyProtection="1">
      <alignment horizontal="center"/>
    </xf>
    <xf numFmtId="4" fontId="0" fillId="0" borderId="19" xfId="1" applyNumberFormat="1" applyFont="1" applyBorder="1" applyAlignment="1" applyProtection="1">
      <alignment horizontal="center"/>
    </xf>
    <xf numFmtId="0" fontId="0" fillId="3" borderId="26" xfId="0" applyFill="1" applyBorder="1" applyAlignment="1">
      <alignment vertical="center"/>
    </xf>
    <xf numFmtId="0" fontId="0" fillId="0" borderId="6" xfId="0" applyBorder="1" applyAlignment="1">
      <alignment horizontal="center"/>
    </xf>
    <xf numFmtId="4" fontId="0" fillId="0" borderId="6" xfId="1" applyNumberFormat="1" applyFont="1" applyBorder="1" applyAlignment="1" applyProtection="1">
      <alignment horizontal="center"/>
    </xf>
    <xf numFmtId="0" fontId="6" fillId="14" borderId="18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9" xfId="0" applyFill="1" applyBorder="1" applyAlignment="1">
      <alignment vertical="center"/>
    </xf>
    <xf numFmtId="0" fontId="0" fillId="3" borderId="2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171" fontId="0" fillId="0" borderId="24" xfId="1" applyNumberFormat="1" applyFont="1" applyBorder="1" applyAlignment="1" applyProtection="1">
      <alignment horizontal="center"/>
    </xf>
    <xf numFmtId="4" fontId="0" fillId="0" borderId="13" xfId="1" applyNumberFormat="1" applyFont="1" applyBorder="1" applyAlignment="1" applyProtection="1">
      <alignment horizontal="center"/>
    </xf>
    <xf numFmtId="0" fontId="0" fillId="3" borderId="3" xfId="0" applyFill="1" applyBorder="1" applyAlignment="1">
      <alignment vertical="center"/>
    </xf>
    <xf numFmtId="1" fontId="0" fillId="0" borderId="9" xfId="1" applyNumberFormat="1" applyFont="1" applyBorder="1" applyAlignment="1" applyProtection="1">
      <alignment horizontal="center"/>
    </xf>
    <xf numFmtId="0" fontId="2" fillId="15" borderId="14" xfId="0" applyFont="1" applyFill="1" applyBorder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11" fontId="0" fillId="0" borderId="9" xfId="1" applyNumberFormat="1" applyFont="1" applyBorder="1" applyAlignment="1" applyProtection="1">
      <alignment horizontal="center"/>
    </xf>
    <xf numFmtId="2" fontId="0" fillId="0" borderId="9" xfId="1" applyNumberFormat="1" applyFont="1" applyBorder="1" applyAlignment="1" applyProtection="1">
      <alignment horizontal="center"/>
    </xf>
    <xf numFmtId="2" fontId="0" fillId="0" borderId="13" xfId="1" applyNumberFormat="1" applyFont="1" applyBorder="1" applyAlignment="1" applyProtection="1">
      <alignment horizontal="center"/>
    </xf>
    <xf numFmtId="0" fontId="0" fillId="10" borderId="18" xfId="0" applyFill="1" applyBorder="1"/>
    <xf numFmtId="0" fontId="0" fillId="10" borderId="29" xfId="0" applyFill="1" applyBorder="1"/>
    <xf numFmtId="0" fontId="0" fillId="10" borderId="19" xfId="0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30" xfId="0" applyBorder="1"/>
    <xf numFmtId="166" fontId="0" fillId="0" borderId="4" xfId="0" applyNumberFormat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3" fillId="10" borderId="19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" fontId="0" fillId="0" borderId="3" xfId="1" applyNumberFormat="1" applyFont="1" applyBorder="1" applyAlignment="1" applyProtection="1">
      <alignment horizontal="center"/>
    </xf>
    <xf numFmtId="2" fontId="0" fillId="0" borderId="3" xfId="1" applyNumberFormat="1" applyFont="1" applyBorder="1" applyAlignment="1" applyProtection="1">
      <alignment horizontal="center"/>
    </xf>
    <xf numFmtId="0" fontId="2" fillId="2" borderId="2" xfId="0" applyFont="1" applyFill="1" applyBorder="1"/>
    <xf numFmtId="0" fontId="0" fillId="2" borderId="31" xfId="0" applyFill="1" applyBorder="1"/>
    <xf numFmtId="0" fontId="0" fillId="2" borderId="32" xfId="0" applyFill="1" applyBorder="1" applyAlignment="1">
      <alignment horizontal="center"/>
    </xf>
    <xf numFmtId="0" fontId="0" fillId="0" borderId="29" xfId="0" applyBorder="1"/>
    <xf numFmtId="164" fontId="3" fillId="0" borderId="29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6" fontId="3" fillId="0" borderId="19" xfId="0" applyNumberFormat="1" applyFont="1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0" fontId="0" fillId="0" borderId="24" xfId="0" applyBorder="1"/>
    <xf numFmtId="164" fontId="3" fillId="0" borderId="17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6" fontId="3" fillId="0" borderId="24" xfId="0" applyNumberFormat="1" applyFont="1" applyBorder="1" applyAlignment="1">
      <alignment horizontal="center"/>
    </xf>
    <xf numFmtId="166" fontId="0" fillId="0" borderId="24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35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/>
    </xf>
    <xf numFmtId="0" fontId="0" fillId="0" borderId="6" xfId="0" applyBorder="1"/>
    <xf numFmtId="1" fontId="3" fillId="0" borderId="37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38" xfId="0" applyNumberFormat="1" applyFont="1" applyBorder="1" applyAlignment="1">
      <alignment horizontal="center"/>
    </xf>
    <xf numFmtId="0" fontId="0" fillId="0" borderId="12" xfId="0" applyBorder="1"/>
    <xf numFmtId="0" fontId="0" fillId="0" borderId="17" xfId="0" applyBorder="1"/>
    <xf numFmtId="1" fontId="3" fillId="0" borderId="17" xfId="0" applyNumberFormat="1" applyFont="1" applyBorder="1" applyAlignment="1">
      <alignment horizontal="center"/>
    </xf>
    <xf numFmtId="1" fontId="3" fillId="0" borderId="39" xfId="0" applyNumberFormat="1" applyFont="1" applyBorder="1" applyAlignment="1">
      <alignment horizontal="center"/>
    </xf>
    <xf numFmtId="0" fontId="0" fillId="3" borderId="2" xfId="0" applyFill="1" applyBorder="1"/>
    <xf numFmtId="0" fontId="0" fillId="0" borderId="40" xfId="0" applyBorder="1"/>
    <xf numFmtId="0" fontId="0" fillId="0" borderId="41" xfId="0" applyBorder="1"/>
    <xf numFmtId="1" fontId="3" fillId="0" borderId="9" xfId="0" applyNumberFormat="1" applyFont="1" applyBorder="1" applyAlignment="1">
      <alignment horizontal="center"/>
    </xf>
    <xf numFmtId="0" fontId="0" fillId="0" borderId="4" xfId="0" applyBorder="1"/>
    <xf numFmtId="1" fontId="3" fillId="0" borderId="4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43" xfId="0" applyNumberFormat="1" applyFont="1" applyBorder="1" applyAlignment="1">
      <alignment horizontal="center"/>
    </xf>
    <xf numFmtId="175" fontId="3" fillId="0" borderId="3" xfId="0" applyNumberFormat="1" applyFont="1" applyBorder="1" applyAlignment="1">
      <alignment horizontal="center" vertical="center"/>
    </xf>
    <xf numFmtId="175" fontId="3" fillId="0" borderId="3" xfId="0" applyNumberFormat="1" applyFont="1" applyBorder="1" applyAlignment="1">
      <alignment horizontal="center"/>
    </xf>
    <xf numFmtId="175" fontId="3" fillId="0" borderId="24" xfId="0" applyNumberFormat="1" applyFont="1" applyBorder="1" applyAlignment="1">
      <alignment horizontal="center"/>
    </xf>
    <xf numFmtId="175" fontId="3" fillId="0" borderId="24" xfId="0" applyNumberFormat="1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6" fontId="7" fillId="0" borderId="19" xfId="0" applyNumberFormat="1" applyFont="1" applyBorder="1" applyAlignment="1">
      <alignment horizontal="center"/>
    </xf>
    <xf numFmtId="166" fontId="7" fillId="0" borderId="20" xfId="0" applyNumberFormat="1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9" xfId="0" applyNumberFormat="1" applyFont="1" applyBorder="1" applyAlignment="1">
      <alignment horizontal="center"/>
    </xf>
    <xf numFmtId="166" fontId="7" fillId="0" borderId="24" xfId="0" applyNumberFormat="1" applyFont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164" fontId="7" fillId="0" borderId="19" xfId="0" applyNumberFormat="1" applyFont="1" applyBorder="1" applyAlignment="1">
      <alignment horizontal="center" vertical="center"/>
    </xf>
    <xf numFmtId="164" fontId="7" fillId="0" borderId="20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0" fontId="0" fillId="3" borderId="3" xfId="0" applyFill="1" applyBorder="1" applyAlignment="1">
      <alignment horizontal="left"/>
    </xf>
    <xf numFmtId="0" fontId="0" fillId="0" borderId="42" xfId="0" applyBorder="1" applyAlignment="1">
      <alignment horizontal="center"/>
    </xf>
    <xf numFmtId="0" fontId="4" fillId="2" borderId="3" xfId="0" applyFont="1" applyFill="1" applyBorder="1"/>
    <xf numFmtId="167" fontId="4" fillId="2" borderId="3" xfId="0" applyNumberFormat="1" applyFont="1" applyFill="1" applyBorder="1"/>
    <xf numFmtId="0" fontId="9" fillId="0" borderId="0" xfId="0" applyFont="1" applyAlignment="1">
      <alignment horizontal="right" wrapText="1"/>
    </xf>
    <xf numFmtId="0" fontId="2" fillId="5" borderId="5" xfId="0" applyFont="1" applyFill="1" applyBorder="1" applyAlignment="1"/>
    <xf numFmtId="0" fontId="10" fillId="0" borderId="3" xfId="0" applyFont="1" applyBorder="1"/>
    <xf numFmtId="3" fontId="9" fillId="0" borderId="0" xfId="0" applyNumberFormat="1" applyFont="1" applyAlignment="1">
      <alignment horizontal="right" wrapText="1"/>
    </xf>
    <xf numFmtId="0" fontId="0" fillId="2" borderId="1" xfId="0" applyFill="1" applyBorder="1" applyAlignment="1">
      <alignment horizontal="center"/>
    </xf>
    <xf numFmtId="0" fontId="2" fillId="5" borderId="5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0" fillId="3" borderId="8" xfId="0" applyFill="1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right" vertical="center"/>
    </xf>
    <xf numFmtId="0" fontId="0" fillId="0" borderId="24" xfId="0" applyBorder="1" applyAlignment="1">
      <alignment horizontal="center" vertical="center"/>
    </xf>
    <xf numFmtId="0" fontId="0" fillId="3" borderId="33" xfId="0" applyFill="1" applyBorder="1" applyAlignment="1">
      <alignment horizontal="left" vertical="center"/>
    </xf>
    <xf numFmtId="0" fontId="0" fillId="0" borderId="34" xfId="0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33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center"/>
    </xf>
    <xf numFmtId="0" fontId="2" fillId="9" borderId="7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3" fillId="16" borderId="37" xfId="0" applyFont="1" applyFill="1" applyBorder="1" applyAlignment="1">
      <alignment horizontal="center" vertical="center"/>
    </xf>
    <xf numFmtId="0" fontId="3" fillId="16" borderId="44" xfId="0" applyFont="1" applyFill="1" applyBorder="1" applyAlignment="1">
      <alignment horizontal="center" vertical="center"/>
    </xf>
    <xf numFmtId="0" fontId="3" fillId="16" borderId="30" xfId="0" applyFont="1" applyFill="1" applyBorder="1" applyAlignment="1">
      <alignment horizontal="center" vertical="center"/>
    </xf>
    <xf numFmtId="0" fontId="3" fillId="16" borderId="38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/>
    </xf>
    <xf numFmtId="0" fontId="3" fillId="16" borderId="4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left"/>
    </xf>
  </cellXfs>
  <cellStyles count="8">
    <cellStyle name="Millares" xfId="1" builtinId="3"/>
    <cellStyle name="Normal" xfId="0" builtinId="0"/>
    <cellStyle name="Normal 2" xfId="2"/>
    <cellStyle name="Normal 2 2" xfId="3"/>
    <cellStyle name="Normal 2 2 2" xfId="4"/>
    <cellStyle name="Normal 3" xfId="5"/>
    <cellStyle name="Normal 4" xfId="6"/>
    <cellStyle name="Normal 8" xfId="7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92D050"/>
      <rgbColor rgb="FFFFFF99"/>
      <rgbColor rgb="FF9DC3E6"/>
      <rgbColor rgb="FFFF99CC"/>
      <rgbColor rgb="FFCC99FF"/>
      <rgbColor rgb="FFFFCC99"/>
      <rgbColor rgb="FF2E75B6"/>
      <rgbColor rgb="FF33CCCC"/>
      <rgbColor rgb="FF81D41A"/>
      <rgbColor rgb="FFFFC0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C9211E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277560</xdr:colOff>
      <xdr:row>28</xdr:row>
      <xdr:rowOff>360</xdr:rowOff>
    </xdr:from>
    <xdr:to>
      <xdr:col>5</xdr:col>
      <xdr:colOff>468720</xdr:colOff>
      <xdr:row>30</xdr:row>
      <xdr:rowOff>64080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5946120" y="5334480"/>
          <a:ext cx="2154600" cy="444600"/>
        </a:xfrm>
        <a:prstGeom prst="rect">
          <a:avLst/>
        </a:prstGeom>
        <a:solidFill>
          <a:srgbClr val="00B0F0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 anchor="ctr">
          <a:noAutofit/>
        </a:bodyPr>
        <a:lstStyle/>
        <a:p>
          <a:pPr>
            <a:lnSpc>
              <a:spcPct val="100000"/>
            </a:lnSpc>
          </a:pPr>
          <a:r>
            <a:rPr lang="es-ES" sz="1100" b="1" strike="noStrike" spc="-1">
              <a:solidFill>
                <a:srgbClr val="000000"/>
              </a:solidFill>
              <a:latin typeface="Calibri"/>
            </a:rPr>
            <a:t> THIS COLOUR THE VARIABLES</a:t>
          </a:r>
          <a:endParaRPr lang="ca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1" strike="noStrike" spc="-1">
              <a:solidFill>
                <a:srgbClr val="000000"/>
              </a:solidFill>
              <a:latin typeface="Calibri"/>
            </a:rPr>
            <a:t> THAT CAN BE MODIFIED BY USER</a:t>
          </a:r>
          <a:endParaRPr lang="ca-E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DC3E6"/>
  </sheetPr>
  <dimension ref="A1:FI52"/>
  <sheetViews>
    <sheetView topLeftCell="A34" zoomScale="140" zoomScaleNormal="140" workbookViewId="0">
      <selection activeCell="A52" sqref="A52"/>
    </sheetView>
  </sheetViews>
  <sheetFormatPr baseColWidth="10" defaultColWidth="11.42578125" defaultRowHeight="15"/>
  <cols>
    <col min="1" max="1" width="24.7109375" customWidth="1"/>
    <col min="2" max="2" width="14.28515625" customWidth="1"/>
    <col min="3" max="3" width="14.140625" customWidth="1"/>
    <col min="4" max="4" width="16.140625" customWidth="1"/>
    <col min="5" max="16" width="9.140625" customWidth="1"/>
    <col min="19" max="19" width="16.140625" customWidth="1"/>
    <col min="20" max="20" width="18" customWidth="1"/>
  </cols>
  <sheetData>
    <row r="1" spans="1:165">
      <c r="A1" s="191" t="s">
        <v>0</v>
      </c>
      <c r="B1" s="191"/>
      <c r="C1" s="191"/>
      <c r="E1" s="1"/>
      <c r="F1" s="2"/>
      <c r="G1" s="3"/>
      <c r="J1" s="2"/>
      <c r="K1" s="4"/>
      <c r="N1" s="5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165">
      <c r="A2" s="6" t="s">
        <v>1</v>
      </c>
      <c r="B2" s="7" t="s">
        <v>2</v>
      </c>
      <c r="C2" s="7" t="s">
        <v>3</v>
      </c>
      <c r="E2" s="1"/>
      <c r="F2" s="2"/>
      <c r="G2" s="2"/>
      <c r="L2" s="1"/>
      <c r="M2" s="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165">
      <c r="A3" s="9" t="s">
        <v>4</v>
      </c>
      <c r="B3" s="10">
        <v>84</v>
      </c>
      <c r="C3" s="10">
        <v>28</v>
      </c>
    </row>
    <row r="4" spans="1:165">
      <c r="A4" s="9" t="s">
        <v>5</v>
      </c>
      <c r="B4" s="11">
        <v>264</v>
      </c>
      <c r="C4" s="11">
        <v>265</v>
      </c>
      <c r="E4" s="1"/>
      <c r="F4" s="2"/>
    </row>
    <row r="5" spans="1:165">
      <c r="A5" s="9" t="s">
        <v>6</v>
      </c>
      <c r="B5" s="11">
        <v>4880</v>
      </c>
      <c r="C5" s="11">
        <v>6630</v>
      </c>
      <c r="E5" s="1"/>
      <c r="F5" s="2"/>
      <c r="G5" s="12"/>
      <c r="H5" s="13"/>
      <c r="J5" s="2"/>
      <c r="K5" s="14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</row>
    <row r="6" spans="1:165">
      <c r="A6" s="9" t="s">
        <v>7</v>
      </c>
      <c r="B6" s="11">
        <v>17500</v>
      </c>
      <c r="C6" s="11">
        <v>23500</v>
      </c>
      <c r="E6" s="1"/>
      <c r="F6" s="2"/>
      <c r="G6" s="2"/>
      <c r="J6" s="2"/>
      <c r="K6" s="14"/>
      <c r="M6" s="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15" t="s">
        <v>8</v>
      </c>
      <c r="B7" s="11">
        <v>3710</v>
      </c>
      <c r="C7" s="11">
        <v>1300</v>
      </c>
      <c r="E7" s="1"/>
      <c r="F7" s="2"/>
      <c r="G7" s="2"/>
      <c r="J7" s="2"/>
      <c r="K7" s="14"/>
      <c r="L7" s="16"/>
      <c r="M7" s="8"/>
      <c r="N7" s="2"/>
    </row>
    <row r="8" spans="1:165">
      <c r="A8" s="15" t="s">
        <v>9</v>
      </c>
      <c r="B8" s="11">
        <v>10800</v>
      </c>
      <c r="C8" s="11">
        <v>12400</v>
      </c>
    </row>
    <row r="9" spans="1:165">
      <c r="A9" s="15" t="s">
        <v>10</v>
      </c>
      <c r="B9" s="11">
        <v>2430</v>
      </c>
      <c r="C9" s="11">
        <v>677</v>
      </c>
    </row>
    <row r="10" spans="1:165">
      <c r="A10" s="15" t="s">
        <v>11</v>
      </c>
      <c r="B10" s="11">
        <v>6090</v>
      </c>
      <c r="C10" s="11">
        <v>3170</v>
      </c>
    </row>
    <row r="11" spans="1:165">
      <c r="A11" s="15" t="s">
        <v>12</v>
      </c>
      <c r="B11" s="11">
        <v>6940</v>
      </c>
      <c r="C11" s="11">
        <v>4800</v>
      </c>
    </row>
    <row r="12" spans="1:165">
      <c r="A12" s="15" t="s">
        <v>13</v>
      </c>
      <c r="B12" s="11">
        <v>506</v>
      </c>
      <c r="C12" s="11">
        <v>138</v>
      </c>
    </row>
    <row r="13" spans="1:165">
      <c r="A13" s="15" t="s">
        <v>14</v>
      </c>
      <c r="B13" s="11">
        <v>5360</v>
      </c>
      <c r="C13" s="11">
        <v>3350</v>
      </c>
    </row>
    <row r="14" spans="1:165">
      <c r="A14" s="15" t="s">
        <v>15</v>
      </c>
      <c r="B14" s="11">
        <v>2510</v>
      </c>
      <c r="C14" s="11">
        <v>716</v>
      </c>
    </row>
    <row r="15" spans="1:165">
      <c r="A15" s="15" t="s">
        <v>16</v>
      </c>
      <c r="B15" s="11">
        <v>4310</v>
      </c>
      <c r="C15" s="11">
        <v>1650</v>
      </c>
    </row>
    <row r="17" spans="1:4">
      <c r="A17" s="192" t="s">
        <v>17</v>
      </c>
      <c r="B17" s="192"/>
      <c r="C17" s="192"/>
    </row>
    <row r="18" spans="1:4">
      <c r="A18" s="17" t="s">
        <v>18</v>
      </c>
      <c r="B18" s="18" t="s">
        <v>19</v>
      </c>
      <c r="C18" s="19">
        <v>0.16520000000000001</v>
      </c>
    </row>
    <row r="19" spans="1:4">
      <c r="A19" s="17" t="s">
        <v>20</v>
      </c>
      <c r="B19" s="18" t="s">
        <v>19</v>
      </c>
      <c r="C19" s="19">
        <v>0.1033</v>
      </c>
    </row>
    <row r="20" spans="1:4">
      <c r="A20" s="17" t="s">
        <v>21</v>
      </c>
      <c r="B20" s="18" t="s">
        <v>19</v>
      </c>
      <c r="C20" s="20">
        <v>0.1</v>
      </c>
    </row>
    <row r="21" spans="1:4">
      <c r="A21" s="17" t="s">
        <v>22</v>
      </c>
      <c r="B21" s="18" t="s">
        <v>19</v>
      </c>
      <c r="C21" s="20">
        <v>5.0500000000000003E-2</v>
      </c>
    </row>
    <row r="22" spans="1:4">
      <c r="A22" s="17" t="s">
        <v>23</v>
      </c>
      <c r="B22" s="18" t="s">
        <v>19</v>
      </c>
      <c r="C22" s="187">
        <v>7.7777777777777807E-2</v>
      </c>
    </row>
    <row r="23" spans="1:4">
      <c r="A23" s="17" t="s">
        <v>24</v>
      </c>
      <c r="B23" s="18" t="s">
        <v>19</v>
      </c>
      <c r="C23" s="20">
        <v>5.0500000000000003E-2</v>
      </c>
    </row>
    <row r="24" spans="1:4">
      <c r="A24" s="17" t="s">
        <v>25</v>
      </c>
      <c r="B24" s="18" t="s">
        <v>19</v>
      </c>
      <c r="C24" s="187">
        <v>7.7777777777777807E-2</v>
      </c>
    </row>
    <row r="25" spans="1:4">
      <c r="A25" s="17" t="s">
        <v>26</v>
      </c>
      <c r="B25" s="18" t="s">
        <v>19</v>
      </c>
      <c r="C25" s="19">
        <v>0.14610000000000001</v>
      </c>
      <c r="D25" s="16" t="s">
        <v>183</v>
      </c>
    </row>
    <row r="26" spans="1:4">
      <c r="A26" s="17" t="s">
        <v>27</v>
      </c>
      <c r="B26" s="18" t="s">
        <v>19</v>
      </c>
      <c r="C26" s="185">
        <v>0.106009479</v>
      </c>
      <c r="D26" s="16">
        <v>0.14610000000000001</v>
      </c>
    </row>
    <row r="27" spans="1:4">
      <c r="A27" s="17" t="s">
        <v>28</v>
      </c>
      <c r="B27" s="18" t="s">
        <v>19</v>
      </c>
      <c r="C27" s="185">
        <v>6.9879147000000003E-2</v>
      </c>
      <c r="D27" s="16">
        <v>5.6099999999999997E-2</v>
      </c>
    </row>
    <row r="28" spans="1:4">
      <c r="A28" s="17" t="s">
        <v>29</v>
      </c>
      <c r="B28" s="18" t="s">
        <v>19</v>
      </c>
      <c r="C28" s="185">
        <v>4.9355450000000002E-2</v>
      </c>
      <c r="D28" s="16">
        <v>5.6099999999999997E-2</v>
      </c>
    </row>
    <row r="29" spans="1:4">
      <c r="A29" s="17" t="s">
        <v>30</v>
      </c>
      <c r="B29" s="18" t="s">
        <v>19</v>
      </c>
      <c r="C29" s="185">
        <v>8.9826223999999996E-2</v>
      </c>
      <c r="D29" s="16">
        <v>5.6099999999999997E-2</v>
      </c>
    </row>
    <row r="30" spans="1:4">
      <c r="A30" s="17" t="s">
        <v>31</v>
      </c>
      <c r="B30" s="18" t="s">
        <v>19</v>
      </c>
      <c r="C30" s="185">
        <v>0.10030963699999999</v>
      </c>
      <c r="D30" s="16">
        <v>5.6099999999999997E-2</v>
      </c>
    </row>
    <row r="31" spans="1:4">
      <c r="A31" s="17" t="s">
        <v>32</v>
      </c>
      <c r="B31" s="18" t="s">
        <v>19</v>
      </c>
      <c r="C31" s="185">
        <v>8.5971564E-2</v>
      </c>
      <c r="D31" s="16">
        <v>5.6099999999999997E-2</v>
      </c>
    </row>
    <row r="33" spans="1:4">
      <c r="A33" s="17" t="s">
        <v>33</v>
      </c>
      <c r="B33" s="18" t="s">
        <v>34</v>
      </c>
      <c r="C33" s="21">
        <v>9.4E-2</v>
      </c>
      <c r="D33" s="16">
        <v>9.4E-2</v>
      </c>
    </row>
    <row r="34" spans="1:4">
      <c r="A34" s="22" t="s">
        <v>35</v>
      </c>
      <c r="B34" s="18" t="s">
        <v>34</v>
      </c>
      <c r="C34" s="23">
        <v>9.4E-2</v>
      </c>
      <c r="D34" s="16">
        <v>9.4E-2</v>
      </c>
    </row>
    <row r="35" spans="1:4">
      <c r="A35" s="17" t="s">
        <v>36</v>
      </c>
      <c r="B35" s="18" t="s">
        <v>34</v>
      </c>
      <c r="C35" s="24">
        <v>9.4E-2</v>
      </c>
      <c r="D35" s="16">
        <v>9.4E-2</v>
      </c>
    </row>
    <row r="36" spans="1:4" ht="16.5" customHeight="1">
      <c r="A36" s="17" t="s">
        <v>37</v>
      </c>
      <c r="B36" s="18" t="s">
        <v>34</v>
      </c>
      <c r="C36" s="18">
        <v>0.78</v>
      </c>
      <c r="D36" s="16">
        <v>0.78</v>
      </c>
    </row>
    <row r="37" spans="1:4">
      <c r="A37" s="17" t="s">
        <v>38</v>
      </c>
      <c r="B37" s="18" t="s">
        <v>34</v>
      </c>
      <c r="C37" s="25">
        <v>9.4E-2</v>
      </c>
      <c r="D37" s="16">
        <v>9.4E-2</v>
      </c>
    </row>
    <row r="38" spans="1:4">
      <c r="A38" s="17" t="s">
        <v>39</v>
      </c>
      <c r="B38" s="18" t="s">
        <v>34</v>
      </c>
      <c r="C38" s="26">
        <v>2.48</v>
      </c>
      <c r="D38" s="16">
        <v>2.48</v>
      </c>
    </row>
    <row r="39" spans="1:4">
      <c r="A39" s="17" t="s">
        <v>40</v>
      </c>
      <c r="B39" s="18" t="s">
        <v>34</v>
      </c>
      <c r="C39" s="25">
        <v>9.4E-2</v>
      </c>
      <c r="D39" s="16">
        <v>9.4E-2</v>
      </c>
    </row>
    <row r="40" spans="1:4">
      <c r="A40" s="17" t="s">
        <v>41</v>
      </c>
      <c r="B40" s="18" t="s">
        <v>34</v>
      </c>
      <c r="C40" s="25">
        <v>9.4E-2</v>
      </c>
      <c r="D40" s="16">
        <v>9.4E-2</v>
      </c>
    </row>
    <row r="41" spans="1:4">
      <c r="A41" s="17" t="s">
        <v>42</v>
      </c>
      <c r="B41" s="18" t="s">
        <v>34</v>
      </c>
      <c r="C41" s="186">
        <v>3.0331753999999999E-2</v>
      </c>
      <c r="D41" s="16">
        <v>9.4E-2</v>
      </c>
    </row>
    <row r="42" spans="1:4">
      <c r="A42" s="17" t="s">
        <v>43</v>
      </c>
      <c r="B42" s="18" t="s">
        <v>34</v>
      </c>
      <c r="C42" s="185">
        <v>1.0426540000000001E-3</v>
      </c>
      <c r="D42" s="16">
        <v>0.78</v>
      </c>
    </row>
    <row r="43" spans="1:4">
      <c r="A43" s="17" t="s">
        <v>44</v>
      </c>
      <c r="B43" s="18" t="s">
        <v>34</v>
      </c>
      <c r="C43" s="185">
        <v>3.0331749999999999E-3</v>
      </c>
      <c r="D43" s="16">
        <v>0.78</v>
      </c>
    </row>
    <row r="44" spans="1:4">
      <c r="A44" s="17" t="s">
        <v>45</v>
      </c>
      <c r="B44" s="18" t="s">
        <v>34</v>
      </c>
      <c r="C44" s="185">
        <v>1.8009479999999999E-3</v>
      </c>
      <c r="D44" s="16">
        <v>0.78</v>
      </c>
    </row>
    <row r="45" spans="1:4">
      <c r="A45" s="17" t="s">
        <v>46</v>
      </c>
      <c r="B45" s="18" t="s">
        <v>34</v>
      </c>
      <c r="C45" s="185">
        <v>1.8578199E-2</v>
      </c>
      <c r="D45" s="16">
        <v>0.78</v>
      </c>
    </row>
    <row r="46" spans="1:4">
      <c r="A46" s="17" t="s">
        <v>47</v>
      </c>
      <c r="B46" s="18" t="s">
        <v>34</v>
      </c>
      <c r="C46" s="185">
        <v>3.0331753999999999E-2</v>
      </c>
      <c r="D46" s="16">
        <v>0.78</v>
      </c>
    </row>
    <row r="48" spans="1:4">
      <c r="A48" s="193" t="s">
        <v>184</v>
      </c>
      <c r="B48" s="193"/>
      <c r="C48" s="193"/>
      <c r="D48" s="193"/>
    </row>
    <row r="49" spans="1:7">
      <c r="A49" s="17"/>
      <c r="B49" s="18"/>
      <c r="C49" s="189" t="s">
        <v>193</v>
      </c>
      <c r="D49" s="189" t="s">
        <v>194</v>
      </c>
    </row>
    <row r="50" spans="1:7">
      <c r="A50" s="17" t="s">
        <v>185</v>
      </c>
      <c r="B50" s="18" t="s">
        <v>206</v>
      </c>
      <c r="C50" s="18">
        <v>888.89599999999996</v>
      </c>
      <c r="D50" s="18">
        <v>0.9</v>
      </c>
      <c r="G50" s="190"/>
    </row>
    <row r="51" spans="1:7">
      <c r="A51" s="17" t="s">
        <v>195</v>
      </c>
      <c r="B51" s="18" t="s">
        <v>206</v>
      </c>
      <c r="C51" s="18">
        <v>606.94929999999999</v>
      </c>
      <c r="D51" s="18">
        <v>0.9</v>
      </c>
      <c r="G51" s="190"/>
    </row>
    <row r="52" spans="1:7">
      <c r="A52" s="17" t="s">
        <v>196</v>
      </c>
      <c r="B52" s="18" t="s">
        <v>206</v>
      </c>
      <c r="C52" s="18">
        <v>1111.1199999999999</v>
      </c>
      <c r="D52" s="18">
        <v>0.9</v>
      </c>
      <c r="G52" s="187"/>
    </row>
  </sheetData>
  <mergeCells count="3">
    <mergeCell ref="A1:C1"/>
    <mergeCell ref="A17:C17"/>
    <mergeCell ref="A48:D48"/>
  </mergeCells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DC3E6"/>
  </sheetPr>
  <dimension ref="A1:AJ196"/>
  <sheetViews>
    <sheetView topLeftCell="A121" zoomScale="110" zoomScaleNormal="110" workbookViewId="0">
      <selection activeCell="B200" sqref="B200"/>
    </sheetView>
  </sheetViews>
  <sheetFormatPr baseColWidth="10" defaultColWidth="11.42578125" defaultRowHeight="15"/>
  <cols>
    <col min="1" max="1" width="39.5703125" customWidth="1"/>
    <col min="2" max="2" width="14.85546875" customWidth="1"/>
    <col min="3" max="4" width="13" customWidth="1"/>
    <col min="5" max="5" width="27.85546875" customWidth="1"/>
    <col min="6" max="6" width="22.85546875" customWidth="1"/>
    <col min="7" max="7" width="16" customWidth="1"/>
    <col min="8" max="8" width="17.85546875" customWidth="1"/>
    <col min="9" max="9" width="25.5703125" customWidth="1"/>
    <col min="10" max="10" width="12.140625" customWidth="1"/>
    <col min="11" max="11" width="12.28515625" customWidth="1"/>
    <col min="13" max="13" width="19" customWidth="1"/>
    <col min="14" max="14" width="24.5703125" customWidth="1"/>
    <col min="15" max="15" width="16.85546875" customWidth="1"/>
    <col min="16" max="16" width="16.28515625" customWidth="1"/>
    <col min="19" max="19" width="16.140625" customWidth="1"/>
    <col min="20" max="20" width="18" customWidth="1"/>
  </cols>
  <sheetData>
    <row r="1" spans="1:11">
      <c r="A1" s="213" t="s">
        <v>48</v>
      </c>
      <c r="B1" s="213"/>
      <c r="C1" s="213"/>
      <c r="E1" s="213" t="s">
        <v>49</v>
      </c>
      <c r="F1" s="213"/>
      <c r="G1" s="213"/>
    </row>
    <row r="2" spans="1:11">
      <c r="A2" s="27" t="s">
        <v>50</v>
      </c>
      <c r="B2" s="28" t="s">
        <v>51</v>
      </c>
      <c r="C2" s="29">
        <v>27.8</v>
      </c>
      <c r="E2" s="27" t="s">
        <v>52</v>
      </c>
      <c r="F2" s="28" t="s">
        <v>53</v>
      </c>
      <c r="G2" s="30">
        <v>1076.17</v>
      </c>
    </row>
    <row r="3" spans="1:11">
      <c r="A3" s="27" t="s">
        <v>54</v>
      </c>
      <c r="B3" s="28" t="s">
        <v>55</v>
      </c>
      <c r="C3" s="31">
        <v>0.42799999999999999</v>
      </c>
      <c r="E3" s="27" t="s">
        <v>56</v>
      </c>
      <c r="F3" s="28" t="s">
        <v>53</v>
      </c>
      <c r="G3" s="32">
        <v>988.15800000000002</v>
      </c>
    </row>
    <row r="4" spans="1:11">
      <c r="A4" s="27" t="s">
        <v>57</v>
      </c>
      <c r="B4" s="28" t="s">
        <v>51</v>
      </c>
      <c r="C4" s="29">
        <v>10.6</v>
      </c>
      <c r="E4" s="27" t="s">
        <v>58</v>
      </c>
      <c r="F4" s="33" t="s">
        <v>59</v>
      </c>
      <c r="G4" s="34">
        <v>10.465199999999999</v>
      </c>
    </row>
    <row r="5" spans="1:11">
      <c r="A5" s="27" t="s">
        <v>60</v>
      </c>
      <c r="B5" s="28" t="s">
        <v>61</v>
      </c>
      <c r="C5" s="35">
        <v>85.177099999999996</v>
      </c>
      <c r="E5" s="214" t="s">
        <v>62</v>
      </c>
      <c r="F5" s="214"/>
      <c r="G5" s="36"/>
    </row>
    <row r="6" spans="1:11">
      <c r="A6" s="27" t="s">
        <v>63</v>
      </c>
      <c r="B6" s="28" t="s">
        <v>64</v>
      </c>
      <c r="C6" s="37">
        <v>-0.01</v>
      </c>
      <c r="E6" s="27" t="s">
        <v>65</v>
      </c>
      <c r="F6" s="33" t="s">
        <v>59</v>
      </c>
      <c r="G6" s="36">
        <v>10.402699999999999</v>
      </c>
      <c r="H6" s="13"/>
      <c r="I6" s="38"/>
      <c r="J6" s="38"/>
      <c r="K6" s="38"/>
    </row>
    <row r="7" spans="1:11">
      <c r="A7" s="39" t="s">
        <v>66</v>
      </c>
      <c r="B7" s="39" t="s">
        <v>55</v>
      </c>
      <c r="C7" s="39">
        <v>1</v>
      </c>
      <c r="E7" s="27" t="s">
        <v>67</v>
      </c>
      <c r="F7" s="33" t="s">
        <v>59</v>
      </c>
      <c r="G7" s="40">
        <v>10.345000000000001</v>
      </c>
      <c r="H7" s="13"/>
      <c r="I7" s="38"/>
      <c r="J7" s="38"/>
      <c r="K7" s="38"/>
    </row>
    <row r="8" spans="1:11">
      <c r="A8" s="27" t="s">
        <v>68</v>
      </c>
      <c r="B8" s="28" t="s">
        <v>55</v>
      </c>
      <c r="C8" s="41">
        <v>1</v>
      </c>
      <c r="E8" s="27" t="s">
        <v>69</v>
      </c>
      <c r="F8" s="33" t="s">
        <v>59</v>
      </c>
      <c r="G8" s="36">
        <v>10.2768</v>
      </c>
    </row>
    <row r="9" spans="1:11">
      <c r="A9" s="27" t="s">
        <v>70</v>
      </c>
      <c r="B9" s="28" t="s">
        <v>55</v>
      </c>
      <c r="C9" s="37">
        <v>0.42</v>
      </c>
      <c r="E9" s="27" t="s">
        <v>71</v>
      </c>
      <c r="F9" s="33" t="s">
        <v>59</v>
      </c>
      <c r="G9" s="36">
        <v>10.265000000000001</v>
      </c>
    </row>
    <row r="10" spans="1:11">
      <c r="A10" s="27" t="s">
        <v>72</v>
      </c>
      <c r="B10" s="28" t="s">
        <v>64</v>
      </c>
      <c r="C10" s="42">
        <v>3.0000000000000001E-3</v>
      </c>
      <c r="E10" s="214" t="s">
        <v>73</v>
      </c>
      <c r="F10" s="214"/>
      <c r="G10" s="43"/>
    </row>
    <row r="11" spans="1:11">
      <c r="A11" s="27" t="s">
        <v>74</v>
      </c>
      <c r="B11" s="28" t="s">
        <v>55</v>
      </c>
      <c r="C11" s="44">
        <v>3.92</v>
      </c>
      <c r="E11" s="27" t="s">
        <v>65</v>
      </c>
      <c r="F11" s="45" t="s">
        <v>75</v>
      </c>
      <c r="G11" s="44">
        <v>0.35060000000000002</v>
      </c>
    </row>
    <row r="12" spans="1:11">
      <c r="A12" s="27" t="s">
        <v>76</v>
      </c>
      <c r="B12" s="28" t="s">
        <v>55</v>
      </c>
      <c r="C12" s="46">
        <v>9.6999999999999993</v>
      </c>
      <c r="E12" s="27" t="s">
        <v>67</v>
      </c>
      <c r="F12" s="45" t="s">
        <v>75</v>
      </c>
      <c r="G12" s="47">
        <v>0.18140000000000001</v>
      </c>
    </row>
    <row r="13" spans="1:11">
      <c r="A13" s="27" t="s">
        <v>77</v>
      </c>
      <c r="B13" s="28" t="s">
        <v>59</v>
      </c>
      <c r="C13" s="48">
        <v>10.237299999999999</v>
      </c>
      <c r="E13" s="27" t="s">
        <v>69</v>
      </c>
      <c r="F13" s="45" t="s">
        <v>75</v>
      </c>
      <c r="G13" s="47">
        <v>0.1492</v>
      </c>
    </row>
    <row r="14" spans="1:11">
      <c r="A14" s="27" t="s">
        <v>78</v>
      </c>
      <c r="B14" s="28" t="s">
        <v>79</v>
      </c>
      <c r="C14" s="41">
        <v>1</v>
      </c>
      <c r="E14" s="27" t="s">
        <v>71</v>
      </c>
      <c r="F14" s="45" t="s">
        <v>75</v>
      </c>
      <c r="G14" s="49">
        <v>3.8000000000000002E-4</v>
      </c>
    </row>
    <row r="15" spans="1:11">
      <c r="A15" s="27" t="s">
        <v>80</v>
      </c>
      <c r="B15" s="28" t="s">
        <v>81</v>
      </c>
      <c r="C15" s="41">
        <v>100</v>
      </c>
    </row>
    <row r="16" spans="1:11">
      <c r="A16" s="215" t="s">
        <v>82</v>
      </c>
      <c r="B16" s="215"/>
      <c r="C16" s="50"/>
    </row>
    <row r="17" spans="1:8">
      <c r="A17" s="27" t="s">
        <v>65</v>
      </c>
      <c r="B17" s="45" t="s">
        <v>81</v>
      </c>
      <c r="C17" s="41">
        <v>300</v>
      </c>
      <c r="E17" s="208" t="s">
        <v>83</v>
      </c>
      <c r="F17" s="208"/>
      <c r="G17" s="208"/>
    </row>
    <row r="18" spans="1:8">
      <c r="A18" s="27" t="s">
        <v>67</v>
      </c>
      <c r="B18" s="45" t="s">
        <v>81</v>
      </c>
      <c r="C18" s="41">
        <v>300</v>
      </c>
      <c r="E18" s="51" t="s">
        <v>84</v>
      </c>
      <c r="F18" s="52" t="s">
        <v>85</v>
      </c>
      <c r="G18" s="47">
        <v>5.35</v>
      </c>
    </row>
    <row r="19" spans="1:8">
      <c r="A19" s="27" t="s">
        <v>69</v>
      </c>
      <c r="B19" s="45" t="s">
        <v>81</v>
      </c>
      <c r="C19" s="41">
        <v>1300</v>
      </c>
      <c r="E19" s="51" t="s">
        <v>86</v>
      </c>
      <c r="F19" s="45" t="s">
        <v>55</v>
      </c>
      <c r="G19" s="41">
        <v>1</v>
      </c>
    </row>
    <row r="20" spans="1:8">
      <c r="A20" s="27" t="s">
        <v>71</v>
      </c>
      <c r="B20" s="45" t="s">
        <v>81</v>
      </c>
      <c r="C20" s="41">
        <v>1800</v>
      </c>
      <c r="E20" s="51" t="s">
        <v>87</v>
      </c>
      <c r="F20" s="45" t="s">
        <v>88</v>
      </c>
      <c r="G20" s="37">
        <v>1.23</v>
      </c>
    </row>
    <row r="21" spans="1:8">
      <c r="A21" s="27" t="s">
        <v>89</v>
      </c>
      <c r="B21" s="45" t="s">
        <v>55</v>
      </c>
      <c r="C21" s="41">
        <v>1</v>
      </c>
      <c r="E21" s="51" t="s">
        <v>90</v>
      </c>
      <c r="F21" s="33" t="s">
        <v>75</v>
      </c>
      <c r="G21" s="53">
        <v>2.9</v>
      </c>
    </row>
    <row r="22" spans="1:8">
      <c r="A22" s="27" t="s">
        <v>91</v>
      </c>
      <c r="B22" s="45" t="s">
        <v>92</v>
      </c>
      <c r="C22" s="41">
        <v>4400</v>
      </c>
      <c r="E22" s="51" t="s">
        <v>93</v>
      </c>
      <c r="F22" s="33" t="s">
        <v>75</v>
      </c>
      <c r="G22" s="54">
        <f>0.36+0.225</f>
        <v>0.58499999999999996</v>
      </c>
      <c r="H22" s="55"/>
    </row>
    <row r="23" spans="1:8">
      <c r="A23" s="27" t="s">
        <v>94</v>
      </c>
      <c r="B23" s="45" t="s">
        <v>75</v>
      </c>
      <c r="C23" s="41">
        <v>5</v>
      </c>
      <c r="E23" s="56" t="s">
        <v>95</v>
      </c>
      <c r="F23" s="57" t="s">
        <v>81</v>
      </c>
      <c r="G23" s="58">
        <v>8.4</v>
      </c>
    </row>
    <row r="24" spans="1:8">
      <c r="A24" s="39" t="s">
        <v>96</v>
      </c>
      <c r="B24" s="39" t="s">
        <v>55</v>
      </c>
      <c r="C24" s="39">
        <v>0</v>
      </c>
    </row>
    <row r="25" spans="1:8">
      <c r="A25" s="27" t="s">
        <v>97</v>
      </c>
      <c r="B25" s="45" t="s">
        <v>98</v>
      </c>
      <c r="C25" s="59">
        <v>8.0000000000000007E-5</v>
      </c>
      <c r="E25" s="60" t="s">
        <v>99</v>
      </c>
      <c r="F25" s="61" t="s">
        <v>100</v>
      </c>
      <c r="G25" s="62">
        <v>590</v>
      </c>
    </row>
    <row r="26" spans="1:8">
      <c r="A26" s="63" t="s">
        <v>101</v>
      </c>
      <c r="B26" s="57" t="s">
        <v>98</v>
      </c>
      <c r="C26" s="64">
        <v>8.0000000000000007E-5</v>
      </c>
      <c r="E26" s="56" t="s">
        <v>102</v>
      </c>
      <c r="F26" s="65" t="s">
        <v>103</v>
      </c>
      <c r="G26" s="66">
        <v>360.3</v>
      </c>
    </row>
    <row r="29" spans="1:8">
      <c r="A29" s="209" t="s">
        <v>104</v>
      </c>
      <c r="B29" s="209"/>
      <c r="C29" s="209"/>
      <c r="D29" s="209"/>
    </row>
    <row r="30" spans="1:8">
      <c r="A30" s="67" t="s">
        <v>105</v>
      </c>
      <c r="B30" s="61" t="s">
        <v>106</v>
      </c>
      <c r="C30" s="68">
        <v>1726</v>
      </c>
      <c r="D30" s="210" t="s">
        <v>4</v>
      </c>
    </row>
    <row r="31" spans="1:8" ht="15" customHeight="1">
      <c r="A31" s="69" t="s">
        <v>107</v>
      </c>
      <c r="B31" s="28" t="s">
        <v>108</v>
      </c>
      <c r="C31" s="70">
        <v>2213</v>
      </c>
      <c r="D31" s="210"/>
    </row>
    <row r="32" spans="1:8">
      <c r="A32" s="69" t="s">
        <v>109</v>
      </c>
      <c r="B32" s="28" t="s">
        <v>110</v>
      </c>
      <c r="C32" s="70">
        <v>50</v>
      </c>
      <c r="D32" s="210"/>
    </row>
    <row r="33" spans="1:4">
      <c r="A33" s="71" t="s">
        <v>111</v>
      </c>
      <c r="B33" s="72" t="s">
        <v>110</v>
      </c>
      <c r="C33" s="72">
        <v>0</v>
      </c>
      <c r="D33" s="210"/>
    </row>
    <row r="34" spans="1:4">
      <c r="A34" s="69" t="s">
        <v>112</v>
      </c>
      <c r="B34" s="28" t="s">
        <v>75</v>
      </c>
      <c r="C34" s="70">
        <v>1</v>
      </c>
      <c r="D34" s="210"/>
    </row>
    <row r="35" spans="1:4">
      <c r="A35" s="69" t="s">
        <v>113</v>
      </c>
      <c r="B35" s="28" t="s">
        <v>79</v>
      </c>
      <c r="C35" s="73">
        <v>8.5</v>
      </c>
      <c r="D35" s="210"/>
    </row>
    <row r="36" spans="1:4">
      <c r="A36" s="69" t="s">
        <v>114</v>
      </c>
      <c r="B36" s="28" t="s">
        <v>115</v>
      </c>
      <c r="C36" s="73">
        <v>0.88</v>
      </c>
      <c r="D36" s="210"/>
    </row>
    <row r="37" spans="1:4">
      <c r="A37" s="69" t="s">
        <v>116</v>
      </c>
      <c r="B37" s="28" t="s">
        <v>115</v>
      </c>
      <c r="C37" s="73">
        <v>0.08</v>
      </c>
      <c r="D37" s="210"/>
    </row>
    <row r="38" spans="1:4">
      <c r="A38" s="74" t="s">
        <v>117</v>
      </c>
      <c r="B38" s="75" t="s">
        <v>110</v>
      </c>
      <c r="C38" s="76">
        <v>1</v>
      </c>
      <c r="D38" s="210"/>
    </row>
    <row r="39" spans="1:4">
      <c r="A39" s="67" t="s">
        <v>118</v>
      </c>
      <c r="B39" s="61" t="s">
        <v>119</v>
      </c>
      <c r="C39" s="77">
        <v>11</v>
      </c>
      <c r="D39" s="211" t="s">
        <v>5</v>
      </c>
    </row>
    <row r="40" spans="1:4">
      <c r="A40" s="69" t="s">
        <v>120</v>
      </c>
      <c r="B40" s="28" t="s">
        <v>106</v>
      </c>
      <c r="C40" s="78">
        <v>312.3</v>
      </c>
      <c r="D40" s="211"/>
    </row>
    <row r="41" spans="1:4">
      <c r="A41" s="74" t="s">
        <v>121</v>
      </c>
      <c r="B41" s="75" t="s">
        <v>122</v>
      </c>
      <c r="C41" s="76">
        <v>117</v>
      </c>
      <c r="D41" s="211"/>
    </row>
    <row r="42" spans="1:4">
      <c r="A42" s="67" t="s">
        <v>123</v>
      </c>
      <c r="B42" s="61" t="s">
        <v>124</v>
      </c>
      <c r="C42" s="77">
        <v>76</v>
      </c>
      <c r="D42" s="212" t="s">
        <v>125</v>
      </c>
    </row>
    <row r="43" spans="1:4">
      <c r="A43" s="69" t="s">
        <v>126</v>
      </c>
      <c r="B43" s="28" t="s">
        <v>122</v>
      </c>
      <c r="C43" s="70">
        <v>50000</v>
      </c>
      <c r="D43" s="212"/>
    </row>
    <row r="44" spans="1:4">
      <c r="A44" s="69" t="s">
        <v>127</v>
      </c>
      <c r="B44" s="28" t="s">
        <v>124</v>
      </c>
      <c r="C44" s="70">
        <v>40</v>
      </c>
      <c r="D44" s="212"/>
    </row>
    <row r="45" spans="1:4">
      <c r="A45" s="74" t="s">
        <v>128</v>
      </c>
      <c r="B45" s="75" t="s">
        <v>129</v>
      </c>
      <c r="C45" s="79">
        <v>0.09</v>
      </c>
      <c r="D45" s="212"/>
    </row>
    <row r="46" spans="1:4">
      <c r="A46" s="67" t="s">
        <v>130</v>
      </c>
      <c r="B46" s="61" t="s">
        <v>124</v>
      </c>
      <c r="C46" s="80">
        <v>3.47</v>
      </c>
      <c r="D46" s="204" t="s">
        <v>7</v>
      </c>
    </row>
    <row r="47" spans="1:4">
      <c r="A47" s="69" t="s">
        <v>131</v>
      </c>
      <c r="B47" s="28" t="s">
        <v>122</v>
      </c>
      <c r="C47" s="70">
        <v>3200</v>
      </c>
      <c r="D47" s="204"/>
    </row>
    <row r="48" spans="1:4">
      <c r="A48" s="69" t="s">
        <v>132</v>
      </c>
      <c r="B48" s="28" t="s">
        <v>124</v>
      </c>
      <c r="C48" s="70">
        <v>0</v>
      </c>
      <c r="D48" s="204"/>
    </row>
    <row r="49" spans="1:4">
      <c r="A49" s="81" t="s">
        <v>133</v>
      </c>
      <c r="B49" s="82" t="s">
        <v>129</v>
      </c>
      <c r="C49" s="83">
        <v>0.56999999999999995</v>
      </c>
      <c r="D49" s="204"/>
    </row>
    <row r="50" spans="1:4">
      <c r="A50" s="84" t="s">
        <v>134</v>
      </c>
      <c r="B50" s="85" t="s">
        <v>135</v>
      </c>
      <c r="C50" s="86" t="s">
        <v>136</v>
      </c>
      <c r="D50" s="87" t="s">
        <v>137</v>
      </c>
    </row>
    <row r="51" spans="1:4">
      <c r="A51" s="88" t="s">
        <v>138</v>
      </c>
      <c r="B51" s="28" t="s">
        <v>124</v>
      </c>
      <c r="C51" s="73" t="s">
        <v>122</v>
      </c>
      <c r="D51" s="36" t="s">
        <v>129</v>
      </c>
    </row>
    <row r="52" spans="1:4" ht="15" customHeight="1">
      <c r="A52" s="89" t="s">
        <v>8</v>
      </c>
      <c r="B52" s="73">
        <v>1.67</v>
      </c>
      <c r="C52" s="78">
        <v>13.4</v>
      </c>
      <c r="D52" s="37">
        <v>0.19</v>
      </c>
    </row>
    <row r="53" spans="1:4">
      <c r="A53" s="89" t="s">
        <v>9</v>
      </c>
      <c r="B53" s="78">
        <v>11.5</v>
      </c>
      <c r="C53" s="70">
        <v>222</v>
      </c>
      <c r="D53" s="37">
        <v>0.18</v>
      </c>
    </row>
    <row r="54" spans="1:4">
      <c r="A54" s="89" t="s">
        <v>10</v>
      </c>
      <c r="B54" s="70">
        <v>0</v>
      </c>
      <c r="C54" s="78">
        <v>5.2</v>
      </c>
      <c r="D54" s="37">
        <v>0.11</v>
      </c>
    </row>
    <row r="55" spans="1:4">
      <c r="A55" s="89" t="s">
        <v>11</v>
      </c>
      <c r="B55" s="70">
        <v>0</v>
      </c>
      <c r="C55" s="78">
        <v>28.2</v>
      </c>
      <c r="D55" s="37">
        <v>0.23</v>
      </c>
    </row>
    <row r="56" spans="1:4" ht="15.75" customHeight="1">
      <c r="A56" s="89" t="s">
        <v>12</v>
      </c>
      <c r="B56" s="70">
        <v>0</v>
      </c>
      <c r="C56" s="78">
        <v>47.1</v>
      </c>
      <c r="D56" s="37">
        <v>0.16</v>
      </c>
    </row>
    <row r="57" spans="1:4">
      <c r="A57" s="89" t="s">
        <v>13</v>
      </c>
      <c r="B57" s="70">
        <v>0</v>
      </c>
      <c r="C57" s="78">
        <v>1.5</v>
      </c>
      <c r="D57" s="37">
        <v>0.1</v>
      </c>
    </row>
    <row r="58" spans="1:4">
      <c r="A58" s="89" t="s">
        <v>14</v>
      </c>
      <c r="B58" s="70">
        <v>0</v>
      </c>
      <c r="C58" s="78">
        <v>38.9</v>
      </c>
      <c r="D58" s="37">
        <v>0.26</v>
      </c>
    </row>
    <row r="59" spans="1:4">
      <c r="A59" s="89" t="s">
        <v>15</v>
      </c>
      <c r="B59" s="70">
        <v>0</v>
      </c>
      <c r="C59" s="78">
        <v>6.5</v>
      </c>
      <c r="D59" s="37">
        <v>0.24</v>
      </c>
    </row>
    <row r="60" spans="1:4">
      <c r="A60" s="90" t="s">
        <v>16</v>
      </c>
      <c r="B60" s="76">
        <v>0</v>
      </c>
      <c r="C60" s="91">
        <v>16.100000000000001</v>
      </c>
      <c r="D60" s="92">
        <v>0.42</v>
      </c>
    </row>
    <row r="61" spans="1:4">
      <c r="A61" s="93" t="s">
        <v>139</v>
      </c>
      <c r="B61" s="45" t="s">
        <v>124</v>
      </c>
      <c r="C61" s="70">
        <v>0</v>
      </c>
    </row>
    <row r="64" spans="1:4">
      <c r="A64" s="205" t="s">
        <v>140</v>
      </c>
      <c r="B64" s="205"/>
      <c r="C64" s="205"/>
    </row>
    <row r="65" spans="1:36">
      <c r="A65" s="69" t="s">
        <v>141</v>
      </c>
      <c r="B65" s="45" t="s">
        <v>142</v>
      </c>
      <c r="C65" s="94">
        <v>2200</v>
      </c>
    </row>
    <row r="66" spans="1:36">
      <c r="A66" s="95" t="s">
        <v>143</v>
      </c>
      <c r="B66" s="96"/>
      <c r="C66" s="50"/>
    </row>
    <row r="67" spans="1:36">
      <c r="A67" s="69" t="s">
        <v>144</v>
      </c>
      <c r="B67" s="45" t="s">
        <v>85</v>
      </c>
      <c r="C67" s="42">
        <v>3.5999999999999997E-2</v>
      </c>
    </row>
    <row r="68" spans="1:36">
      <c r="A68" s="69" t="s">
        <v>145</v>
      </c>
      <c r="B68" s="45" t="s">
        <v>146</v>
      </c>
      <c r="C68" s="41">
        <v>722</v>
      </c>
    </row>
    <row r="69" spans="1:36">
      <c r="A69" s="69" t="s">
        <v>147</v>
      </c>
      <c r="B69" s="45" t="s">
        <v>148</v>
      </c>
      <c r="C69" s="41">
        <v>1</v>
      </c>
    </row>
    <row r="70" spans="1:36">
      <c r="A70" s="69" t="s">
        <v>149</v>
      </c>
      <c r="B70" s="45" t="s">
        <v>146</v>
      </c>
      <c r="C70" s="41">
        <v>270</v>
      </c>
    </row>
    <row r="71" spans="1:36">
      <c r="A71" s="69" t="s">
        <v>150</v>
      </c>
      <c r="B71" s="45" t="s">
        <v>85</v>
      </c>
      <c r="C71" s="37">
        <v>0.47</v>
      </c>
    </row>
    <row r="72" spans="1:36">
      <c r="A72" s="69" t="s">
        <v>151</v>
      </c>
      <c r="B72" s="45" t="s">
        <v>55</v>
      </c>
      <c r="C72" s="97">
        <v>2.0100000000000001E-5</v>
      </c>
    </row>
    <row r="73" spans="1:36">
      <c r="A73" s="69" t="s">
        <v>152</v>
      </c>
      <c r="B73" s="45" t="s">
        <v>55</v>
      </c>
      <c r="C73" s="97">
        <v>5.3099999999999999E-15</v>
      </c>
    </row>
    <row r="74" spans="1:36">
      <c r="A74" s="69" t="s">
        <v>153</v>
      </c>
      <c r="B74" s="45" t="s">
        <v>55</v>
      </c>
      <c r="C74" s="98">
        <v>0.75</v>
      </c>
    </row>
    <row r="75" spans="1:36">
      <c r="A75" s="69" t="s">
        <v>154</v>
      </c>
      <c r="B75" s="45" t="s">
        <v>55</v>
      </c>
      <c r="C75" s="98">
        <v>1.52</v>
      </c>
    </row>
    <row r="76" spans="1:36">
      <c r="A76" s="74" t="s">
        <v>155</v>
      </c>
      <c r="B76" s="57" t="s">
        <v>85</v>
      </c>
      <c r="C76" s="99">
        <v>0.12</v>
      </c>
    </row>
    <row r="78" spans="1:36">
      <c r="A78" s="100" t="s">
        <v>51</v>
      </c>
      <c r="B78" s="101"/>
      <c r="C78" s="102">
        <v>1995</v>
      </c>
      <c r="D78" s="102">
        <v>1996</v>
      </c>
      <c r="E78" s="102">
        <v>1997</v>
      </c>
      <c r="F78" s="102">
        <v>1998</v>
      </c>
      <c r="G78" s="102">
        <v>1999</v>
      </c>
      <c r="H78" s="102">
        <v>2000</v>
      </c>
      <c r="I78" s="102">
        <v>2001</v>
      </c>
      <c r="J78" s="102">
        <v>2002</v>
      </c>
      <c r="K78" s="102">
        <v>2003</v>
      </c>
      <c r="L78" s="102">
        <v>2004</v>
      </c>
      <c r="M78" s="102">
        <v>2005</v>
      </c>
      <c r="N78" s="102">
        <v>2006</v>
      </c>
      <c r="O78" s="102">
        <v>2007</v>
      </c>
      <c r="P78" s="102">
        <v>2008</v>
      </c>
      <c r="Q78" s="102">
        <v>2009</v>
      </c>
      <c r="R78" s="102">
        <v>2010</v>
      </c>
      <c r="S78" s="102">
        <v>2015</v>
      </c>
      <c r="T78" s="102">
        <v>2020</v>
      </c>
      <c r="U78" s="102">
        <v>2025</v>
      </c>
      <c r="V78" s="102">
        <v>2030</v>
      </c>
      <c r="W78" s="102">
        <v>2035</v>
      </c>
      <c r="X78" s="102">
        <v>2040</v>
      </c>
      <c r="Y78" s="102">
        <v>2045</v>
      </c>
      <c r="Z78" s="102">
        <v>2050</v>
      </c>
      <c r="AA78" s="102">
        <v>2055</v>
      </c>
      <c r="AB78" s="102">
        <v>2060</v>
      </c>
      <c r="AC78" s="102">
        <v>2065</v>
      </c>
      <c r="AD78" s="102">
        <v>2070</v>
      </c>
      <c r="AE78" s="102">
        <v>2075</v>
      </c>
      <c r="AF78" s="102">
        <v>2080</v>
      </c>
      <c r="AG78" s="102">
        <v>2085</v>
      </c>
      <c r="AH78" s="102">
        <v>2090</v>
      </c>
      <c r="AI78" s="102">
        <v>2095</v>
      </c>
      <c r="AJ78" s="102">
        <v>2100</v>
      </c>
    </row>
    <row r="79" spans="1:36">
      <c r="A79" s="51" t="s">
        <v>156</v>
      </c>
      <c r="B79" s="28" t="s">
        <v>85</v>
      </c>
      <c r="C79" s="103">
        <v>0.31796079999999999</v>
      </c>
      <c r="D79" s="103">
        <v>0.32052249999999999</v>
      </c>
      <c r="E79" s="103">
        <v>0.32208290000000001</v>
      </c>
      <c r="F79" s="103">
        <v>0.32290990000000003</v>
      </c>
      <c r="G79" s="103">
        <v>0.32416929999999999</v>
      </c>
      <c r="H79" s="103">
        <v>0.32495350000000001</v>
      </c>
      <c r="I79" s="103">
        <v>0.32570690000000002</v>
      </c>
      <c r="J79" s="103">
        <v>0.32634299999999999</v>
      </c>
      <c r="K79" s="103">
        <v>0.32621460000000002</v>
      </c>
      <c r="L79" s="103">
        <v>0.32629449999999999</v>
      </c>
      <c r="M79" s="103">
        <v>0.32596910000000001</v>
      </c>
      <c r="N79" s="103">
        <v>0.3249552</v>
      </c>
      <c r="O79" s="103">
        <v>0.32407760000000002</v>
      </c>
      <c r="P79" s="103">
        <v>0.32315310000000003</v>
      </c>
      <c r="Q79" s="103">
        <v>0.32227410000000001</v>
      </c>
      <c r="R79" s="103">
        <v>0.32141789999999998</v>
      </c>
      <c r="S79" s="103">
        <v>0.31670500000000001</v>
      </c>
      <c r="T79" s="103">
        <v>0.31125580000000003</v>
      </c>
      <c r="U79" s="103">
        <v>0.30478420000000001</v>
      </c>
      <c r="V79" s="103">
        <v>0.29713299999999998</v>
      </c>
      <c r="W79" s="103">
        <v>0.28709869999999998</v>
      </c>
      <c r="X79" s="103">
        <v>0.26998349999999999</v>
      </c>
      <c r="Y79" s="103">
        <v>0.24620710000000001</v>
      </c>
      <c r="Z79" s="103">
        <v>0.22189700000000001</v>
      </c>
      <c r="AA79" s="103">
        <v>0.20014000000000001</v>
      </c>
      <c r="AB79" s="103">
        <v>0.18160000000000001</v>
      </c>
      <c r="AC79" s="103">
        <v>0.16608999999999999</v>
      </c>
      <c r="AD79" s="103">
        <v>0.153</v>
      </c>
      <c r="AE79" s="103">
        <v>0.14193</v>
      </c>
      <c r="AF79" s="103">
        <v>0.13231999999999999</v>
      </c>
      <c r="AG79" s="103">
        <v>0.124</v>
      </c>
      <c r="AH79" s="103">
        <v>0.11652999999999999</v>
      </c>
      <c r="AI79" s="103">
        <v>0.10983</v>
      </c>
      <c r="AJ79" s="103">
        <v>0.10374</v>
      </c>
    </row>
    <row r="80" spans="1:36">
      <c r="A80" s="104"/>
      <c r="B80" s="2"/>
      <c r="C80" s="105"/>
      <c r="D80" s="105"/>
      <c r="E80" s="105"/>
      <c r="F80" s="105"/>
      <c r="G80" s="105"/>
      <c r="H80" s="105"/>
      <c r="I80" s="105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1:16">
      <c r="A81" s="100" t="s">
        <v>51</v>
      </c>
      <c r="B81" s="106"/>
      <c r="C81" s="102">
        <v>1995</v>
      </c>
      <c r="D81" s="107">
        <v>2000</v>
      </c>
      <c r="E81" s="107">
        <v>2005</v>
      </c>
      <c r="F81" s="107">
        <v>2010</v>
      </c>
    </row>
    <row r="82" spans="1:16">
      <c r="A82" s="51" t="s">
        <v>157</v>
      </c>
      <c r="B82" s="28" t="s">
        <v>85</v>
      </c>
      <c r="C82" s="108">
        <v>-0.71709999999999996</v>
      </c>
      <c r="D82" s="109">
        <v>-0.98099999999999998</v>
      </c>
      <c r="E82" s="109">
        <v>-0.96599999999999997</v>
      </c>
      <c r="F82" s="109">
        <v>-0.89600000000000002</v>
      </c>
    </row>
    <row r="84" spans="1:16">
      <c r="A84" s="100" t="s">
        <v>51</v>
      </c>
      <c r="B84" s="106"/>
      <c r="C84" s="102">
        <v>2010</v>
      </c>
      <c r="D84" s="102">
        <v>2020</v>
      </c>
      <c r="E84" s="102">
        <v>2030</v>
      </c>
      <c r="F84" s="102">
        <v>2040</v>
      </c>
      <c r="G84" s="102">
        <v>2050</v>
      </c>
      <c r="H84" s="102">
        <v>2060</v>
      </c>
      <c r="I84" s="102">
        <v>2070</v>
      </c>
      <c r="J84" s="102">
        <v>2080</v>
      </c>
      <c r="K84" s="102">
        <v>2090</v>
      </c>
      <c r="L84" s="102">
        <v>2100</v>
      </c>
    </row>
    <row r="85" spans="1:16" ht="15" customHeight="1">
      <c r="A85" s="51" t="s">
        <v>158</v>
      </c>
      <c r="B85" s="206" t="s">
        <v>85</v>
      </c>
      <c r="C85" s="108">
        <v>-0.71687999999999996</v>
      </c>
      <c r="D85" s="108">
        <v>-0.57694000000000001</v>
      </c>
      <c r="E85" s="108">
        <v>-0.48852000000000001</v>
      </c>
      <c r="F85" s="108">
        <v>-0.42674000000000001</v>
      </c>
      <c r="G85" s="108">
        <v>-0.41276000000000002</v>
      </c>
      <c r="H85" s="108">
        <v>-0.43195</v>
      </c>
      <c r="I85" s="108">
        <v>-0.41792000000000001</v>
      </c>
      <c r="J85" s="108">
        <v>-0.38228000000000001</v>
      </c>
      <c r="K85" s="108">
        <v>-0.35316999999999998</v>
      </c>
      <c r="L85" s="108">
        <v>-0.32284000000000002</v>
      </c>
    </row>
    <row r="86" spans="1:16">
      <c r="A86" s="51" t="s">
        <v>159</v>
      </c>
      <c r="B86" s="206"/>
      <c r="C86" s="108">
        <v>-0.71328999999999998</v>
      </c>
      <c r="D86" s="108">
        <v>-0.60463</v>
      </c>
      <c r="E86" s="108">
        <v>-0.51849000000000001</v>
      </c>
      <c r="F86" s="108">
        <v>-0.43097000000000002</v>
      </c>
      <c r="G86" s="108">
        <v>-0.34355999999999998</v>
      </c>
      <c r="H86" s="108">
        <v>-0.29632999999999998</v>
      </c>
      <c r="I86" s="108">
        <v>-0.25668999999999997</v>
      </c>
      <c r="J86" s="108">
        <v>-0.22572999999999999</v>
      </c>
      <c r="K86" s="108">
        <v>-0.22653000000000001</v>
      </c>
      <c r="L86" s="108">
        <v>-0.22386</v>
      </c>
    </row>
    <row r="87" spans="1:16">
      <c r="A87" s="51" t="s">
        <v>160</v>
      </c>
      <c r="B87" s="206"/>
      <c r="C87" s="108">
        <v>-0.75124999999999997</v>
      </c>
      <c r="D87" s="108">
        <v>-0.67084999999999995</v>
      </c>
      <c r="E87" s="108">
        <v>-0.57269999999999999</v>
      </c>
      <c r="F87" s="108">
        <v>-0.57465999999999995</v>
      </c>
      <c r="G87" s="108">
        <v>-0.52115</v>
      </c>
      <c r="H87" s="108">
        <v>-0.50936000000000003</v>
      </c>
      <c r="I87" s="108">
        <v>-0.38629999999999998</v>
      </c>
      <c r="J87" s="108">
        <v>-0.32024000000000002</v>
      </c>
      <c r="K87" s="108">
        <v>-0.32242999999999999</v>
      </c>
      <c r="L87" s="108">
        <v>-0.32754</v>
      </c>
    </row>
    <row r="88" spans="1:16">
      <c r="A88" s="51" t="s">
        <v>161</v>
      </c>
      <c r="B88" s="206"/>
      <c r="C88" s="108">
        <v>-0.69615000000000005</v>
      </c>
      <c r="D88" s="108">
        <v>-0.6482</v>
      </c>
      <c r="E88" s="108">
        <v>-0.57291999999999998</v>
      </c>
      <c r="F88" s="108">
        <v>-0.45195000000000002</v>
      </c>
      <c r="G88" s="108">
        <v>-0.34149000000000002</v>
      </c>
      <c r="H88" s="108">
        <v>-0.27417999999999998</v>
      </c>
      <c r="I88" s="108">
        <v>-0.22592999999999999</v>
      </c>
      <c r="J88" s="108">
        <v>-0.18895000000000001</v>
      </c>
      <c r="K88" s="108">
        <v>-0.12128</v>
      </c>
      <c r="L88" s="108">
        <v>-8.8349999999999998E-2</v>
      </c>
    </row>
    <row r="90" spans="1:16">
      <c r="A90" s="93" t="s">
        <v>162</v>
      </c>
      <c r="B90" s="45" t="s">
        <v>79</v>
      </c>
      <c r="C90" s="110">
        <v>2010</v>
      </c>
    </row>
    <row r="91" spans="1:16">
      <c r="A91" s="93" t="s">
        <v>163</v>
      </c>
      <c r="B91" s="28" t="s">
        <v>85</v>
      </c>
      <c r="C91" s="111">
        <v>-0.3</v>
      </c>
    </row>
    <row r="94" spans="1:16">
      <c r="A94" s="112" t="s">
        <v>164</v>
      </c>
      <c r="B94" s="113"/>
      <c r="C94" s="113"/>
      <c r="D94" s="114">
        <v>1990</v>
      </c>
      <c r="E94" s="114">
        <v>2000</v>
      </c>
      <c r="F94" s="114">
        <v>2005</v>
      </c>
      <c r="G94" s="114">
        <v>2010</v>
      </c>
      <c r="H94" s="114">
        <v>2020</v>
      </c>
      <c r="I94" s="114">
        <v>2030</v>
      </c>
      <c r="J94" s="114">
        <v>2040</v>
      </c>
      <c r="K94" s="114">
        <v>2050</v>
      </c>
      <c r="L94" s="114">
        <v>2060</v>
      </c>
      <c r="M94" s="114">
        <v>2070</v>
      </c>
      <c r="N94" s="114">
        <v>2080</v>
      </c>
      <c r="O94" s="114">
        <v>2090</v>
      </c>
      <c r="P94" s="114">
        <v>2100</v>
      </c>
    </row>
    <row r="95" spans="1:16" ht="15.75" customHeight="1">
      <c r="A95" s="207" t="s">
        <v>165</v>
      </c>
      <c r="B95" s="200" t="s">
        <v>119</v>
      </c>
      <c r="C95" s="115" t="s">
        <v>166</v>
      </c>
      <c r="D95" s="116">
        <v>226.47981999999999</v>
      </c>
      <c r="E95" s="117">
        <v>229.35242</v>
      </c>
      <c r="F95" s="118">
        <v>231.19311999999999</v>
      </c>
      <c r="G95" s="118">
        <v>242.67688000000001</v>
      </c>
      <c r="H95" s="119">
        <v>208.74520000000001</v>
      </c>
      <c r="I95" s="119">
        <v>197.15809999999999</v>
      </c>
      <c r="J95" s="119">
        <v>187.833</v>
      </c>
      <c r="K95" s="119">
        <v>158.7792</v>
      </c>
      <c r="L95" s="119">
        <v>152.2405</v>
      </c>
      <c r="M95" s="119">
        <v>146.4999</v>
      </c>
      <c r="N95" s="119">
        <v>140.87690000000001</v>
      </c>
      <c r="O95" s="119">
        <v>135.1028</v>
      </c>
      <c r="P95" s="120">
        <v>130.44239999999999</v>
      </c>
    </row>
    <row r="96" spans="1:16">
      <c r="A96" s="207"/>
      <c r="B96" s="200"/>
      <c r="C96" s="19" t="s">
        <v>167</v>
      </c>
      <c r="D96" s="121">
        <v>226.47981999999999</v>
      </c>
      <c r="E96" s="109">
        <v>229.24152000000001</v>
      </c>
      <c r="F96" s="122">
        <v>232.26423</v>
      </c>
      <c r="G96" s="122">
        <v>238.28172000000001</v>
      </c>
      <c r="H96" s="103">
        <v>250.32929999999999</v>
      </c>
      <c r="I96" s="103">
        <v>255.85820000000001</v>
      </c>
      <c r="J96" s="103">
        <v>257.06959999999998</v>
      </c>
      <c r="K96" s="103">
        <v>253.9631</v>
      </c>
      <c r="L96" s="103">
        <v>245.01259999999999</v>
      </c>
      <c r="M96" s="103">
        <v>233.67349999999999</v>
      </c>
      <c r="N96" s="103">
        <v>219.9503</v>
      </c>
      <c r="O96" s="103">
        <v>213.96870000000001</v>
      </c>
      <c r="P96" s="40">
        <v>207.98699999999999</v>
      </c>
    </row>
    <row r="97" spans="1:16">
      <c r="A97" s="207"/>
      <c r="B97" s="200"/>
      <c r="C97" s="19" t="s">
        <v>168</v>
      </c>
      <c r="D97" s="121">
        <v>226.47981999999999</v>
      </c>
      <c r="E97" s="109">
        <v>229.27951999999999</v>
      </c>
      <c r="F97" s="122">
        <v>240.16632000000001</v>
      </c>
      <c r="G97" s="122">
        <v>247.16665</v>
      </c>
      <c r="H97" s="103">
        <v>237.88229999999999</v>
      </c>
      <c r="I97" s="103">
        <v>247.30070000000001</v>
      </c>
      <c r="J97" s="103">
        <v>255.6114</v>
      </c>
      <c r="K97" s="103">
        <v>261.32069999999999</v>
      </c>
      <c r="L97" s="103">
        <v>268.9658</v>
      </c>
      <c r="M97" s="103">
        <v>276.25319999999999</v>
      </c>
      <c r="N97" s="103">
        <v>269.48829999999998</v>
      </c>
      <c r="O97" s="103">
        <v>228.5847</v>
      </c>
      <c r="P97" s="40">
        <v>210.3058</v>
      </c>
    </row>
    <row r="98" spans="1:16">
      <c r="A98" s="207"/>
      <c r="B98" s="200"/>
      <c r="C98" s="123" t="s">
        <v>169</v>
      </c>
      <c r="D98" s="124">
        <v>226.47981999999999</v>
      </c>
      <c r="E98" s="125">
        <v>229.27932000000001</v>
      </c>
      <c r="F98" s="126">
        <v>250.01142999999999</v>
      </c>
      <c r="G98" s="126">
        <v>269.93085000000002</v>
      </c>
      <c r="H98" s="127">
        <v>312.29300000000001</v>
      </c>
      <c r="I98" s="127">
        <v>355.548</v>
      </c>
      <c r="J98" s="127">
        <v>408.22899999999998</v>
      </c>
      <c r="K98" s="127">
        <v>464.02100000000002</v>
      </c>
      <c r="L98" s="127">
        <v>503.03</v>
      </c>
      <c r="M98" s="127">
        <v>527.51499999999999</v>
      </c>
      <c r="N98" s="127">
        <v>547.77200000000005</v>
      </c>
      <c r="O98" s="127">
        <v>559.51800000000003</v>
      </c>
      <c r="P98" s="128">
        <v>558.01499999999999</v>
      </c>
    </row>
    <row r="99" spans="1:16" ht="15.75" customHeight="1">
      <c r="A99" s="199" t="s">
        <v>170</v>
      </c>
      <c r="B99" s="200" t="s">
        <v>171</v>
      </c>
      <c r="C99" s="115" t="s">
        <v>166</v>
      </c>
      <c r="D99" s="119">
        <f>11.92*(28/44)</f>
        <v>7.585454545454545</v>
      </c>
      <c r="E99" s="117">
        <f>11.718*(28/44)</f>
        <v>7.4569090909090905</v>
      </c>
      <c r="F99" s="129">
        <f>12.075*(28/44)</f>
        <v>7.6840909090909086</v>
      </c>
      <c r="G99" s="129">
        <v>7.8380018181818203</v>
      </c>
      <c r="H99" s="129">
        <v>7.3632999999999997</v>
      </c>
      <c r="I99" s="129">
        <v>7.30500272727273</v>
      </c>
      <c r="J99" s="129">
        <v>7.1772018181818202</v>
      </c>
      <c r="K99" s="129">
        <v>6.2466027272727302</v>
      </c>
      <c r="L99" s="129">
        <v>5.7181027272727301</v>
      </c>
      <c r="M99" s="129">
        <v>5.7411009090909104</v>
      </c>
      <c r="N99" s="129">
        <v>5.6134018181818197</v>
      </c>
      <c r="O99" s="129">
        <v>5.4607000000000001</v>
      </c>
      <c r="P99" s="130">
        <v>5.2823018181818204</v>
      </c>
    </row>
    <row r="100" spans="1:16">
      <c r="A100" s="199"/>
      <c r="B100" s="200"/>
      <c r="C100" s="19" t="s">
        <v>167</v>
      </c>
      <c r="D100" s="103">
        <f>11.92*(28/44)</f>
        <v>7.585454545454545</v>
      </c>
      <c r="E100" s="109">
        <f>11.718*(28/44)</f>
        <v>7.4569090909090905</v>
      </c>
      <c r="F100" s="131">
        <f>12.075*(28/44)</f>
        <v>7.6840909090909086</v>
      </c>
      <c r="G100" s="131">
        <v>7.8681972727272704</v>
      </c>
      <c r="H100" s="131">
        <v>8.2353027272727299</v>
      </c>
      <c r="I100" s="131">
        <v>8.5717990909090904</v>
      </c>
      <c r="J100" s="131">
        <v>8.6886990909090898</v>
      </c>
      <c r="K100" s="131">
        <v>8.5883000000000003</v>
      </c>
      <c r="L100" s="131">
        <v>8.5063999999999993</v>
      </c>
      <c r="M100" s="131">
        <v>8.3592981818181809</v>
      </c>
      <c r="N100" s="131">
        <v>8.1467972727272695</v>
      </c>
      <c r="O100" s="131">
        <v>8.1292972727272694</v>
      </c>
      <c r="P100" s="132">
        <v>8.1117018181818192</v>
      </c>
    </row>
    <row r="101" spans="1:16">
      <c r="A101" s="199"/>
      <c r="B101" s="200"/>
      <c r="C101" s="19" t="s">
        <v>168</v>
      </c>
      <c r="D101" s="103">
        <f>11.92*(28/44)</f>
        <v>7.585454545454545</v>
      </c>
      <c r="E101" s="109">
        <f>11.718*(28/44)</f>
        <v>7.4569090909090905</v>
      </c>
      <c r="F101" s="131">
        <f>12.075*(28/44)</f>
        <v>7.6840909090909086</v>
      </c>
      <c r="G101" s="109">
        <v>8.1853990909090903</v>
      </c>
      <c r="H101" s="109">
        <v>7.9295999999999998</v>
      </c>
      <c r="I101" s="109">
        <v>8.8178999999999998</v>
      </c>
      <c r="J101" s="109">
        <v>9.7283009090909101</v>
      </c>
      <c r="K101" s="109">
        <v>10.537100000000001</v>
      </c>
      <c r="L101" s="109">
        <v>11.361101818181799</v>
      </c>
      <c r="M101" s="109">
        <v>12.0311990909091</v>
      </c>
      <c r="N101" s="109">
        <v>12.3625027272727</v>
      </c>
      <c r="O101" s="109">
        <v>12.359702727272699</v>
      </c>
      <c r="P101" s="133">
        <v>12.2700009090909</v>
      </c>
    </row>
    <row r="102" spans="1:16">
      <c r="A102" s="199"/>
      <c r="B102" s="200"/>
      <c r="C102" s="123" t="s">
        <v>169</v>
      </c>
      <c r="D102" s="127">
        <f>11.92*(28/44)</f>
        <v>7.585454545454545</v>
      </c>
      <c r="E102" s="125">
        <f>11.718*(28/44)</f>
        <v>7.4569090909090905</v>
      </c>
      <c r="F102" s="134">
        <f>12.075*(28/44)</f>
        <v>7.6840909090909086</v>
      </c>
      <c r="G102" s="134">
        <v>8.1527027272727306</v>
      </c>
      <c r="H102" s="134">
        <v>9.5552990909090898</v>
      </c>
      <c r="I102" s="134">
        <v>10.7788990909091</v>
      </c>
      <c r="J102" s="134">
        <v>12.0281</v>
      </c>
      <c r="K102" s="134">
        <v>12.795898181818201</v>
      </c>
      <c r="L102" s="134">
        <v>13.421602727272701</v>
      </c>
      <c r="M102" s="134">
        <v>13.940200909090899</v>
      </c>
      <c r="N102" s="134">
        <v>14.5586</v>
      </c>
      <c r="O102" s="134">
        <v>15.292702727272699</v>
      </c>
      <c r="P102" s="135">
        <v>15.775600909090899</v>
      </c>
    </row>
    <row r="103" spans="1:16">
      <c r="A103" s="201" t="s">
        <v>172</v>
      </c>
      <c r="B103" s="202" t="s">
        <v>173</v>
      </c>
      <c r="C103" s="115" t="s">
        <v>166</v>
      </c>
      <c r="D103" s="136">
        <v>11997.68</v>
      </c>
      <c r="E103" s="137">
        <v>12000.1</v>
      </c>
      <c r="F103" s="138">
        <v>11605.9</v>
      </c>
      <c r="G103" s="136">
        <v>1491.67</v>
      </c>
      <c r="H103" s="136">
        <v>1221.68</v>
      </c>
      <c r="I103" s="136">
        <v>669.49</v>
      </c>
      <c r="J103" s="136">
        <v>505.22</v>
      </c>
      <c r="K103" s="136">
        <v>263.85000000000002</v>
      </c>
      <c r="L103" s="136">
        <v>217.6</v>
      </c>
      <c r="M103" s="136">
        <v>213.77</v>
      </c>
      <c r="N103" s="136">
        <v>144.4</v>
      </c>
      <c r="O103" s="136">
        <v>119.57</v>
      </c>
      <c r="P103" s="139">
        <v>109.21</v>
      </c>
    </row>
    <row r="104" spans="1:16">
      <c r="A104" s="201"/>
      <c r="B104" s="202"/>
      <c r="C104" s="19" t="s">
        <v>167</v>
      </c>
      <c r="D104" s="140">
        <v>11997.68</v>
      </c>
      <c r="E104" s="141">
        <v>12000.1</v>
      </c>
      <c r="F104" s="142">
        <v>11605.9</v>
      </c>
      <c r="G104" s="140">
        <v>10608.6</v>
      </c>
      <c r="H104" s="140">
        <v>8441.5</v>
      </c>
      <c r="I104" s="140">
        <v>8445.6</v>
      </c>
      <c r="J104" s="140">
        <v>8663.4</v>
      </c>
      <c r="K104" s="140">
        <v>9135.7000000000007</v>
      </c>
      <c r="L104" s="140">
        <v>8904.2999999999993</v>
      </c>
      <c r="M104" s="140">
        <v>9003.9</v>
      </c>
      <c r="N104" s="140">
        <v>9465.2000000000007</v>
      </c>
      <c r="O104" s="140">
        <v>10581.6</v>
      </c>
      <c r="P104" s="143">
        <v>11396.4</v>
      </c>
    </row>
    <row r="105" spans="1:16">
      <c r="A105" s="201"/>
      <c r="B105" s="202"/>
      <c r="C105" s="19" t="s">
        <v>168</v>
      </c>
      <c r="D105" s="140">
        <v>11997.68</v>
      </c>
      <c r="E105" s="141">
        <v>12000.1</v>
      </c>
      <c r="F105" s="142">
        <v>11605.9</v>
      </c>
      <c r="G105" s="140">
        <v>22209.7</v>
      </c>
      <c r="H105" s="140">
        <v>22873.5</v>
      </c>
      <c r="I105" s="140">
        <v>23524.400000000001</v>
      </c>
      <c r="J105" s="140">
        <v>23833.3</v>
      </c>
      <c r="K105" s="140">
        <v>23712.799999999999</v>
      </c>
      <c r="L105" s="140">
        <v>23725.3</v>
      </c>
      <c r="M105" s="140">
        <v>23459.5</v>
      </c>
      <c r="N105" s="140">
        <v>22934.6</v>
      </c>
      <c r="O105" s="140">
        <v>21940.400000000001</v>
      </c>
      <c r="P105" s="143">
        <v>20799</v>
      </c>
    </row>
    <row r="106" spans="1:16">
      <c r="A106" s="201"/>
      <c r="B106" s="202"/>
      <c r="C106" s="144" t="s">
        <v>169</v>
      </c>
      <c r="D106" s="145">
        <v>11997.68</v>
      </c>
      <c r="E106" s="146">
        <v>12000.1</v>
      </c>
      <c r="F106" s="147">
        <v>11605.9</v>
      </c>
      <c r="G106" s="145">
        <v>10634.4</v>
      </c>
      <c r="H106" s="145">
        <v>11774.6</v>
      </c>
      <c r="I106" s="145">
        <v>12414.8</v>
      </c>
      <c r="J106" s="145">
        <v>12139.6</v>
      </c>
      <c r="K106" s="145">
        <v>12490.8</v>
      </c>
      <c r="L106" s="145">
        <v>11773.5</v>
      </c>
      <c r="M106" s="145">
        <v>11840.9</v>
      </c>
      <c r="N106" s="145">
        <v>11592.8</v>
      </c>
      <c r="O106" s="145">
        <v>11093.2</v>
      </c>
      <c r="P106" s="148">
        <v>10765.4</v>
      </c>
    </row>
    <row r="107" spans="1:16">
      <c r="A107" s="199" t="s">
        <v>174</v>
      </c>
      <c r="B107" s="203" t="s">
        <v>173</v>
      </c>
      <c r="C107" s="115" t="s">
        <v>166</v>
      </c>
      <c r="D107" s="136">
        <v>5520.77</v>
      </c>
      <c r="E107" s="136">
        <v>5538</v>
      </c>
      <c r="F107" s="136">
        <v>6341</v>
      </c>
      <c r="G107" s="136">
        <v>6623.1</v>
      </c>
      <c r="H107" s="136">
        <v>2244.1999999999998</v>
      </c>
      <c r="I107" s="136">
        <v>1952.3</v>
      </c>
      <c r="J107" s="136">
        <v>1567.6</v>
      </c>
      <c r="K107" s="136">
        <v>632.20000000000005</v>
      </c>
      <c r="L107" s="136">
        <v>498.5</v>
      </c>
      <c r="M107" s="136">
        <v>418.3</v>
      </c>
      <c r="N107" s="136">
        <v>315.8</v>
      </c>
      <c r="O107" s="136">
        <v>185.2</v>
      </c>
      <c r="P107" s="139">
        <v>44.2</v>
      </c>
    </row>
    <row r="108" spans="1:16">
      <c r="A108" s="199"/>
      <c r="B108" s="203"/>
      <c r="C108" s="149" t="s">
        <v>167</v>
      </c>
      <c r="D108" s="140">
        <v>5520.77</v>
      </c>
      <c r="E108" s="140">
        <v>5538</v>
      </c>
      <c r="F108" s="140">
        <v>6341</v>
      </c>
      <c r="G108" s="140">
        <v>5655.4</v>
      </c>
      <c r="H108" s="140">
        <v>2502.6999999999998</v>
      </c>
      <c r="I108" s="140">
        <v>2910.9</v>
      </c>
      <c r="J108" s="140">
        <v>3337.1</v>
      </c>
      <c r="K108" s="140">
        <v>3781.6</v>
      </c>
      <c r="L108" s="140">
        <v>4293</v>
      </c>
      <c r="M108" s="140">
        <v>4894.8</v>
      </c>
      <c r="N108" s="140">
        <v>5586.9</v>
      </c>
      <c r="O108" s="140">
        <v>6010.6</v>
      </c>
      <c r="P108" s="143">
        <v>6434.3</v>
      </c>
    </row>
    <row r="109" spans="1:16">
      <c r="A109" s="199"/>
      <c r="B109" s="203"/>
      <c r="C109" s="149" t="s">
        <v>168</v>
      </c>
      <c r="D109" s="140">
        <v>5520.77</v>
      </c>
      <c r="E109" s="140">
        <v>5538</v>
      </c>
      <c r="F109" s="140">
        <v>6341</v>
      </c>
      <c r="G109" s="140">
        <v>7770.3</v>
      </c>
      <c r="H109" s="140">
        <v>9425.4</v>
      </c>
      <c r="I109" s="140">
        <v>9602.5</v>
      </c>
      <c r="J109" s="140">
        <v>9687.2999999999993</v>
      </c>
      <c r="K109" s="140">
        <v>9779.5</v>
      </c>
      <c r="L109" s="140">
        <v>9928</v>
      </c>
      <c r="M109" s="140">
        <v>10082.799999999999</v>
      </c>
      <c r="N109" s="140">
        <v>9996.1</v>
      </c>
      <c r="O109" s="140">
        <v>9874.9</v>
      </c>
      <c r="P109" s="143">
        <v>9497.1</v>
      </c>
    </row>
    <row r="110" spans="1:16">
      <c r="A110" s="199"/>
      <c r="B110" s="203"/>
      <c r="C110" s="150" t="s">
        <v>169</v>
      </c>
      <c r="D110" s="151">
        <v>5520.77</v>
      </c>
      <c r="E110" s="151">
        <v>5538</v>
      </c>
      <c r="F110" s="151">
        <v>6341</v>
      </c>
      <c r="G110" s="151">
        <v>7044.3</v>
      </c>
      <c r="H110" s="151">
        <v>8081.2</v>
      </c>
      <c r="I110" s="151">
        <v>9988.2999999999993</v>
      </c>
      <c r="J110" s="151">
        <v>11260.3</v>
      </c>
      <c r="K110" s="151">
        <v>11965.3</v>
      </c>
      <c r="L110" s="151">
        <v>14059.7</v>
      </c>
      <c r="M110" s="151">
        <v>13492</v>
      </c>
      <c r="N110" s="151">
        <v>14875.8</v>
      </c>
      <c r="O110" s="151">
        <v>16052.7</v>
      </c>
      <c r="P110" s="152">
        <v>16922.3</v>
      </c>
    </row>
    <row r="111" spans="1:16">
      <c r="A111" s="153" t="s">
        <v>175</v>
      </c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5"/>
    </row>
    <row r="112" spans="1:16">
      <c r="A112" s="194" t="s">
        <v>8</v>
      </c>
      <c r="B112" s="195" t="s">
        <v>173</v>
      </c>
      <c r="C112" s="19" t="s">
        <v>166</v>
      </c>
      <c r="D112" s="141">
        <v>1010</v>
      </c>
      <c r="E112" s="141">
        <v>75039</v>
      </c>
      <c r="F112" s="142">
        <v>120933</v>
      </c>
      <c r="G112" s="141">
        <v>157043</v>
      </c>
      <c r="H112" s="141">
        <v>173879</v>
      </c>
      <c r="I112" s="141">
        <v>194186</v>
      </c>
      <c r="J112" s="141">
        <v>212829</v>
      </c>
      <c r="K112" s="141">
        <v>198351</v>
      </c>
      <c r="L112" s="141">
        <v>226357</v>
      </c>
      <c r="M112" s="141">
        <v>255846</v>
      </c>
      <c r="N112" s="141">
        <v>265700</v>
      </c>
      <c r="O112" s="141">
        <v>256848</v>
      </c>
      <c r="P112" s="156">
        <v>235392</v>
      </c>
    </row>
    <row r="113" spans="1:16">
      <c r="A113" s="194"/>
      <c r="B113" s="195"/>
      <c r="C113" s="19" t="s">
        <v>167</v>
      </c>
      <c r="D113" s="141">
        <v>1010</v>
      </c>
      <c r="E113" s="141">
        <v>75039</v>
      </c>
      <c r="F113" s="142">
        <v>120933</v>
      </c>
      <c r="G113" s="141">
        <v>142731</v>
      </c>
      <c r="H113" s="141">
        <v>189436</v>
      </c>
      <c r="I113" s="141">
        <v>208276</v>
      </c>
      <c r="J113" s="141">
        <v>229429</v>
      </c>
      <c r="K113" s="141">
        <v>252971</v>
      </c>
      <c r="L113" s="141">
        <v>243443</v>
      </c>
      <c r="M113" s="141">
        <v>258052</v>
      </c>
      <c r="N113" s="141">
        <v>300616</v>
      </c>
      <c r="O113" s="141">
        <v>353004</v>
      </c>
      <c r="P113" s="156">
        <v>409075</v>
      </c>
    </row>
    <row r="114" spans="1:16">
      <c r="A114" s="194"/>
      <c r="B114" s="195"/>
      <c r="C114" s="19" t="s">
        <v>168</v>
      </c>
      <c r="D114" s="141">
        <v>1010</v>
      </c>
      <c r="E114" s="141">
        <v>75039</v>
      </c>
      <c r="F114" s="142">
        <v>120933</v>
      </c>
      <c r="G114" s="141">
        <v>146301</v>
      </c>
      <c r="H114" s="141">
        <v>153891</v>
      </c>
      <c r="I114" s="141">
        <v>159119</v>
      </c>
      <c r="J114" s="141">
        <v>163629</v>
      </c>
      <c r="K114" s="141">
        <v>167105</v>
      </c>
      <c r="L114" s="141">
        <v>171969</v>
      </c>
      <c r="M114" s="141">
        <v>175922</v>
      </c>
      <c r="N114" s="141">
        <v>177072</v>
      </c>
      <c r="O114" s="141">
        <v>174566</v>
      </c>
      <c r="P114" s="156">
        <v>170500</v>
      </c>
    </row>
    <row r="115" spans="1:16">
      <c r="A115" s="194"/>
      <c r="B115" s="195"/>
      <c r="C115" s="19" t="s">
        <v>169</v>
      </c>
      <c r="D115" s="141">
        <v>1010</v>
      </c>
      <c r="E115" s="141">
        <v>75039</v>
      </c>
      <c r="F115" s="142">
        <v>120933</v>
      </c>
      <c r="G115" s="141">
        <v>152513</v>
      </c>
      <c r="H115" s="141">
        <v>265080</v>
      </c>
      <c r="I115" s="141">
        <v>333876</v>
      </c>
      <c r="J115" s="141">
        <v>406963</v>
      </c>
      <c r="K115" s="141">
        <v>464903</v>
      </c>
      <c r="L115" s="141">
        <v>508058</v>
      </c>
      <c r="M115" s="141">
        <v>554713</v>
      </c>
      <c r="N115" s="141">
        <v>605051</v>
      </c>
      <c r="O115" s="141">
        <v>653132</v>
      </c>
      <c r="P115" s="156">
        <v>703459</v>
      </c>
    </row>
    <row r="116" spans="1:16">
      <c r="A116" s="194" t="s">
        <v>9</v>
      </c>
      <c r="B116" s="195" t="s">
        <v>173</v>
      </c>
      <c r="C116" s="157" t="s">
        <v>166</v>
      </c>
      <c r="D116" s="141">
        <v>6622</v>
      </c>
      <c r="E116" s="141">
        <v>10395</v>
      </c>
      <c r="F116" s="141">
        <v>10812</v>
      </c>
      <c r="G116" s="141">
        <v>9522</v>
      </c>
      <c r="H116" s="141">
        <v>1152</v>
      </c>
      <c r="I116" s="141">
        <v>691</v>
      </c>
      <c r="J116" s="141">
        <v>413</v>
      </c>
      <c r="K116" s="141">
        <v>246</v>
      </c>
      <c r="L116" s="141">
        <v>138</v>
      </c>
      <c r="M116" s="141">
        <v>73</v>
      </c>
      <c r="N116" s="141">
        <v>37</v>
      </c>
      <c r="O116" s="141">
        <v>0</v>
      </c>
      <c r="P116" s="156">
        <v>0</v>
      </c>
    </row>
    <row r="117" spans="1:16">
      <c r="A117" s="194"/>
      <c r="B117" s="195"/>
      <c r="C117" s="19" t="s">
        <v>167</v>
      </c>
      <c r="D117" s="141">
        <v>6622</v>
      </c>
      <c r="E117" s="141">
        <v>10395</v>
      </c>
      <c r="F117" s="141">
        <v>10812</v>
      </c>
      <c r="G117" s="141">
        <v>9522</v>
      </c>
      <c r="H117" s="141">
        <v>1152</v>
      </c>
      <c r="I117" s="141">
        <v>691</v>
      </c>
      <c r="J117" s="141">
        <v>413</v>
      </c>
      <c r="K117" s="141">
        <v>246</v>
      </c>
      <c r="L117" s="141">
        <v>138</v>
      </c>
      <c r="M117" s="141">
        <v>73</v>
      </c>
      <c r="N117" s="141">
        <v>37</v>
      </c>
      <c r="O117" s="141">
        <v>0</v>
      </c>
      <c r="P117" s="156">
        <v>0</v>
      </c>
    </row>
    <row r="118" spans="1:16">
      <c r="A118" s="194"/>
      <c r="B118" s="195"/>
      <c r="C118" s="19" t="s">
        <v>168</v>
      </c>
      <c r="D118" s="141">
        <v>6622</v>
      </c>
      <c r="E118" s="141">
        <v>10395</v>
      </c>
      <c r="F118" s="141">
        <v>10812</v>
      </c>
      <c r="G118" s="141">
        <v>9522</v>
      </c>
      <c r="H118" s="141">
        <v>1152</v>
      </c>
      <c r="I118" s="141">
        <v>691</v>
      </c>
      <c r="J118" s="141">
        <v>413</v>
      </c>
      <c r="K118" s="141">
        <v>246</v>
      </c>
      <c r="L118" s="141">
        <v>138</v>
      </c>
      <c r="M118" s="141">
        <v>73</v>
      </c>
      <c r="N118" s="141">
        <v>37</v>
      </c>
      <c r="O118" s="141">
        <v>0</v>
      </c>
      <c r="P118" s="156">
        <v>0</v>
      </c>
    </row>
    <row r="119" spans="1:16">
      <c r="A119" s="194"/>
      <c r="B119" s="195"/>
      <c r="C119" s="19" t="s">
        <v>169</v>
      </c>
      <c r="D119" s="141">
        <v>6622</v>
      </c>
      <c r="E119" s="141">
        <v>10395</v>
      </c>
      <c r="F119" s="141">
        <v>10812</v>
      </c>
      <c r="G119" s="141">
        <v>9522</v>
      </c>
      <c r="H119" s="141">
        <v>1152</v>
      </c>
      <c r="I119" s="141">
        <v>691</v>
      </c>
      <c r="J119" s="141">
        <v>413</v>
      </c>
      <c r="K119" s="141">
        <v>246</v>
      </c>
      <c r="L119" s="141">
        <v>138</v>
      </c>
      <c r="M119" s="141">
        <v>73</v>
      </c>
      <c r="N119" s="141">
        <v>37</v>
      </c>
      <c r="O119" s="141">
        <v>0</v>
      </c>
      <c r="P119" s="156">
        <v>0</v>
      </c>
    </row>
    <row r="120" spans="1:16">
      <c r="A120" s="194" t="s">
        <v>10</v>
      </c>
      <c r="B120" s="195" t="s">
        <v>173</v>
      </c>
      <c r="C120" s="19" t="s">
        <v>166</v>
      </c>
      <c r="D120" s="141">
        <v>0</v>
      </c>
      <c r="E120" s="141">
        <v>4000</v>
      </c>
      <c r="F120" s="142">
        <v>10994</v>
      </c>
      <c r="G120" s="141">
        <v>17942</v>
      </c>
      <c r="H120" s="141">
        <v>60642</v>
      </c>
      <c r="I120" s="141">
        <v>72035</v>
      </c>
      <c r="J120" s="141">
        <v>80712</v>
      </c>
      <c r="K120" s="141">
        <v>74607</v>
      </c>
      <c r="L120" s="141">
        <v>84086</v>
      </c>
      <c r="M120" s="141">
        <v>93880</v>
      </c>
      <c r="N120" s="141">
        <v>96271</v>
      </c>
      <c r="O120" s="141">
        <v>91204</v>
      </c>
      <c r="P120" s="156">
        <v>81227</v>
      </c>
    </row>
    <row r="121" spans="1:16">
      <c r="A121" s="194"/>
      <c r="B121" s="195"/>
      <c r="C121" s="19" t="s">
        <v>167</v>
      </c>
      <c r="D121" s="141">
        <v>0</v>
      </c>
      <c r="E121" s="141">
        <v>4000</v>
      </c>
      <c r="F121" s="142">
        <v>10994</v>
      </c>
      <c r="G121" s="141">
        <v>17942</v>
      </c>
      <c r="H121" s="141">
        <v>60642</v>
      </c>
      <c r="I121" s="141">
        <v>72035</v>
      </c>
      <c r="J121" s="141">
        <v>80712</v>
      </c>
      <c r="K121" s="141">
        <v>74607</v>
      </c>
      <c r="L121" s="141">
        <v>84086</v>
      </c>
      <c r="M121" s="141">
        <v>93880</v>
      </c>
      <c r="N121" s="141">
        <v>96271</v>
      </c>
      <c r="O121" s="141">
        <v>91204</v>
      </c>
      <c r="P121" s="156">
        <v>81227</v>
      </c>
    </row>
    <row r="122" spans="1:16">
      <c r="A122" s="194"/>
      <c r="B122" s="195"/>
      <c r="C122" s="19" t="s">
        <v>168</v>
      </c>
      <c r="D122" s="141">
        <v>0</v>
      </c>
      <c r="E122" s="141">
        <v>4000</v>
      </c>
      <c r="F122" s="142">
        <v>10994</v>
      </c>
      <c r="G122" s="141">
        <v>17942</v>
      </c>
      <c r="H122" s="141">
        <v>60642</v>
      </c>
      <c r="I122" s="141">
        <v>72035</v>
      </c>
      <c r="J122" s="141">
        <v>80712</v>
      </c>
      <c r="K122" s="141">
        <v>74607</v>
      </c>
      <c r="L122" s="141">
        <v>84086</v>
      </c>
      <c r="M122" s="141">
        <v>93880</v>
      </c>
      <c r="N122" s="141">
        <v>96271</v>
      </c>
      <c r="O122" s="141">
        <v>91204</v>
      </c>
      <c r="P122" s="156">
        <v>81227</v>
      </c>
    </row>
    <row r="123" spans="1:16">
      <c r="A123" s="194"/>
      <c r="B123" s="195"/>
      <c r="C123" s="19" t="s">
        <v>169</v>
      </c>
      <c r="D123" s="141">
        <v>0</v>
      </c>
      <c r="E123" s="141">
        <v>4000</v>
      </c>
      <c r="F123" s="142">
        <v>10994</v>
      </c>
      <c r="G123" s="141">
        <v>17942</v>
      </c>
      <c r="H123" s="141">
        <v>60642</v>
      </c>
      <c r="I123" s="141">
        <v>72035</v>
      </c>
      <c r="J123" s="141">
        <v>80712</v>
      </c>
      <c r="K123" s="141">
        <v>74607</v>
      </c>
      <c r="L123" s="141">
        <v>84086</v>
      </c>
      <c r="M123" s="141">
        <v>93880</v>
      </c>
      <c r="N123" s="141">
        <v>96271</v>
      </c>
      <c r="O123" s="141">
        <v>91204</v>
      </c>
      <c r="P123" s="156">
        <v>81227</v>
      </c>
    </row>
    <row r="124" spans="1:16">
      <c r="A124" s="194" t="s">
        <v>11</v>
      </c>
      <c r="B124" s="195" t="s">
        <v>173</v>
      </c>
      <c r="C124" s="19" t="s">
        <v>166</v>
      </c>
      <c r="D124" s="158">
        <v>186</v>
      </c>
      <c r="E124" s="158">
        <v>8538</v>
      </c>
      <c r="F124" s="159">
        <v>13759</v>
      </c>
      <c r="G124" s="159">
        <v>26279</v>
      </c>
      <c r="H124" s="159">
        <v>89349</v>
      </c>
      <c r="I124" s="159">
        <v>108899</v>
      </c>
      <c r="J124" s="159">
        <v>124961</v>
      </c>
      <c r="K124" s="159">
        <v>119137</v>
      </c>
      <c r="L124" s="159">
        <v>138797</v>
      </c>
      <c r="M124" s="159">
        <v>159182</v>
      </c>
      <c r="N124" s="159">
        <v>166569</v>
      </c>
      <c r="O124" s="159">
        <v>161556</v>
      </c>
      <c r="P124" s="160">
        <v>148214</v>
      </c>
    </row>
    <row r="125" spans="1:16">
      <c r="A125" s="194"/>
      <c r="B125" s="195"/>
      <c r="C125" s="19" t="s">
        <v>167</v>
      </c>
      <c r="D125" s="158">
        <v>186</v>
      </c>
      <c r="E125" s="158">
        <v>8538</v>
      </c>
      <c r="F125" s="159">
        <v>13759</v>
      </c>
      <c r="G125" s="159">
        <v>17127</v>
      </c>
      <c r="H125" s="159">
        <v>31282</v>
      </c>
      <c r="I125" s="159">
        <v>31762</v>
      </c>
      <c r="J125" s="159">
        <v>31380</v>
      </c>
      <c r="K125" s="159">
        <v>30710</v>
      </c>
      <c r="L125" s="159">
        <v>26222</v>
      </c>
      <c r="M125" s="159">
        <v>23990</v>
      </c>
      <c r="N125" s="159">
        <v>23536</v>
      </c>
      <c r="O125" s="159">
        <v>23520</v>
      </c>
      <c r="P125" s="160">
        <v>23006</v>
      </c>
    </row>
    <row r="126" spans="1:16">
      <c r="A126" s="194"/>
      <c r="B126" s="195"/>
      <c r="C126" s="19" t="s">
        <v>168</v>
      </c>
      <c r="D126" s="158">
        <v>186</v>
      </c>
      <c r="E126" s="158">
        <v>8538</v>
      </c>
      <c r="F126" s="159">
        <v>13759</v>
      </c>
      <c r="G126" s="159">
        <v>8121</v>
      </c>
      <c r="H126" s="159">
        <v>8889</v>
      </c>
      <c r="I126" s="159">
        <v>9418</v>
      </c>
      <c r="J126" s="159">
        <v>10006</v>
      </c>
      <c r="K126" s="159">
        <v>10385</v>
      </c>
      <c r="L126" s="159">
        <v>10938</v>
      </c>
      <c r="M126" s="159">
        <v>11420</v>
      </c>
      <c r="N126" s="159">
        <v>11739</v>
      </c>
      <c r="O126" s="159">
        <v>11779</v>
      </c>
      <c r="P126" s="160">
        <v>11699</v>
      </c>
    </row>
    <row r="127" spans="1:16">
      <c r="A127" s="194"/>
      <c r="B127" s="195"/>
      <c r="C127" s="19" t="s">
        <v>169</v>
      </c>
      <c r="D127" s="158">
        <v>186</v>
      </c>
      <c r="E127" s="158">
        <v>8538</v>
      </c>
      <c r="F127" s="159">
        <v>13759</v>
      </c>
      <c r="G127" s="159">
        <v>34598</v>
      </c>
      <c r="H127" s="159">
        <v>66696</v>
      </c>
      <c r="I127" s="159">
        <v>78956</v>
      </c>
      <c r="J127" s="159">
        <v>100250</v>
      </c>
      <c r="K127" s="159">
        <v>116135</v>
      </c>
      <c r="L127" s="159">
        <v>128080</v>
      </c>
      <c r="M127" s="159">
        <v>140714</v>
      </c>
      <c r="N127" s="159">
        <v>144726</v>
      </c>
      <c r="O127" s="159">
        <v>147547</v>
      </c>
      <c r="P127" s="160">
        <v>148304</v>
      </c>
    </row>
    <row r="128" spans="1:16">
      <c r="A128" s="194" t="s">
        <v>12</v>
      </c>
      <c r="B128" s="195" t="s">
        <v>173</v>
      </c>
      <c r="C128" s="19" t="s">
        <v>166</v>
      </c>
      <c r="D128" s="141">
        <v>889</v>
      </c>
      <c r="E128" s="141">
        <v>6234</v>
      </c>
      <c r="F128" s="142">
        <v>12448</v>
      </c>
      <c r="G128" s="142">
        <v>21616</v>
      </c>
      <c r="H128" s="142">
        <v>64374</v>
      </c>
      <c r="I128" s="142">
        <v>75555</v>
      </c>
      <c r="J128" s="142">
        <v>83724</v>
      </c>
      <c r="K128" s="142">
        <v>77089</v>
      </c>
      <c r="L128" s="142">
        <v>86593</v>
      </c>
      <c r="M128" s="142">
        <v>95507</v>
      </c>
      <c r="N128" s="142">
        <v>95810</v>
      </c>
      <c r="O128" s="142">
        <v>88763</v>
      </c>
      <c r="P128" s="161">
        <v>77457</v>
      </c>
    </row>
    <row r="129" spans="1:16">
      <c r="A129" s="194"/>
      <c r="B129" s="195"/>
      <c r="C129" s="19" t="s">
        <v>167</v>
      </c>
      <c r="D129" s="141">
        <v>889</v>
      </c>
      <c r="E129" s="141">
        <v>6234</v>
      </c>
      <c r="F129" s="142">
        <v>12448</v>
      </c>
      <c r="G129" s="142">
        <v>14163</v>
      </c>
      <c r="H129" s="142">
        <v>17666</v>
      </c>
      <c r="I129" s="142">
        <v>20459</v>
      </c>
      <c r="J129" s="142">
        <v>23292</v>
      </c>
      <c r="K129" s="142">
        <v>26118</v>
      </c>
      <c r="L129" s="142">
        <v>25539</v>
      </c>
      <c r="M129" s="142">
        <v>28046</v>
      </c>
      <c r="N129" s="142">
        <v>33790</v>
      </c>
      <c r="O129" s="142">
        <v>39928</v>
      </c>
      <c r="P129" s="161">
        <v>46270</v>
      </c>
    </row>
    <row r="130" spans="1:16">
      <c r="A130" s="194"/>
      <c r="B130" s="195"/>
      <c r="C130" s="19" t="s">
        <v>168</v>
      </c>
      <c r="D130" s="141">
        <v>889</v>
      </c>
      <c r="E130" s="141">
        <v>6234</v>
      </c>
      <c r="F130" s="142">
        <v>12448</v>
      </c>
      <c r="G130" s="142">
        <v>4514</v>
      </c>
      <c r="H130" s="142">
        <v>5554</v>
      </c>
      <c r="I130" s="142">
        <v>6059</v>
      </c>
      <c r="J130" s="142">
        <v>6639</v>
      </c>
      <c r="K130" s="142">
        <v>7119</v>
      </c>
      <c r="L130" s="142">
        <v>7758</v>
      </c>
      <c r="M130" s="142">
        <v>8342</v>
      </c>
      <c r="N130" s="142">
        <v>8768</v>
      </c>
      <c r="O130" s="142">
        <v>8999</v>
      </c>
      <c r="P130" s="161">
        <v>9099</v>
      </c>
    </row>
    <row r="131" spans="1:16">
      <c r="A131" s="194"/>
      <c r="B131" s="195"/>
      <c r="C131" s="19" t="s">
        <v>169</v>
      </c>
      <c r="D131" s="141">
        <v>889</v>
      </c>
      <c r="E131" s="141">
        <v>6234</v>
      </c>
      <c r="F131" s="142">
        <v>12448</v>
      </c>
      <c r="G131" s="142">
        <v>26537</v>
      </c>
      <c r="H131" s="142">
        <v>35067</v>
      </c>
      <c r="I131" s="142">
        <v>38184</v>
      </c>
      <c r="J131" s="142">
        <v>45837</v>
      </c>
      <c r="K131" s="142">
        <v>50207</v>
      </c>
      <c r="L131" s="142">
        <v>52424</v>
      </c>
      <c r="M131" s="142">
        <v>54619</v>
      </c>
      <c r="N131" s="142">
        <v>52707</v>
      </c>
      <c r="O131" s="142">
        <v>50177</v>
      </c>
      <c r="P131" s="161">
        <v>46842</v>
      </c>
    </row>
    <row r="132" spans="1:16">
      <c r="A132" s="194" t="s">
        <v>13</v>
      </c>
      <c r="B132" s="195" t="s">
        <v>173</v>
      </c>
      <c r="C132" s="19" t="s">
        <v>166</v>
      </c>
      <c r="D132" s="162">
        <v>12</v>
      </c>
      <c r="E132" s="162">
        <v>15200</v>
      </c>
      <c r="F132" s="142">
        <v>23010</v>
      </c>
      <c r="G132" s="141">
        <v>34530</v>
      </c>
      <c r="H132" s="141">
        <v>0</v>
      </c>
      <c r="I132" s="141">
        <v>0</v>
      </c>
      <c r="J132" s="141">
        <v>0</v>
      </c>
      <c r="K132" s="141">
        <v>0</v>
      </c>
      <c r="L132" s="141">
        <v>0</v>
      </c>
      <c r="M132" s="141">
        <v>0</v>
      </c>
      <c r="N132" s="141">
        <v>0</v>
      </c>
      <c r="O132" s="141">
        <v>0</v>
      </c>
      <c r="P132" s="156">
        <v>0</v>
      </c>
    </row>
    <row r="133" spans="1:16">
      <c r="A133" s="194"/>
      <c r="B133" s="195"/>
      <c r="C133" s="19" t="s">
        <v>167</v>
      </c>
      <c r="D133" s="162">
        <v>12</v>
      </c>
      <c r="E133" s="162">
        <v>15200</v>
      </c>
      <c r="F133" s="142">
        <v>23010</v>
      </c>
      <c r="G133" s="141">
        <v>34530</v>
      </c>
      <c r="H133" s="141">
        <v>0</v>
      </c>
      <c r="I133" s="141">
        <v>0</v>
      </c>
      <c r="J133" s="141">
        <v>0</v>
      </c>
      <c r="K133" s="141">
        <v>0</v>
      </c>
      <c r="L133" s="141">
        <v>0</v>
      </c>
      <c r="M133" s="141">
        <v>0</v>
      </c>
      <c r="N133" s="141">
        <v>0</v>
      </c>
      <c r="O133" s="141">
        <v>0</v>
      </c>
      <c r="P133" s="156">
        <v>0</v>
      </c>
    </row>
    <row r="134" spans="1:16">
      <c r="A134" s="194"/>
      <c r="B134" s="195"/>
      <c r="C134" s="19" t="s">
        <v>168</v>
      </c>
      <c r="D134" s="141">
        <v>12</v>
      </c>
      <c r="E134" s="141">
        <v>15200</v>
      </c>
      <c r="F134" s="142">
        <v>23010</v>
      </c>
      <c r="G134" s="141">
        <v>34530</v>
      </c>
      <c r="H134" s="141">
        <v>0</v>
      </c>
      <c r="I134" s="141">
        <v>0</v>
      </c>
      <c r="J134" s="141">
        <v>0</v>
      </c>
      <c r="K134" s="141">
        <v>0</v>
      </c>
      <c r="L134" s="141">
        <v>0</v>
      </c>
      <c r="M134" s="141">
        <v>0</v>
      </c>
      <c r="N134" s="141">
        <v>0</v>
      </c>
      <c r="O134" s="141">
        <v>0</v>
      </c>
      <c r="P134" s="156">
        <v>0</v>
      </c>
    </row>
    <row r="135" spans="1:16">
      <c r="A135" s="194"/>
      <c r="B135" s="195"/>
      <c r="C135" s="19" t="s">
        <v>169</v>
      </c>
      <c r="D135" s="141">
        <v>12</v>
      </c>
      <c r="E135" s="141">
        <v>15200</v>
      </c>
      <c r="F135" s="142">
        <v>23010</v>
      </c>
      <c r="G135" s="141">
        <v>34530</v>
      </c>
      <c r="H135" s="141">
        <v>0</v>
      </c>
      <c r="I135" s="141">
        <v>0</v>
      </c>
      <c r="J135" s="141">
        <v>0</v>
      </c>
      <c r="K135" s="141">
        <v>0</v>
      </c>
      <c r="L135" s="141">
        <v>0</v>
      </c>
      <c r="M135" s="141">
        <v>0</v>
      </c>
      <c r="N135" s="141">
        <v>0</v>
      </c>
      <c r="O135" s="141">
        <v>0</v>
      </c>
      <c r="P135" s="156">
        <v>0</v>
      </c>
    </row>
    <row r="136" spans="1:16">
      <c r="A136" s="194" t="s">
        <v>14</v>
      </c>
      <c r="B136" s="195" t="s">
        <v>173</v>
      </c>
      <c r="C136" s="19" t="s">
        <v>166</v>
      </c>
      <c r="D136" s="141">
        <v>0</v>
      </c>
      <c r="E136" s="141">
        <v>1951</v>
      </c>
      <c r="F136" s="142">
        <v>4890</v>
      </c>
      <c r="G136" s="142">
        <v>8979</v>
      </c>
      <c r="H136" s="142">
        <v>1608</v>
      </c>
      <c r="I136" s="142">
        <v>795</v>
      </c>
      <c r="J136" s="142">
        <v>886</v>
      </c>
      <c r="K136" s="142">
        <v>296</v>
      </c>
      <c r="L136" s="142">
        <v>142</v>
      </c>
      <c r="M136" s="142">
        <v>132</v>
      </c>
      <c r="N136" s="142">
        <v>120</v>
      </c>
      <c r="O136" s="142">
        <v>107</v>
      </c>
      <c r="P136" s="161">
        <v>91</v>
      </c>
    </row>
    <row r="137" spans="1:16">
      <c r="A137" s="194"/>
      <c r="B137" s="195"/>
      <c r="C137" s="19" t="s">
        <v>167</v>
      </c>
      <c r="D137" s="141">
        <v>0</v>
      </c>
      <c r="E137" s="141">
        <v>1951</v>
      </c>
      <c r="F137" s="142">
        <v>4890</v>
      </c>
      <c r="G137" s="142">
        <v>6212</v>
      </c>
      <c r="H137" s="142">
        <v>600</v>
      </c>
      <c r="I137" s="142">
        <v>258</v>
      </c>
      <c r="J137" s="142">
        <v>257</v>
      </c>
      <c r="K137" s="142">
        <v>89</v>
      </c>
      <c r="L137" s="142">
        <v>31</v>
      </c>
      <c r="M137" s="142">
        <v>22</v>
      </c>
      <c r="N137" s="142">
        <v>18</v>
      </c>
      <c r="O137" s="142">
        <v>16</v>
      </c>
      <c r="P137" s="161">
        <v>14</v>
      </c>
    </row>
    <row r="138" spans="1:16">
      <c r="A138" s="194"/>
      <c r="B138" s="195"/>
      <c r="C138" s="19" t="s">
        <v>168</v>
      </c>
      <c r="D138" s="141">
        <v>0</v>
      </c>
      <c r="E138" s="141">
        <v>1951</v>
      </c>
      <c r="F138" s="142">
        <v>4890</v>
      </c>
      <c r="G138" s="142">
        <v>8820</v>
      </c>
      <c r="H138" s="142">
        <v>1516</v>
      </c>
      <c r="I138" s="142">
        <v>701</v>
      </c>
      <c r="J138" s="142">
        <v>707</v>
      </c>
      <c r="K138" s="142">
        <v>207</v>
      </c>
      <c r="L138" s="142">
        <v>85</v>
      </c>
      <c r="M138" s="142">
        <v>66</v>
      </c>
      <c r="N138" s="142">
        <v>51</v>
      </c>
      <c r="O138" s="142">
        <v>38</v>
      </c>
      <c r="P138" s="161">
        <v>27</v>
      </c>
    </row>
    <row r="139" spans="1:16">
      <c r="A139" s="194"/>
      <c r="B139" s="195"/>
      <c r="C139" s="19" t="s">
        <v>169</v>
      </c>
      <c r="D139" s="141">
        <v>0</v>
      </c>
      <c r="E139" s="141">
        <v>1951</v>
      </c>
      <c r="F139" s="142">
        <v>4890</v>
      </c>
      <c r="G139" s="142">
        <v>11541</v>
      </c>
      <c r="H139" s="142">
        <v>1159</v>
      </c>
      <c r="I139" s="142">
        <v>606</v>
      </c>
      <c r="J139" s="142">
        <v>764</v>
      </c>
      <c r="K139" s="142">
        <v>320</v>
      </c>
      <c r="L139" s="142">
        <v>148</v>
      </c>
      <c r="M139" s="142">
        <v>129</v>
      </c>
      <c r="N139" s="142">
        <v>113</v>
      </c>
      <c r="O139" s="142">
        <v>102</v>
      </c>
      <c r="P139" s="161">
        <v>91</v>
      </c>
    </row>
    <row r="140" spans="1:16">
      <c r="A140" s="196" t="s">
        <v>15</v>
      </c>
      <c r="B140" s="195" t="s">
        <v>173</v>
      </c>
      <c r="C140" s="19" t="s">
        <v>166</v>
      </c>
      <c r="D140" s="141">
        <v>0</v>
      </c>
      <c r="E140" s="141">
        <v>17926</v>
      </c>
      <c r="F140" s="142">
        <v>26888</v>
      </c>
      <c r="G140" s="142">
        <v>51053</v>
      </c>
      <c r="H140" s="142">
        <v>32321</v>
      </c>
      <c r="I140" s="142">
        <v>3174</v>
      </c>
      <c r="J140" s="142">
        <v>0</v>
      </c>
      <c r="K140" s="142">
        <v>0</v>
      </c>
      <c r="L140" s="142">
        <v>0</v>
      </c>
      <c r="M140" s="142">
        <v>0</v>
      </c>
      <c r="N140" s="142">
        <v>0</v>
      </c>
      <c r="O140" s="142">
        <v>0</v>
      </c>
      <c r="P140" s="161">
        <v>0</v>
      </c>
    </row>
    <row r="141" spans="1:16">
      <c r="A141" s="196"/>
      <c r="B141" s="195"/>
      <c r="C141" s="19" t="s">
        <v>167</v>
      </c>
      <c r="D141" s="141">
        <v>0</v>
      </c>
      <c r="E141" s="141">
        <v>17926</v>
      </c>
      <c r="F141" s="142">
        <v>26888</v>
      </c>
      <c r="G141" s="142">
        <v>48596</v>
      </c>
      <c r="H141" s="142">
        <v>92011</v>
      </c>
      <c r="I141" s="142">
        <v>95765</v>
      </c>
      <c r="J141" s="142">
        <v>96916</v>
      </c>
      <c r="K141" s="142">
        <v>95465</v>
      </c>
      <c r="L141" s="142">
        <v>86276</v>
      </c>
      <c r="M141" s="142">
        <v>80878</v>
      </c>
      <c r="N141" s="142">
        <v>79272</v>
      </c>
      <c r="O141" s="142">
        <v>81080</v>
      </c>
      <c r="P141" s="161">
        <v>82888</v>
      </c>
    </row>
    <row r="142" spans="1:16">
      <c r="A142" s="196"/>
      <c r="B142" s="195"/>
      <c r="C142" s="19" t="s">
        <v>168</v>
      </c>
      <c r="D142" s="141">
        <v>0</v>
      </c>
      <c r="E142" s="141">
        <v>17926</v>
      </c>
      <c r="F142" s="142">
        <v>26888</v>
      </c>
      <c r="G142" s="142">
        <v>63231</v>
      </c>
      <c r="H142" s="142">
        <v>65706</v>
      </c>
      <c r="I142" s="142">
        <v>67329</v>
      </c>
      <c r="J142" s="142">
        <v>68510</v>
      </c>
      <c r="K142" s="142">
        <v>68946</v>
      </c>
      <c r="L142" s="142">
        <v>70024</v>
      </c>
      <c r="M142" s="142">
        <v>70671</v>
      </c>
      <c r="N142" s="142">
        <v>70024</v>
      </c>
      <c r="O142" s="142">
        <v>67758</v>
      </c>
      <c r="P142" s="161">
        <v>65062</v>
      </c>
    </row>
    <row r="143" spans="1:16">
      <c r="A143" s="196"/>
      <c r="B143" s="195"/>
      <c r="C143" s="19" t="s">
        <v>169</v>
      </c>
      <c r="D143" s="141">
        <v>0</v>
      </c>
      <c r="E143" s="141">
        <v>17926</v>
      </c>
      <c r="F143" s="142">
        <v>26888</v>
      </c>
      <c r="G143" s="142">
        <v>85605</v>
      </c>
      <c r="H143" s="142">
        <v>148223</v>
      </c>
      <c r="I143" s="142">
        <v>193765</v>
      </c>
      <c r="J143" s="142">
        <v>181171</v>
      </c>
      <c r="K143" s="142">
        <v>161710</v>
      </c>
      <c r="L143" s="142">
        <v>149109</v>
      </c>
      <c r="M143" s="142">
        <v>136491</v>
      </c>
      <c r="N143" s="142">
        <v>128236</v>
      </c>
      <c r="O143" s="142">
        <v>120245</v>
      </c>
      <c r="P143" s="161">
        <v>131805</v>
      </c>
    </row>
    <row r="144" spans="1:16">
      <c r="A144" s="197" t="s">
        <v>16</v>
      </c>
      <c r="B144" s="198" t="s">
        <v>173</v>
      </c>
      <c r="C144" s="19" t="s">
        <v>166</v>
      </c>
      <c r="D144" s="109">
        <v>1.0369999999999999</v>
      </c>
      <c r="E144" s="162">
        <v>105.5</v>
      </c>
      <c r="F144" s="163">
        <v>206.6</v>
      </c>
      <c r="G144" s="164">
        <v>305.2</v>
      </c>
      <c r="H144" s="141">
        <v>0</v>
      </c>
      <c r="I144" s="141">
        <v>0</v>
      </c>
      <c r="J144" s="141">
        <v>0</v>
      </c>
      <c r="K144" s="141">
        <v>0</v>
      </c>
      <c r="L144" s="141">
        <v>0</v>
      </c>
      <c r="M144" s="141">
        <v>0</v>
      </c>
      <c r="N144" s="141">
        <v>0</v>
      </c>
      <c r="O144" s="141">
        <v>0</v>
      </c>
      <c r="P144" s="156">
        <v>0</v>
      </c>
    </row>
    <row r="145" spans="1:16">
      <c r="A145" s="197"/>
      <c r="B145" s="198"/>
      <c r="C145" s="19" t="s">
        <v>167</v>
      </c>
      <c r="D145" s="109">
        <v>1.0369999999999999</v>
      </c>
      <c r="E145" s="162">
        <v>105.5</v>
      </c>
      <c r="F145" s="163">
        <v>206.6</v>
      </c>
      <c r="G145" s="164">
        <v>305.2</v>
      </c>
      <c r="H145" s="141">
        <v>0</v>
      </c>
      <c r="I145" s="141">
        <v>0</v>
      </c>
      <c r="J145" s="141">
        <v>0</v>
      </c>
      <c r="K145" s="141">
        <v>0</v>
      </c>
      <c r="L145" s="141">
        <v>0</v>
      </c>
      <c r="M145" s="141">
        <v>0</v>
      </c>
      <c r="N145" s="141">
        <v>0</v>
      </c>
      <c r="O145" s="141">
        <v>0</v>
      </c>
      <c r="P145" s="156">
        <v>0</v>
      </c>
    </row>
    <row r="146" spans="1:16">
      <c r="A146" s="197"/>
      <c r="B146" s="198"/>
      <c r="C146" s="19" t="s">
        <v>168</v>
      </c>
      <c r="D146" s="109">
        <v>1.0369999999999999</v>
      </c>
      <c r="E146" s="164">
        <v>105.5</v>
      </c>
      <c r="F146" s="163">
        <v>206.6</v>
      </c>
      <c r="G146" s="164">
        <v>305.2</v>
      </c>
      <c r="H146" s="141">
        <v>0</v>
      </c>
      <c r="I146" s="141">
        <v>0</v>
      </c>
      <c r="J146" s="141">
        <v>0</v>
      </c>
      <c r="K146" s="141">
        <v>0</v>
      </c>
      <c r="L146" s="141">
        <v>0</v>
      </c>
      <c r="M146" s="141">
        <v>0</v>
      </c>
      <c r="N146" s="141">
        <v>0</v>
      </c>
      <c r="O146" s="141">
        <v>0</v>
      </c>
      <c r="P146" s="156">
        <v>0</v>
      </c>
    </row>
    <row r="147" spans="1:16">
      <c r="A147" s="197"/>
      <c r="B147" s="198"/>
      <c r="C147" s="123" t="s">
        <v>169</v>
      </c>
      <c r="D147" s="125">
        <v>1.0369999999999999</v>
      </c>
      <c r="E147" s="165">
        <v>105.5</v>
      </c>
      <c r="F147" s="166">
        <v>206.6</v>
      </c>
      <c r="G147" s="165">
        <v>305.2</v>
      </c>
      <c r="H147" s="167">
        <v>0</v>
      </c>
      <c r="I147" s="167">
        <v>0</v>
      </c>
      <c r="J147" s="167">
        <v>0</v>
      </c>
      <c r="K147" s="167">
        <v>0</v>
      </c>
      <c r="L147" s="167">
        <v>0</v>
      </c>
      <c r="M147" s="167">
        <v>0</v>
      </c>
      <c r="N147" s="167">
        <v>0</v>
      </c>
      <c r="O147" s="167">
        <v>0</v>
      </c>
      <c r="P147" s="168">
        <v>0</v>
      </c>
    </row>
    <row r="151" spans="1:16">
      <c r="A151" s="188" t="s">
        <v>192</v>
      </c>
      <c r="B151" s="188" t="s">
        <v>51</v>
      </c>
      <c r="C151" s="17">
        <v>1995</v>
      </c>
      <c r="D151" s="17">
        <v>2000</v>
      </c>
      <c r="E151" s="17">
        <v>2005</v>
      </c>
      <c r="F151" s="17">
        <v>2010</v>
      </c>
      <c r="G151" s="17">
        <v>2015</v>
      </c>
      <c r="H151" s="17">
        <v>2020</v>
      </c>
      <c r="I151" s="17">
        <v>2025</v>
      </c>
      <c r="J151" s="17">
        <v>2030</v>
      </c>
      <c r="K151" s="17">
        <v>2035</v>
      </c>
      <c r="L151" s="17">
        <v>2040</v>
      </c>
      <c r="M151" s="17">
        <v>2045</v>
      </c>
      <c r="N151" s="17">
        <v>2050</v>
      </c>
    </row>
    <row r="152" spans="1:16">
      <c r="A152" s="216" t="s">
        <v>197</v>
      </c>
      <c r="B152" s="17" t="s">
        <v>185</v>
      </c>
      <c r="C152" s="19">
        <v>0.5</v>
      </c>
      <c r="D152" s="19">
        <v>0.5</v>
      </c>
      <c r="E152" s="19">
        <v>0.5</v>
      </c>
      <c r="F152" s="19">
        <v>0.5</v>
      </c>
      <c r="G152" s="19">
        <v>0.5</v>
      </c>
      <c r="H152" s="19">
        <v>0.5</v>
      </c>
      <c r="I152" s="19">
        <v>0.5</v>
      </c>
      <c r="J152" s="19">
        <v>0.5</v>
      </c>
      <c r="K152" s="19">
        <v>0.5</v>
      </c>
      <c r="L152" s="19">
        <v>0.5</v>
      </c>
      <c r="M152" s="19">
        <v>0.5</v>
      </c>
      <c r="N152" s="19">
        <v>0.5</v>
      </c>
    </row>
    <row r="153" spans="1:16">
      <c r="A153" s="217"/>
      <c r="B153" s="17" t="s">
        <v>195</v>
      </c>
      <c r="C153" s="19">
        <v>0.2</v>
      </c>
      <c r="D153" s="19">
        <v>0.2</v>
      </c>
      <c r="E153" s="19">
        <v>0.2</v>
      </c>
      <c r="F153" s="19">
        <v>0.2</v>
      </c>
      <c r="G153" s="19">
        <v>0.2</v>
      </c>
      <c r="H153" s="19">
        <v>0.2</v>
      </c>
      <c r="I153" s="19">
        <v>0.2</v>
      </c>
      <c r="J153" s="19">
        <v>0.2</v>
      </c>
      <c r="K153" s="19">
        <v>0.2</v>
      </c>
      <c r="L153" s="19">
        <v>0.2</v>
      </c>
      <c r="M153" s="19">
        <v>0.2</v>
      </c>
      <c r="N153" s="19">
        <v>0.2</v>
      </c>
    </row>
    <row r="154" spans="1:16">
      <c r="A154" s="218"/>
      <c r="B154" s="17" t="s">
        <v>196</v>
      </c>
      <c r="C154" s="19">
        <v>0.2</v>
      </c>
      <c r="D154" s="19">
        <v>0.2</v>
      </c>
      <c r="E154" s="19">
        <v>0.2</v>
      </c>
      <c r="F154" s="19">
        <v>0.2</v>
      </c>
      <c r="G154" s="19">
        <v>0.2</v>
      </c>
      <c r="H154" s="19">
        <v>0.2</v>
      </c>
      <c r="I154" s="19">
        <v>0.2</v>
      </c>
      <c r="J154" s="19">
        <v>0.2</v>
      </c>
      <c r="K154" s="19">
        <v>0.2</v>
      </c>
      <c r="L154" s="19">
        <v>0.2</v>
      </c>
      <c r="M154" s="19">
        <v>0.2</v>
      </c>
      <c r="N154" s="19">
        <v>0.2</v>
      </c>
    </row>
    <row r="155" spans="1:16">
      <c r="A155" s="219" t="s">
        <v>198</v>
      </c>
      <c r="B155" s="17" t="s">
        <v>185</v>
      </c>
      <c r="C155" s="19">
        <v>0.5</v>
      </c>
      <c r="D155" s="19">
        <v>0.5</v>
      </c>
      <c r="E155" s="19">
        <v>0.5</v>
      </c>
      <c r="F155" s="19">
        <v>0.5</v>
      </c>
      <c r="G155" s="19">
        <v>0.5</v>
      </c>
      <c r="H155" s="19">
        <v>0.5</v>
      </c>
      <c r="I155" s="19">
        <v>0.5</v>
      </c>
      <c r="J155" s="19">
        <v>0.5</v>
      </c>
      <c r="K155" s="19">
        <v>0.5</v>
      </c>
      <c r="L155" s="19">
        <v>0.5</v>
      </c>
      <c r="M155" s="19">
        <v>0.5</v>
      </c>
      <c r="N155" s="19">
        <v>0.5</v>
      </c>
    </row>
    <row r="156" spans="1:16">
      <c r="A156" s="220"/>
      <c r="B156" s="17" t="s">
        <v>195</v>
      </c>
      <c r="C156" s="19">
        <v>0.2</v>
      </c>
      <c r="D156" s="19">
        <v>0.2</v>
      </c>
      <c r="E156" s="19">
        <v>0.2</v>
      </c>
      <c r="F156" s="19">
        <v>0.2</v>
      </c>
      <c r="G156" s="19">
        <v>0.2</v>
      </c>
      <c r="H156" s="19">
        <v>0.2</v>
      </c>
      <c r="I156" s="19">
        <v>0.2</v>
      </c>
      <c r="J156" s="19">
        <v>0.2</v>
      </c>
      <c r="K156" s="19">
        <v>0.2</v>
      </c>
      <c r="L156" s="19">
        <v>0.2</v>
      </c>
      <c r="M156" s="19">
        <v>0.2</v>
      </c>
      <c r="N156" s="19">
        <v>0.2</v>
      </c>
    </row>
    <row r="157" spans="1:16">
      <c r="A157" s="221"/>
      <c r="B157" s="17" t="s">
        <v>196</v>
      </c>
      <c r="C157" s="19">
        <v>0.2</v>
      </c>
      <c r="D157" s="19">
        <v>0.2</v>
      </c>
      <c r="E157" s="19">
        <v>0.2</v>
      </c>
      <c r="F157" s="19">
        <v>0.2</v>
      </c>
      <c r="G157" s="19">
        <v>0.2</v>
      </c>
      <c r="H157" s="19">
        <v>0.2</v>
      </c>
      <c r="I157" s="19">
        <v>0.2</v>
      </c>
      <c r="J157" s="19">
        <v>0.2</v>
      </c>
      <c r="K157" s="19">
        <v>0.2</v>
      </c>
      <c r="L157" s="19">
        <v>0.2</v>
      </c>
      <c r="M157" s="19">
        <v>0.2</v>
      </c>
      <c r="N157" s="19">
        <v>0.2</v>
      </c>
    </row>
    <row r="158" spans="1:16">
      <c r="A158" s="219" t="s">
        <v>186</v>
      </c>
      <c r="B158" s="17" t="s">
        <v>185</v>
      </c>
      <c r="C158" s="19">
        <v>0.13800000000000001</v>
      </c>
      <c r="D158" s="19">
        <v>0.13800000000000001</v>
      </c>
      <c r="E158" s="19">
        <v>0.13800000000000001</v>
      </c>
      <c r="F158" s="19">
        <v>0.13800000000000001</v>
      </c>
      <c r="G158" s="19">
        <v>0.13800000000000001</v>
      </c>
      <c r="H158" s="19">
        <v>0.13800000000000001</v>
      </c>
      <c r="I158" s="19">
        <v>0.13800000000000001</v>
      </c>
      <c r="J158" s="19">
        <v>0.13800000000000001</v>
      </c>
      <c r="K158" s="19">
        <v>0.13800000000000001</v>
      </c>
      <c r="L158" s="19">
        <v>0.13800000000000001</v>
      </c>
      <c r="M158" s="19">
        <v>0.13800000000000001</v>
      </c>
      <c r="N158" s="19">
        <v>0.13800000000000001</v>
      </c>
    </row>
    <row r="159" spans="1:16">
      <c r="A159" s="220"/>
      <c r="B159" s="17" t="s">
        <v>195</v>
      </c>
      <c r="C159" s="19">
        <v>0.85899999999999999</v>
      </c>
      <c r="D159" s="19">
        <v>0.85899999999999999</v>
      </c>
      <c r="E159" s="19">
        <v>0.85899999999999999</v>
      </c>
      <c r="F159" s="19">
        <v>0.85899999999999999</v>
      </c>
      <c r="G159" s="19">
        <v>0.85899999999999999</v>
      </c>
      <c r="H159" s="19">
        <v>0.85899999999999999</v>
      </c>
      <c r="I159" s="19">
        <v>0.85899999999999999</v>
      </c>
      <c r="J159" s="19">
        <v>0.85899999999999999</v>
      </c>
      <c r="K159" s="19">
        <v>0.85899999999999999</v>
      </c>
      <c r="L159" s="19">
        <v>0.85899999999999999</v>
      </c>
      <c r="M159" s="19">
        <v>0.85899999999999999</v>
      </c>
      <c r="N159" s="19">
        <v>0.85899999999999999</v>
      </c>
    </row>
    <row r="160" spans="1:16">
      <c r="A160" s="221"/>
      <c r="B160" s="17" t="s">
        <v>196</v>
      </c>
      <c r="C160" s="19">
        <v>4.0000000000000001E-3</v>
      </c>
      <c r="D160" s="19">
        <v>4.0000000000000001E-3</v>
      </c>
      <c r="E160" s="19">
        <v>4.0000000000000001E-3</v>
      </c>
      <c r="F160" s="19">
        <v>4.0000000000000001E-3</v>
      </c>
      <c r="G160" s="19">
        <v>4.0000000000000001E-3</v>
      </c>
      <c r="H160" s="19">
        <v>4.0000000000000001E-3</v>
      </c>
      <c r="I160" s="19">
        <v>4.0000000000000001E-3</v>
      </c>
      <c r="J160" s="19">
        <v>4.0000000000000001E-3</v>
      </c>
      <c r="K160" s="19">
        <v>4.0000000000000001E-3</v>
      </c>
      <c r="L160" s="19">
        <v>4.0000000000000001E-3</v>
      </c>
      <c r="M160" s="19">
        <v>4.0000000000000001E-3</v>
      </c>
      <c r="N160" s="19">
        <v>4.0000000000000001E-3</v>
      </c>
    </row>
    <row r="161" spans="1:14">
      <c r="A161" s="219" t="s">
        <v>187</v>
      </c>
      <c r="B161" s="17" t="s">
        <v>185</v>
      </c>
      <c r="C161" s="19">
        <v>0.5</v>
      </c>
      <c r="D161" s="19">
        <v>0.5</v>
      </c>
      <c r="E161" s="19">
        <v>0.5</v>
      </c>
      <c r="F161" s="19">
        <v>0.5</v>
      </c>
      <c r="G161" s="19">
        <v>0.5</v>
      </c>
      <c r="H161" s="19">
        <v>0.5</v>
      </c>
      <c r="I161" s="19">
        <v>0.5</v>
      </c>
      <c r="J161" s="19">
        <v>0.5</v>
      </c>
      <c r="K161" s="19">
        <v>0.5</v>
      </c>
      <c r="L161" s="19">
        <v>0.5</v>
      </c>
      <c r="M161" s="19">
        <v>0.5</v>
      </c>
      <c r="N161" s="19">
        <v>0.5</v>
      </c>
    </row>
    <row r="162" spans="1:14">
      <c r="A162" s="220"/>
      <c r="B162" s="17" t="s">
        <v>195</v>
      </c>
      <c r="C162" s="19">
        <v>0.2</v>
      </c>
      <c r="D162" s="19">
        <v>0.2</v>
      </c>
      <c r="E162" s="19">
        <v>0.2</v>
      </c>
      <c r="F162" s="19">
        <v>0.2</v>
      </c>
      <c r="G162" s="19">
        <v>0.2</v>
      </c>
      <c r="H162" s="19">
        <v>0.2</v>
      </c>
      <c r="I162" s="19">
        <v>0.2</v>
      </c>
      <c r="J162" s="19">
        <v>0.2</v>
      </c>
      <c r="K162" s="19">
        <v>0.2</v>
      </c>
      <c r="L162" s="19">
        <v>0.2</v>
      </c>
      <c r="M162" s="19">
        <v>0.2</v>
      </c>
      <c r="N162" s="19">
        <v>0.2</v>
      </c>
    </row>
    <row r="163" spans="1:14">
      <c r="A163" s="221"/>
      <c r="B163" s="17" t="s">
        <v>196</v>
      </c>
      <c r="C163" s="19">
        <v>0.2</v>
      </c>
      <c r="D163" s="19">
        <v>0.2</v>
      </c>
      <c r="E163" s="19">
        <v>0.2</v>
      </c>
      <c r="F163" s="19">
        <v>0.2</v>
      </c>
      <c r="G163" s="19">
        <v>0.2</v>
      </c>
      <c r="H163" s="19">
        <v>0.2</v>
      </c>
      <c r="I163" s="19">
        <v>0.2</v>
      </c>
      <c r="J163" s="19">
        <v>0.2</v>
      </c>
      <c r="K163" s="19">
        <v>0.2</v>
      </c>
      <c r="L163" s="19">
        <v>0.2</v>
      </c>
      <c r="M163" s="19">
        <v>0.2</v>
      </c>
      <c r="N163" s="19">
        <v>0.2</v>
      </c>
    </row>
    <row r="164" spans="1:14">
      <c r="A164" s="219" t="s">
        <v>188</v>
      </c>
      <c r="B164" s="17" t="s">
        <v>185</v>
      </c>
      <c r="C164" s="19">
        <v>0.5</v>
      </c>
      <c r="D164" s="19">
        <v>0.5</v>
      </c>
      <c r="E164" s="19">
        <v>0.5</v>
      </c>
      <c r="F164" s="19">
        <v>0.5</v>
      </c>
      <c r="G164" s="19">
        <v>0.5</v>
      </c>
      <c r="H164" s="19">
        <v>0.5</v>
      </c>
      <c r="I164" s="19">
        <v>0.5</v>
      </c>
      <c r="J164" s="19">
        <v>0.5</v>
      </c>
      <c r="K164" s="19">
        <v>0.5</v>
      </c>
      <c r="L164" s="19">
        <v>0.5</v>
      </c>
      <c r="M164" s="19">
        <v>0.5</v>
      </c>
      <c r="N164" s="19">
        <v>0.5</v>
      </c>
    </row>
    <row r="165" spans="1:14">
      <c r="A165" s="220"/>
      <c r="B165" s="17" t="s">
        <v>195</v>
      </c>
      <c r="C165" s="19">
        <v>0.2</v>
      </c>
      <c r="D165" s="19">
        <v>0.2</v>
      </c>
      <c r="E165" s="19">
        <v>0.2</v>
      </c>
      <c r="F165" s="19">
        <v>0.2</v>
      </c>
      <c r="G165" s="19">
        <v>0.2</v>
      </c>
      <c r="H165" s="19">
        <v>0.2</v>
      </c>
      <c r="I165" s="19">
        <v>0.2</v>
      </c>
      <c r="J165" s="19">
        <v>0.2</v>
      </c>
      <c r="K165" s="19">
        <v>0.2</v>
      </c>
      <c r="L165" s="19">
        <v>0.2</v>
      </c>
      <c r="M165" s="19">
        <v>0.2</v>
      </c>
      <c r="N165" s="19">
        <v>0.2</v>
      </c>
    </row>
    <row r="166" spans="1:14">
      <c r="A166" s="221"/>
      <c r="B166" s="17" t="s">
        <v>196</v>
      </c>
      <c r="C166" s="19">
        <v>0.2</v>
      </c>
      <c r="D166" s="19">
        <v>0.2</v>
      </c>
      <c r="E166" s="19">
        <v>0.2</v>
      </c>
      <c r="F166" s="19">
        <v>0.2</v>
      </c>
      <c r="G166" s="19">
        <v>0.2</v>
      </c>
      <c r="H166" s="19">
        <v>0.2</v>
      </c>
      <c r="I166" s="19">
        <v>0.2</v>
      </c>
      <c r="J166" s="19">
        <v>0.2</v>
      </c>
      <c r="K166" s="19">
        <v>0.2</v>
      </c>
      <c r="L166" s="19">
        <v>0.2</v>
      </c>
      <c r="M166" s="19">
        <v>0.2</v>
      </c>
      <c r="N166" s="19">
        <v>0.2</v>
      </c>
    </row>
    <row r="167" spans="1:14">
      <c r="A167" s="219" t="s">
        <v>189</v>
      </c>
      <c r="B167" s="17" t="s">
        <v>185</v>
      </c>
      <c r="C167" s="19">
        <v>0.51900000000000002</v>
      </c>
      <c r="D167" s="19">
        <v>0.51900000000000002</v>
      </c>
      <c r="E167" s="19">
        <v>0.51900000000000002</v>
      </c>
      <c r="F167" s="19">
        <v>0.51900000000000002</v>
      </c>
      <c r="G167" s="19">
        <v>0.51900000000000002</v>
      </c>
      <c r="H167" s="19">
        <v>0.51900000000000002</v>
      </c>
      <c r="I167" s="19">
        <v>0.51900000000000002</v>
      </c>
      <c r="J167" s="19">
        <v>0.51900000000000002</v>
      </c>
      <c r="K167" s="19">
        <v>0.51900000000000002</v>
      </c>
      <c r="L167" s="19">
        <v>0.51900000000000002</v>
      </c>
      <c r="M167" s="19">
        <v>0.51900000000000002</v>
      </c>
      <c r="N167" s="19">
        <v>0.51900000000000002</v>
      </c>
    </row>
    <row r="168" spans="1:14">
      <c r="A168" s="220"/>
      <c r="B168" s="17" t="s">
        <v>195</v>
      </c>
      <c r="C168" s="19">
        <v>0.47</v>
      </c>
      <c r="D168" s="19">
        <v>0.47</v>
      </c>
      <c r="E168" s="19">
        <v>0.47</v>
      </c>
      <c r="F168" s="19">
        <v>0.47</v>
      </c>
      <c r="G168" s="19">
        <v>0.47</v>
      </c>
      <c r="H168" s="19">
        <v>0.47</v>
      </c>
      <c r="I168" s="19">
        <v>0.47</v>
      </c>
      <c r="J168" s="19">
        <v>0.47</v>
      </c>
      <c r="K168" s="19">
        <v>0.47</v>
      </c>
      <c r="L168" s="19">
        <v>0.47</v>
      </c>
      <c r="M168" s="19">
        <v>0.47</v>
      </c>
      <c r="N168" s="19">
        <v>0.47</v>
      </c>
    </row>
    <row r="169" spans="1:14">
      <c r="A169" s="221"/>
      <c r="B169" s="17" t="s">
        <v>196</v>
      </c>
      <c r="C169" s="19">
        <v>1.0999999999999999E-2</v>
      </c>
      <c r="D169" s="19">
        <v>1.0999999999999999E-2</v>
      </c>
      <c r="E169" s="19">
        <v>1.0999999999999999E-2</v>
      </c>
      <c r="F169" s="19">
        <v>1.0999999999999999E-2</v>
      </c>
      <c r="G169" s="19">
        <v>1.0999999999999999E-2</v>
      </c>
      <c r="H169" s="19">
        <v>1.0999999999999999E-2</v>
      </c>
      <c r="I169" s="19">
        <v>1.0999999999999999E-2</v>
      </c>
      <c r="J169" s="19">
        <v>1.0999999999999999E-2</v>
      </c>
      <c r="K169" s="19">
        <v>1.0999999999999999E-2</v>
      </c>
      <c r="L169" s="19">
        <v>1.0999999999999999E-2</v>
      </c>
      <c r="M169" s="19">
        <v>1.0999999999999999E-2</v>
      </c>
      <c r="N169" s="19">
        <v>1.0999999999999999E-2</v>
      </c>
    </row>
    <row r="170" spans="1:14">
      <c r="A170" s="219" t="s">
        <v>190</v>
      </c>
      <c r="B170" s="17" t="s">
        <v>185</v>
      </c>
      <c r="C170" s="19">
        <v>0.5</v>
      </c>
      <c r="D170" s="19">
        <v>0.5</v>
      </c>
      <c r="E170" s="19">
        <v>0.5</v>
      </c>
      <c r="F170" s="19">
        <v>0.5</v>
      </c>
      <c r="G170" s="19">
        <v>0.5</v>
      </c>
      <c r="H170" s="19">
        <v>0.5</v>
      </c>
      <c r="I170" s="19">
        <v>0.5</v>
      </c>
      <c r="J170" s="19">
        <v>0.5</v>
      </c>
      <c r="K170" s="19">
        <v>0.5</v>
      </c>
      <c r="L170" s="19">
        <v>0.5</v>
      </c>
      <c r="M170" s="19">
        <v>0.5</v>
      </c>
      <c r="N170" s="19">
        <v>0.5</v>
      </c>
    </row>
    <row r="171" spans="1:14">
      <c r="A171" s="220"/>
      <c r="B171" s="17" t="s">
        <v>195</v>
      </c>
      <c r="C171" s="19">
        <v>0.2</v>
      </c>
      <c r="D171" s="19">
        <v>0.2</v>
      </c>
      <c r="E171" s="19">
        <v>0.2</v>
      </c>
      <c r="F171" s="19">
        <v>0.2</v>
      </c>
      <c r="G171" s="19">
        <v>0.2</v>
      </c>
      <c r="H171" s="19">
        <v>0.2</v>
      </c>
      <c r="I171" s="19">
        <v>0.2</v>
      </c>
      <c r="J171" s="19">
        <v>0.2</v>
      </c>
      <c r="K171" s="19">
        <v>0.2</v>
      </c>
      <c r="L171" s="19">
        <v>0.2</v>
      </c>
      <c r="M171" s="19">
        <v>0.2</v>
      </c>
      <c r="N171" s="19">
        <v>0.2</v>
      </c>
    </row>
    <row r="172" spans="1:14">
      <c r="A172" s="221"/>
      <c r="B172" s="17" t="s">
        <v>196</v>
      </c>
      <c r="C172" s="19">
        <v>0.2</v>
      </c>
      <c r="D172" s="19">
        <v>0.2</v>
      </c>
      <c r="E172" s="19">
        <v>0.2</v>
      </c>
      <c r="F172" s="19">
        <v>0.2</v>
      </c>
      <c r="G172" s="19">
        <v>0.2</v>
      </c>
      <c r="H172" s="19">
        <v>0.2</v>
      </c>
      <c r="I172" s="19">
        <v>0.2</v>
      </c>
      <c r="J172" s="19">
        <v>0.2</v>
      </c>
      <c r="K172" s="19">
        <v>0.2</v>
      </c>
      <c r="L172" s="19">
        <v>0.2</v>
      </c>
      <c r="M172" s="19">
        <v>0.2</v>
      </c>
      <c r="N172" s="19">
        <v>0.2</v>
      </c>
    </row>
    <row r="173" spans="1:14">
      <c r="A173" s="219" t="s">
        <v>191</v>
      </c>
      <c r="B173" s="17" t="s">
        <v>185</v>
      </c>
      <c r="C173" s="19">
        <v>0.5</v>
      </c>
      <c r="D173" s="19">
        <v>0.5</v>
      </c>
      <c r="E173" s="19">
        <v>0.5</v>
      </c>
      <c r="F173" s="19">
        <v>0.5</v>
      </c>
      <c r="G173" s="19">
        <v>0.5</v>
      </c>
      <c r="H173" s="19">
        <v>0.5</v>
      </c>
      <c r="I173" s="19">
        <v>0.5</v>
      </c>
      <c r="J173" s="19">
        <v>0.5</v>
      </c>
      <c r="K173" s="19">
        <v>0.5</v>
      </c>
      <c r="L173" s="19">
        <v>0.5</v>
      </c>
      <c r="M173" s="19">
        <v>0.5</v>
      </c>
      <c r="N173" s="19">
        <v>0.5</v>
      </c>
    </row>
    <row r="174" spans="1:14">
      <c r="A174" s="220"/>
      <c r="B174" s="17" t="s">
        <v>195</v>
      </c>
      <c r="C174" s="19">
        <v>0.2</v>
      </c>
      <c r="D174" s="19">
        <v>0.2</v>
      </c>
      <c r="E174" s="19">
        <v>0.2</v>
      </c>
      <c r="F174" s="19">
        <v>0.2</v>
      </c>
      <c r="G174" s="19">
        <v>0.2</v>
      </c>
      <c r="H174" s="19">
        <v>0.2</v>
      </c>
      <c r="I174" s="19">
        <v>0.2</v>
      </c>
      <c r="J174" s="19">
        <v>0.2</v>
      </c>
      <c r="K174" s="19">
        <v>0.2</v>
      </c>
      <c r="L174" s="19">
        <v>0.2</v>
      </c>
      <c r="M174" s="19">
        <v>0.2</v>
      </c>
      <c r="N174" s="19">
        <v>0.2</v>
      </c>
    </row>
    <row r="175" spans="1:14">
      <c r="A175" s="221"/>
      <c r="B175" s="17" t="s">
        <v>196</v>
      </c>
      <c r="C175" s="19">
        <v>0.2</v>
      </c>
      <c r="D175" s="19">
        <v>0.2</v>
      </c>
      <c r="E175" s="19">
        <v>0.2</v>
      </c>
      <c r="F175" s="19">
        <v>0.2</v>
      </c>
      <c r="G175" s="19">
        <v>0.2</v>
      </c>
      <c r="H175" s="19">
        <v>0.2</v>
      </c>
      <c r="I175" s="19">
        <v>0.2</v>
      </c>
      <c r="J175" s="19">
        <v>0.2</v>
      </c>
      <c r="K175" s="19">
        <v>0.2</v>
      </c>
      <c r="L175" s="19">
        <v>0.2</v>
      </c>
      <c r="M175" s="19">
        <v>0.2</v>
      </c>
      <c r="N175" s="19">
        <v>0.2</v>
      </c>
    </row>
    <row r="176" spans="1:14">
      <c r="A176" s="219" t="s">
        <v>199</v>
      </c>
      <c r="B176" s="17" t="s">
        <v>185</v>
      </c>
      <c r="C176" s="19">
        <v>0.5</v>
      </c>
      <c r="D176" s="19">
        <v>0.5</v>
      </c>
      <c r="E176" s="19">
        <v>0.5</v>
      </c>
      <c r="F176" s="19">
        <v>0.5</v>
      </c>
      <c r="G176" s="19">
        <v>0.5</v>
      </c>
      <c r="H176" s="19">
        <v>0.5</v>
      </c>
      <c r="I176" s="19">
        <v>0.5</v>
      </c>
      <c r="J176" s="19">
        <v>0.5</v>
      </c>
      <c r="K176" s="19">
        <v>0.5</v>
      </c>
      <c r="L176" s="19">
        <v>0.5</v>
      </c>
      <c r="M176" s="19">
        <v>0.5</v>
      </c>
      <c r="N176" s="19">
        <v>0.5</v>
      </c>
    </row>
    <row r="177" spans="1:14">
      <c r="A177" s="220"/>
      <c r="B177" s="17" t="s">
        <v>195</v>
      </c>
      <c r="C177" s="19">
        <v>0.2</v>
      </c>
      <c r="D177" s="19">
        <v>0.2</v>
      </c>
      <c r="E177" s="19">
        <v>0.2</v>
      </c>
      <c r="F177" s="19">
        <v>0.2</v>
      </c>
      <c r="G177" s="19">
        <v>0.2</v>
      </c>
      <c r="H177" s="19">
        <v>0.2</v>
      </c>
      <c r="I177" s="19">
        <v>0.2</v>
      </c>
      <c r="J177" s="19">
        <v>0.2</v>
      </c>
      <c r="K177" s="19">
        <v>0.2</v>
      </c>
      <c r="L177" s="19">
        <v>0.2</v>
      </c>
      <c r="M177" s="19">
        <v>0.2</v>
      </c>
      <c r="N177" s="19">
        <v>0.2</v>
      </c>
    </row>
    <row r="178" spans="1:14">
      <c r="A178" s="221"/>
      <c r="B178" s="17" t="s">
        <v>196</v>
      </c>
      <c r="C178" s="19">
        <v>0.2</v>
      </c>
      <c r="D178" s="19">
        <v>0.2</v>
      </c>
      <c r="E178" s="19">
        <v>0.2</v>
      </c>
      <c r="F178" s="19">
        <v>0.2</v>
      </c>
      <c r="G178" s="19">
        <v>0.2</v>
      </c>
      <c r="H178" s="19">
        <v>0.2</v>
      </c>
      <c r="I178" s="19">
        <v>0.2</v>
      </c>
      <c r="J178" s="19">
        <v>0.2</v>
      </c>
      <c r="K178" s="19">
        <v>0.2</v>
      </c>
      <c r="L178" s="19">
        <v>0.2</v>
      </c>
      <c r="M178" s="19">
        <v>0.2</v>
      </c>
      <c r="N178" s="19">
        <v>0.2</v>
      </c>
    </row>
    <row r="179" spans="1:14">
      <c r="A179" s="219" t="s">
        <v>200</v>
      </c>
      <c r="B179" s="17" t="s">
        <v>185</v>
      </c>
      <c r="C179" s="19">
        <v>0.5</v>
      </c>
      <c r="D179" s="19">
        <v>0.5</v>
      </c>
      <c r="E179" s="19">
        <v>0.5</v>
      </c>
      <c r="F179" s="19">
        <v>0.5</v>
      </c>
      <c r="G179" s="19">
        <v>0.5</v>
      </c>
      <c r="H179" s="19">
        <v>0.5</v>
      </c>
      <c r="I179" s="19">
        <v>0.5</v>
      </c>
      <c r="J179" s="19">
        <v>0.5</v>
      </c>
      <c r="K179" s="19">
        <v>0.5</v>
      </c>
      <c r="L179" s="19">
        <v>0.5</v>
      </c>
      <c r="M179" s="19">
        <v>0.5</v>
      </c>
      <c r="N179" s="19">
        <v>0.5</v>
      </c>
    </row>
    <row r="180" spans="1:14">
      <c r="A180" s="220"/>
      <c r="B180" s="17" t="s">
        <v>195</v>
      </c>
      <c r="C180" s="19">
        <v>0.2</v>
      </c>
      <c r="D180" s="19">
        <v>0.2</v>
      </c>
      <c r="E180" s="19">
        <v>0.2</v>
      </c>
      <c r="F180" s="19">
        <v>0.2</v>
      </c>
      <c r="G180" s="19">
        <v>0.2</v>
      </c>
      <c r="H180" s="19">
        <v>0.2</v>
      </c>
      <c r="I180" s="19">
        <v>0.2</v>
      </c>
      <c r="J180" s="19">
        <v>0.2</v>
      </c>
      <c r="K180" s="19">
        <v>0.2</v>
      </c>
      <c r="L180" s="19">
        <v>0.2</v>
      </c>
      <c r="M180" s="19">
        <v>0.2</v>
      </c>
      <c r="N180" s="19">
        <v>0.2</v>
      </c>
    </row>
    <row r="181" spans="1:14">
      <c r="A181" s="221"/>
      <c r="B181" s="17" t="s">
        <v>196</v>
      </c>
      <c r="C181" s="19">
        <v>0.2</v>
      </c>
      <c r="D181" s="19">
        <v>0.2</v>
      </c>
      <c r="E181" s="19">
        <v>0.2</v>
      </c>
      <c r="F181" s="19">
        <v>0.2</v>
      </c>
      <c r="G181" s="19">
        <v>0.2</v>
      </c>
      <c r="H181" s="19">
        <v>0.2</v>
      </c>
      <c r="I181" s="19">
        <v>0.2</v>
      </c>
      <c r="J181" s="19">
        <v>0.2</v>
      </c>
      <c r="K181" s="19">
        <v>0.2</v>
      </c>
      <c r="L181" s="19">
        <v>0.2</v>
      </c>
      <c r="M181" s="19">
        <v>0.2</v>
      </c>
      <c r="N181" s="19">
        <v>0.2</v>
      </c>
    </row>
    <row r="182" spans="1:14">
      <c r="A182" s="219" t="s">
        <v>201</v>
      </c>
      <c r="B182" s="17" t="s">
        <v>185</v>
      </c>
      <c r="C182" s="19">
        <v>0.5</v>
      </c>
      <c r="D182" s="19">
        <v>0.5</v>
      </c>
      <c r="E182" s="19">
        <v>0.5</v>
      </c>
      <c r="F182" s="19">
        <v>0.5</v>
      </c>
      <c r="G182" s="19">
        <v>0.5</v>
      </c>
      <c r="H182" s="19">
        <v>0.5</v>
      </c>
      <c r="I182" s="19">
        <v>0.5</v>
      </c>
      <c r="J182" s="19">
        <v>0.5</v>
      </c>
      <c r="K182" s="19">
        <v>0.5</v>
      </c>
      <c r="L182" s="19">
        <v>0.5</v>
      </c>
      <c r="M182" s="19">
        <v>0.5</v>
      </c>
      <c r="N182" s="19">
        <v>0.5</v>
      </c>
    </row>
    <row r="183" spans="1:14">
      <c r="A183" s="220"/>
      <c r="B183" s="17" t="s">
        <v>195</v>
      </c>
      <c r="C183" s="19">
        <v>0.2</v>
      </c>
      <c r="D183" s="19">
        <v>0.2</v>
      </c>
      <c r="E183" s="19">
        <v>0.2</v>
      </c>
      <c r="F183" s="19">
        <v>0.2</v>
      </c>
      <c r="G183" s="19">
        <v>0.2</v>
      </c>
      <c r="H183" s="19">
        <v>0.2</v>
      </c>
      <c r="I183" s="19">
        <v>0.2</v>
      </c>
      <c r="J183" s="19">
        <v>0.2</v>
      </c>
      <c r="K183" s="19">
        <v>0.2</v>
      </c>
      <c r="L183" s="19">
        <v>0.2</v>
      </c>
      <c r="M183" s="19">
        <v>0.2</v>
      </c>
      <c r="N183" s="19">
        <v>0.2</v>
      </c>
    </row>
    <row r="184" spans="1:14">
      <c r="A184" s="221"/>
      <c r="B184" s="17" t="s">
        <v>196</v>
      </c>
      <c r="C184" s="19">
        <v>0.2</v>
      </c>
      <c r="D184" s="19">
        <v>0.2</v>
      </c>
      <c r="E184" s="19">
        <v>0.2</v>
      </c>
      <c r="F184" s="19">
        <v>0.2</v>
      </c>
      <c r="G184" s="19">
        <v>0.2</v>
      </c>
      <c r="H184" s="19">
        <v>0.2</v>
      </c>
      <c r="I184" s="19">
        <v>0.2</v>
      </c>
      <c r="J184" s="19">
        <v>0.2</v>
      </c>
      <c r="K184" s="19">
        <v>0.2</v>
      </c>
      <c r="L184" s="19">
        <v>0.2</v>
      </c>
      <c r="M184" s="19">
        <v>0.2</v>
      </c>
      <c r="N184" s="19">
        <v>0.2</v>
      </c>
    </row>
    <row r="185" spans="1:14">
      <c r="A185" s="219" t="s">
        <v>202</v>
      </c>
      <c r="B185" s="17" t="s">
        <v>185</v>
      </c>
      <c r="C185" s="19">
        <v>0.5</v>
      </c>
      <c r="D185" s="19">
        <v>0.5</v>
      </c>
      <c r="E185" s="19">
        <v>0.5</v>
      </c>
      <c r="F185" s="19">
        <v>0.5</v>
      </c>
      <c r="G185" s="19">
        <v>0.5</v>
      </c>
      <c r="H185" s="19">
        <v>0.5</v>
      </c>
      <c r="I185" s="19">
        <v>0.5</v>
      </c>
      <c r="J185" s="19">
        <v>0.5</v>
      </c>
      <c r="K185" s="19">
        <v>0.5</v>
      </c>
      <c r="L185" s="19">
        <v>0.5</v>
      </c>
      <c r="M185" s="19">
        <v>0.5</v>
      </c>
      <c r="N185" s="19">
        <v>0.5</v>
      </c>
    </row>
    <row r="186" spans="1:14">
      <c r="A186" s="220"/>
      <c r="B186" s="17" t="s">
        <v>195</v>
      </c>
      <c r="C186" s="19">
        <v>0.2</v>
      </c>
      <c r="D186" s="19">
        <v>0.2</v>
      </c>
      <c r="E186" s="19">
        <v>0.2</v>
      </c>
      <c r="F186" s="19">
        <v>0.2</v>
      </c>
      <c r="G186" s="19">
        <v>0.2</v>
      </c>
      <c r="H186" s="19">
        <v>0.2</v>
      </c>
      <c r="I186" s="19">
        <v>0.2</v>
      </c>
      <c r="J186" s="19">
        <v>0.2</v>
      </c>
      <c r="K186" s="19">
        <v>0.2</v>
      </c>
      <c r="L186" s="19">
        <v>0.2</v>
      </c>
      <c r="M186" s="19">
        <v>0.2</v>
      </c>
      <c r="N186" s="19">
        <v>0.2</v>
      </c>
    </row>
    <row r="187" spans="1:14">
      <c r="A187" s="221"/>
      <c r="B187" s="17" t="s">
        <v>196</v>
      </c>
      <c r="C187" s="19">
        <v>0.2</v>
      </c>
      <c r="D187" s="19">
        <v>0.2</v>
      </c>
      <c r="E187" s="19">
        <v>0.2</v>
      </c>
      <c r="F187" s="19">
        <v>0.2</v>
      </c>
      <c r="G187" s="19">
        <v>0.2</v>
      </c>
      <c r="H187" s="19">
        <v>0.2</v>
      </c>
      <c r="I187" s="19">
        <v>0.2</v>
      </c>
      <c r="J187" s="19">
        <v>0.2</v>
      </c>
      <c r="K187" s="19">
        <v>0.2</v>
      </c>
      <c r="L187" s="19">
        <v>0.2</v>
      </c>
      <c r="M187" s="19">
        <v>0.2</v>
      </c>
      <c r="N187" s="19">
        <v>0.2</v>
      </c>
    </row>
    <row r="188" spans="1:14">
      <c r="A188" s="219" t="s">
        <v>203</v>
      </c>
      <c r="B188" s="17" t="s">
        <v>185</v>
      </c>
      <c r="C188" s="19">
        <v>0.5</v>
      </c>
      <c r="D188" s="19">
        <v>0.5</v>
      </c>
      <c r="E188" s="19">
        <v>0.5</v>
      </c>
      <c r="F188" s="19">
        <v>0.5</v>
      </c>
      <c r="G188" s="19">
        <v>0.5</v>
      </c>
      <c r="H188" s="19">
        <v>0.5</v>
      </c>
      <c r="I188" s="19">
        <v>0.5</v>
      </c>
      <c r="J188" s="19">
        <v>0.5</v>
      </c>
      <c r="K188" s="19">
        <v>0.5</v>
      </c>
      <c r="L188" s="19">
        <v>0.5</v>
      </c>
      <c r="M188" s="19">
        <v>0.5</v>
      </c>
      <c r="N188" s="19">
        <v>0.5</v>
      </c>
    </row>
    <row r="189" spans="1:14">
      <c r="A189" s="220"/>
      <c r="B189" s="17" t="s">
        <v>195</v>
      </c>
      <c r="C189" s="19">
        <v>0.2</v>
      </c>
      <c r="D189" s="19">
        <v>0.2</v>
      </c>
      <c r="E189" s="19">
        <v>0.2</v>
      </c>
      <c r="F189" s="19">
        <v>0.2</v>
      </c>
      <c r="G189" s="19">
        <v>0.2</v>
      </c>
      <c r="H189" s="19">
        <v>0.2</v>
      </c>
      <c r="I189" s="19">
        <v>0.2</v>
      </c>
      <c r="J189" s="19">
        <v>0.2</v>
      </c>
      <c r="K189" s="19">
        <v>0.2</v>
      </c>
      <c r="L189" s="19">
        <v>0.2</v>
      </c>
      <c r="M189" s="19">
        <v>0.2</v>
      </c>
      <c r="N189" s="19">
        <v>0.2</v>
      </c>
    </row>
    <row r="190" spans="1:14">
      <c r="A190" s="221"/>
      <c r="B190" s="17" t="s">
        <v>196</v>
      </c>
      <c r="C190" s="19">
        <v>0.2</v>
      </c>
      <c r="D190" s="19">
        <v>0.2</v>
      </c>
      <c r="E190" s="19">
        <v>0.2</v>
      </c>
      <c r="F190" s="19">
        <v>0.2</v>
      </c>
      <c r="G190" s="19">
        <v>0.2</v>
      </c>
      <c r="H190" s="19">
        <v>0.2</v>
      </c>
      <c r="I190" s="19">
        <v>0.2</v>
      </c>
      <c r="J190" s="19">
        <v>0.2</v>
      </c>
      <c r="K190" s="19">
        <v>0.2</v>
      </c>
      <c r="L190" s="19">
        <v>0.2</v>
      </c>
      <c r="M190" s="19">
        <v>0.2</v>
      </c>
      <c r="N190" s="19">
        <v>0.2</v>
      </c>
    </row>
    <row r="191" spans="1:14">
      <c r="A191" s="219" t="s">
        <v>204</v>
      </c>
      <c r="B191" s="17" t="s">
        <v>185</v>
      </c>
      <c r="C191" s="19">
        <v>0.5</v>
      </c>
      <c r="D191" s="19">
        <v>0.5</v>
      </c>
      <c r="E191" s="19">
        <v>0.5</v>
      </c>
      <c r="F191" s="19">
        <v>0.5</v>
      </c>
      <c r="G191" s="19">
        <v>0.5</v>
      </c>
      <c r="H191" s="19">
        <v>0.5</v>
      </c>
      <c r="I191" s="19">
        <v>0.5</v>
      </c>
      <c r="J191" s="19">
        <v>0.5</v>
      </c>
      <c r="K191" s="19">
        <v>0.5</v>
      </c>
      <c r="L191" s="19">
        <v>0.5</v>
      </c>
      <c r="M191" s="19">
        <v>0.5</v>
      </c>
      <c r="N191" s="19">
        <v>0.5</v>
      </c>
    </row>
    <row r="192" spans="1:14">
      <c r="A192" s="220"/>
      <c r="B192" s="17" t="s">
        <v>195</v>
      </c>
      <c r="C192" s="19">
        <v>0.2</v>
      </c>
      <c r="D192" s="19">
        <v>0.2</v>
      </c>
      <c r="E192" s="19">
        <v>0.2</v>
      </c>
      <c r="F192" s="19">
        <v>0.2</v>
      </c>
      <c r="G192" s="19">
        <v>0.2</v>
      </c>
      <c r="H192" s="19">
        <v>0.2</v>
      </c>
      <c r="I192" s="19">
        <v>0.2</v>
      </c>
      <c r="J192" s="19">
        <v>0.2</v>
      </c>
      <c r="K192" s="19">
        <v>0.2</v>
      </c>
      <c r="L192" s="19">
        <v>0.2</v>
      </c>
      <c r="M192" s="19">
        <v>0.2</v>
      </c>
      <c r="N192" s="19">
        <v>0.2</v>
      </c>
    </row>
    <row r="193" spans="1:14">
      <c r="A193" s="221"/>
      <c r="B193" s="17" t="s">
        <v>196</v>
      </c>
      <c r="C193" s="19">
        <v>0.2</v>
      </c>
      <c r="D193" s="19">
        <v>0.2</v>
      </c>
      <c r="E193" s="19">
        <v>0.2</v>
      </c>
      <c r="F193" s="19">
        <v>0.2</v>
      </c>
      <c r="G193" s="19">
        <v>0.2</v>
      </c>
      <c r="H193" s="19">
        <v>0.2</v>
      </c>
      <c r="I193" s="19">
        <v>0.2</v>
      </c>
      <c r="J193" s="19">
        <v>0.2</v>
      </c>
      <c r="K193" s="19">
        <v>0.2</v>
      </c>
      <c r="L193" s="19">
        <v>0.2</v>
      </c>
      <c r="M193" s="19">
        <v>0.2</v>
      </c>
      <c r="N193" s="19">
        <v>0.2</v>
      </c>
    </row>
    <row r="194" spans="1:14">
      <c r="A194" s="219" t="s">
        <v>205</v>
      </c>
      <c r="B194" s="17" t="s">
        <v>185</v>
      </c>
      <c r="C194" s="19">
        <v>0.5</v>
      </c>
      <c r="D194" s="19">
        <v>0.5</v>
      </c>
      <c r="E194" s="19">
        <v>0.5</v>
      </c>
      <c r="F194" s="19">
        <v>0.5</v>
      </c>
      <c r="G194" s="19">
        <v>0.5</v>
      </c>
      <c r="H194" s="19">
        <v>0.5</v>
      </c>
      <c r="I194" s="19">
        <v>0.5</v>
      </c>
      <c r="J194" s="19">
        <v>0.5</v>
      </c>
      <c r="K194" s="19">
        <v>0.5</v>
      </c>
      <c r="L194" s="19">
        <v>0.5</v>
      </c>
      <c r="M194" s="19">
        <v>0.5</v>
      </c>
      <c r="N194" s="19">
        <v>0.5</v>
      </c>
    </row>
    <row r="195" spans="1:14">
      <c r="A195" s="220"/>
      <c r="B195" s="17" t="s">
        <v>195</v>
      </c>
      <c r="C195" s="19">
        <v>0.2</v>
      </c>
      <c r="D195" s="19">
        <v>0.2</v>
      </c>
      <c r="E195" s="19">
        <v>0.2</v>
      </c>
      <c r="F195" s="19">
        <v>0.2</v>
      </c>
      <c r="G195" s="19">
        <v>0.2</v>
      </c>
      <c r="H195" s="19">
        <v>0.2</v>
      </c>
      <c r="I195" s="19">
        <v>0.2</v>
      </c>
      <c r="J195" s="19">
        <v>0.2</v>
      </c>
      <c r="K195" s="19">
        <v>0.2</v>
      </c>
      <c r="L195" s="19">
        <v>0.2</v>
      </c>
      <c r="M195" s="19">
        <v>0.2</v>
      </c>
      <c r="N195" s="19">
        <v>0.2</v>
      </c>
    </row>
    <row r="196" spans="1:14">
      <c r="A196" s="221"/>
      <c r="B196" s="17" t="s">
        <v>196</v>
      </c>
      <c r="C196" s="19">
        <v>0.2</v>
      </c>
      <c r="D196" s="19">
        <v>0.2</v>
      </c>
      <c r="E196" s="19">
        <v>0.2</v>
      </c>
      <c r="F196" s="19">
        <v>0.2</v>
      </c>
      <c r="G196" s="19">
        <v>0.2</v>
      </c>
      <c r="H196" s="19">
        <v>0.2</v>
      </c>
      <c r="I196" s="19">
        <v>0.2</v>
      </c>
      <c r="J196" s="19">
        <v>0.2</v>
      </c>
      <c r="K196" s="19">
        <v>0.2</v>
      </c>
      <c r="L196" s="19">
        <v>0.2</v>
      </c>
      <c r="M196" s="19">
        <v>0.2</v>
      </c>
      <c r="N196" s="19">
        <v>0.2</v>
      </c>
    </row>
  </sheetData>
  <mergeCells count="54">
    <mergeCell ref="A182:A184"/>
    <mergeCell ref="A185:A187"/>
    <mergeCell ref="A188:A190"/>
    <mergeCell ref="A191:A193"/>
    <mergeCell ref="A194:A196"/>
    <mergeCell ref="A167:A169"/>
    <mergeCell ref="A170:A172"/>
    <mergeCell ref="A173:A175"/>
    <mergeCell ref="A176:A178"/>
    <mergeCell ref="A179:A181"/>
    <mergeCell ref="A152:A154"/>
    <mergeCell ref="A155:A157"/>
    <mergeCell ref="A158:A160"/>
    <mergeCell ref="A161:A163"/>
    <mergeCell ref="A164:A166"/>
    <mergeCell ref="A1:C1"/>
    <mergeCell ref="E1:G1"/>
    <mergeCell ref="E5:F5"/>
    <mergeCell ref="E10:F10"/>
    <mergeCell ref="A16:B16"/>
    <mergeCell ref="E17:G17"/>
    <mergeCell ref="A29:D29"/>
    <mergeCell ref="D30:D38"/>
    <mergeCell ref="D39:D41"/>
    <mergeCell ref="D42:D45"/>
    <mergeCell ref="D46:D49"/>
    <mergeCell ref="A64:C64"/>
    <mergeCell ref="B85:B88"/>
    <mergeCell ref="A95:A98"/>
    <mergeCell ref="B95:B98"/>
    <mergeCell ref="A99:A102"/>
    <mergeCell ref="B99:B102"/>
    <mergeCell ref="A103:A106"/>
    <mergeCell ref="B103:B106"/>
    <mergeCell ref="A107:A110"/>
    <mergeCell ref="B107:B110"/>
    <mergeCell ref="A112:A115"/>
    <mergeCell ref="B112:B115"/>
    <mergeCell ref="A116:A119"/>
    <mergeCell ref="B116:B119"/>
    <mergeCell ref="A120:A123"/>
    <mergeCell ref="B120:B123"/>
    <mergeCell ref="A124:A127"/>
    <mergeCell ref="B124:B127"/>
    <mergeCell ref="A128:A131"/>
    <mergeCell ref="B128:B131"/>
    <mergeCell ref="A132:A135"/>
    <mergeCell ref="B132:B135"/>
    <mergeCell ref="A136:A139"/>
    <mergeCell ref="B136:B139"/>
    <mergeCell ref="A140:A143"/>
    <mergeCell ref="B140:B143"/>
    <mergeCell ref="A144:A147"/>
    <mergeCell ref="B144:B147"/>
  </mergeCells>
  <pageMargins left="0.7" right="0.7" top="0.75" bottom="0.75" header="0.511811023622047" footer="0.511811023622047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DC3E6"/>
  </sheetPr>
  <dimension ref="A1:P103"/>
  <sheetViews>
    <sheetView topLeftCell="A79" zoomScale="110" zoomScaleNormal="110" workbookViewId="0">
      <selection activeCell="B105" sqref="B105"/>
    </sheetView>
  </sheetViews>
  <sheetFormatPr baseColWidth="10" defaultColWidth="11.42578125" defaultRowHeight="15"/>
  <cols>
    <col min="1" max="1" width="52.85546875" customWidth="1"/>
    <col min="2" max="2" width="22.140625" customWidth="1"/>
    <col min="3" max="3" width="25.7109375" customWidth="1"/>
    <col min="4" max="16" width="9.140625" customWidth="1"/>
    <col min="19" max="19" width="16.140625" customWidth="1"/>
    <col min="20" max="20" width="18" customWidth="1"/>
  </cols>
  <sheetData>
    <row r="1" spans="1:16">
      <c r="A1" s="112" t="s">
        <v>164</v>
      </c>
      <c r="B1" s="113"/>
      <c r="C1" s="113"/>
      <c r="D1" s="114">
        <v>1990</v>
      </c>
      <c r="E1" s="114">
        <v>2000</v>
      </c>
      <c r="F1" s="114">
        <v>2005</v>
      </c>
      <c r="G1" s="114">
        <v>2010</v>
      </c>
      <c r="H1" s="114">
        <v>2020</v>
      </c>
      <c r="I1" s="114">
        <v>2030</v>
      </c>
      <c r="J1" s="114">
        <v>2040</v>
      </c>
      <c r="K1" s="114">
        <v>2050</v>
      </c>
      <c r="L1" s="114">
        <v>2060</v>
      </c>
      <c r="M1" s="114">
        <v>2070</v>
      </c>
      <c r="N1" s="114">
        <v>2080</v>
      </c>
      <c r="O1" s="114">
        <v>2090</v>
      </c>
      <c r="P1" s="114">
        <v>2100</v>
      </c>
    </row>
    <row r="2" spans="1:16" ht="15.75" customHeight="1">
      <c r="A2" s="207" t="s">
        <v>165</v>
      </c>
      <c r="B2" s="200" t="s">
        <v>119</v>
      </c>
      <c r="C2" s="115" t="s">
        <v>166</v>
      </c>
      <c r="D2" s="119">
        <v>34.441000000000003</v>
      </c>
      <c r="E2" s="117">
        <v>28.37</v>
      </c>
      <c r="F2" s="118">
        <v>25.94</v>
      </c>
      <c r="G2" s="118">
        <v>27.680297480620801</v>
      </c>
      <c r="H2" s="119">
        <v>21.235262058176001</v>
      </c>
      <c r="I2" s="119">
        <v>19.586175587278401</v>
      </c>
      <c r="J2" s="119">
        <v>18.800453200081598</v>
      </c>
      <c r="K2" s="119">
        <v>15.885981217140801</v>
      </c>
      <c r="L2" s="119">
        <v>13.969999998304001</v>
      </c>
      <c r="M2" s="119">
        <v>13.5370746318752</v>
      </c>
      <c r="N2" s="119">
        <v>13.0140516638512</v>
      </c>
      <c r="O2" s="119">
        <v>12.4570682689696</v>
      </c>
      <c r="P2" s="120">
        <v>11.921069910256</v>
      </c>
    </row>
    <row r="3" spans="1:16">
      <c r="A3" s="207"/>
      <c r="B3" s="200"/>
      <c r="C3" s="19" t="s">
        <v>167</v>
      </c>
      <c r="D3" s="109">
        <v>34.441000000000003</v>
      </c>
      <c r="E3" s="109">
        <v>28.37</v>
      </c>
      <c r="F3" s="122">
        <v>25.94</v>
      </c>
      <c r="G3" s="122">
        <v>26.611263825203</v>
      </c>
      <c r="H3" s="103">
        <v>27.954883220589</v>
      </c>
      <c r="I3" s="103">
        <v>28.545245512827499</v>
      </c>
      <c r="J3" s="103">
        <v>28.726984977067001</v>
      </c>
      <c r="K3" s="103">
        <v>28.500104193942001</v>
      </c>
      <c r="L3" s="103">
        <v>27.319295308737999</v>
      </c>
      <c r="M3" s="103">
        <v>25.870505595150501</v>
      </c>
      <c r="N3" s="103">
        <v>24.1536886017585</v>
      </c>
      <c r="O3" s="103">
        <v>23.51978240339</v>
      </c>
      <c r="P3" s="40">
        <v>22.886043946264</v>
      </c>
    </row>
    <row r="4" spans="1:16">
      <c r="A4" s="207"/>
      <c r="B4" s="200"/>
      <c r="C4" s="19" t="s">
        <v>168</v>
      </c>
      <c r="D4" s="109">
        <v>34.441000000000003</v>
      </c>
      <c r="E4" s="109">
        <v>28.37</v>
      </c>
      <c r="F4" s="122">
        <v>25.94</v>
      </c>
      <c r="G4" s="122">
        <v>26.673835974167002</v>
      </c>
      <c r="H4" s="103">
        <v>25.650263095739</v>
      </c>
      <c r="I4" s="103">
        <v>26.892303554325199</v>
      </c>
      <c r="J4" s="103">
        <v>28.4083066078096</v>
      </c>
      <c r="K4" s="103">
        <v>29.363696706652199</v>
      </c>
      <c r="L4" s="103">
        <v>30.098650020715201</v>
      </c>
      <c r="M4" s="103">
        <v>29.768095743572601</v>
      </c>
      <c r="N4" s="103">
        <v>28.1122187873626</v>
      </c>
      <c r="O4" s="103">
        <v>22.330176660614001</v>
      </c>
      <c r="P4" s="40">
        <v>20.342332826886199</v>
      </c>
    </row>
    <row r="5" spans="1:16">
      <c r="A5" s="207"/>
      <c r="B5" s="200"/>
      <c r="C5" s="123" t="s">
        <v>169</v>
      </c>
      <c r="D5" s="109">
        <v>34.441000000000003</v>
      </c>
      <c r="E5" s="125">
        <v>28.37</v>
      </c>
      <c r="F5" s="122">
        <v>25.94</v>
      </c>
      <c r="G5" s="126">
        <v>28.326039093026999</v>
      </c>
      <c r="H5" s="127">
        <v>33.625401333583802</v>
      </c>
      <c r="I5" s="127">
        <v>38.2315674764478</v>
      </c>
      <c r="J5" s="127">
        <v>44.905956836028601</v>
      </c>
      <c r="K5" s="127">
        <v>51.859267942586001</v>
      </c>
      <c r="L5" s="127">
        <v>57.097339074188397</v>
      </c>
      <c r="M5" s="127">
        <v>59.773880455171998</v>
      </c>
      <c r="N5" s="127">
        <v>62.935920243835596</v>
      </c>
      <c r="O5" s="127">
        <v>66.718325239009602</v>
      </c>
      <c r="P5" s="128">
        <v>68.009924943051004</v>
      </c>
    </row>
    <row r="6" spans="1:16" ht="15.75" customHeight="1">
      <c r="A6" s="199" t="s">
        <v>170</v>
      </c>
      <c r="B6" s="200" t="s">
        <v>171</v>
      </c>
      <c r="C6" s="115" t="s">
        <v>166</v>
      </c>
      <c r="D6" s="119">
        <v>1.4239999999999999</v>
      </c>
      <c r="E6" s="117">
        <v>1.165</v>
      </c>
      <c r="F6" s="129">
        <v>1.2270000000000001</v>
      </c>
      <c r="G6" s="129">
        <v>1.093</v>
      </c>
      <c r="H6" s="129">
        <v>1.0268033979439599</v>
      </c>
      <c r="I6" s="129">
        <v>1.01867391283168</v>
      </c>
      <c r="J6" s="129">
        <v>1.00085222857124</v>
      </c>
      <c r="K6" s="129">
        <v>0.87108129588223004</v>
      </c>
      <c r="L6" s="129">
        <v>0.79738260157215402</v>
      </c>
      <c r="M6" s="129">
        <v>0.800589670581625</v>
      </c>
      <c r="N6" s="129">
        <v>0.78278218474513805</v>
      </c>
      <c r="O6" s="129">
        <v>0.76148809842768295</v>
      </c>
      <c r="P6" s="130">
        <v>0.73661068486611003</v>
      </c>
    </row>
    <row r="7" spans="1:16">
      <c r="A7" s="199"/>
      <c r="B7" s="200"/>
      <c r="C7" s="19" t="s">
        <v>167</v>
      </c>
      <c r="D7" s="103">
        <v>1.4239999999999999</v>
      </c>
      <c r="E7" s="109">
        <v>1.165</v>
      </c>
      <c r="F7" s="131">
        <v>1.2270000000000001</v>
      </c>
      <c r="G7" s="131">
        <v>1.093</v>
      </c>
      <c r="H7" s="131">
        <v>1.14399595852902</v>
      </c>
      <c r="I7" s="131">
        <v>1.19073989652476</v>
      </c>
      <c r="J7" s="131">
        <v>1.2069789021789299</v>
      </c>
      <c r="K7" s="131">
        <v>1.19303209803054</v>
      </c>
      <c r="L7" s="131">
        <v>1.18165507011714</v>
      </c>
      <c r="M7" s="131">
        <v>1.16122061967065</v>
      </c>
      <c r="N7" s="131">
        <v>1.1317013428165399</v>
      </c>
      <c r="O7" s="131">
        <v>1.1292703539461599</v>
      </c>
      <c r="P7" s="132">
        <v>1.1268261051364801</v>
      </c>
    </row>
    <row r="8" spans="1:16">
      <c r="A8" s="199"/>
      <c r="B8" s="200"/>
      <c r="C8" s="19" t="s">
        <v>168</v>
      </c>
      <c r="D8" s="103">
        <v>1.4239999999999999</v>
      </c>
      <c r="E8" s="109">
        <v>1.165</v>
      </c>
      <c r="F8" s="131">
        <v>1.2270000000000001</v>
      </c>
      <c r="G8" s="109">
        <v>1.093</v>
      </c>
      <c r="H8" s="109">
        <v>1.05884303303254</v>
      </c>
      <c r="I8" s="109">
        <v>1.1774581291588</v>
      </c>
      <c r="J8" s="109">
        <v>1.29902436955648</v>
      </c>
      <c r="K8" s="109">
        <v>1.4070236737499</v>
      </c>
      <c r="L8" s="109">
        <v>1.5170530049126301</v>
      </c>
      <c r="M8" s="109">
        <v>1.6065313933157499</v>
      </c>
      <c r="N8" s="109">
        <v>1.6507705159930599</v>
      </c>
      <c r="O8" s="109">
        <v>1.6503966307412801</v>
      </c>
      <c r="P8" s="133">
        <v>1.6384187068570799</v>
      </c>
    </row>
    <row r="9" spans="1:16">
      <c r="A9" s="199"/>
      <c r="B9" s="200"/>
      <c r="C9" s="123" t="s">
        <v>169</v>
      </c>
      <c r="D9" s="127">
        <v>1.4239999999999999</v>
      </c>
      <c r="E9" s="125">
        <v>1.165</v>
      </c>
      <c r="F9" s="134">
        <v>1.2270000000000001</v>
      </c>
      <c r="G9" s="134">
        <v>1.093</v>
      </c>
      <c r="H9" s="134">
        <v>1.2810404421378201</v>
      </c>
      <c r="I9" s="134">
        <v>1.4450835631418599</v>
      </c>
      <c r="J9" s="134">
        <v>1.6125588948584</v>
      </c>
      <c r="K9" s="134">
        <v>1.7154945029383999</v>
      </c>
      <c r="L9" s="134">
        <v>1.79938018981547</v>
      </c>
      <c r="M9" s="134">
        <v>1.8689065581486499</v>
      </c>
      <c r="N9" s="134">
        <v>1.95181283217512</v>
      </c>
      <c r="O9" s="134">
        <v>2.0502310264538002</v>
      </c>
      <c r="P9" s="135">
        <v>2.11497123965471</v>
      </c>
    </row>
    <row r="10" spans="1:16">
      <c r="A10" s="201" t="s">
        <v>172</v>
      </c>
      <c r="B10" s="202" t="s">
        <v>173</v>
      </c>
      <c r="C10" s="115" t="s">
        <v>166</v>
      </c>
      <c r="D10" s="136">
        <v>3630</v>
      </c>
      <c r="E10" s="137">
        <v>1800</v>
      </c>
      <c r="F10" s="138">
        <v>1410</v>
      </c>
      <c r="G10" s="136">
        <v>1150</v>
      </c>
      <c r="H10" s="136">
        <v>941.85175005195504</v>
      </c>
      <c r="I10" s="136">
        <v>516.14197510173199</v>
      </c>
      <c r="J10" s="136">
        <v>389.49834748972597</v>
      </c>
      <c r="K10" s="136">
        <v>203.41462924105201</v>
      </c>
      <c r="L10" s="136">
        <v>167.75828433902899</v>
      </c>
      <c r="M10" s="136">
        <v>164.805553507143</v>
      </c>
      <c r="N10" s="136">
        <v>111.324890894099</v>
      </c>
      <c r="O10" s="136">
        <v>92.182252106699195</v>
      </c>
      <c r="P10" s="139">
        <v>84.195230848646204</v>
      </c>
    </row>
    <row r="11" spans="1:16">
      <c r="A11" s="201"/>
      <c r="B11" s="202"/>
      <c r="C11" s="19" t="s">
        <v>167</v>
      </c>
      <c r="D11" s="140">
        <v>3630</v>
      </c>
      <c r="E11" s="141">
        <v>1800</v>
      </c>
      <c r="F11" s="142">
        <v>1410</v>
      </c>
      <c r="G11" s="140">
        <v>1150</v>
      </c>
      <c r="H11" s="140">
        <v>915.08068925211603</v>
      </c>
      <c r="I11" s="140">
        <v>915.52513998077097</v>
      </c>
      <c r="J11" s="140">
        <v>939.13522990781098</v>
      </c>
      <c r="K11" s="140">
        <v>990.33378579642999</v>
      </c>
      <c r="L11" s="140">
        <v>965.24942028165799</v>
      </c>
      <c r="M11" s="140">
        <v>976.04632090945097</v>
      </c>
      <c r="N11" s="140">
        <v>1026.0524480138799</v>
      </c>
      <c r="O11" s="140">
        <v>1147.07312934789</v>
      </c>
      <c r="P11" s="143">
        <v>1235.39958147164</v>
      </c>
    </row>
    <row r="12" spans="1:16">
      <c r="A12" s="201"/>
      <c r="B12" s="202"/>
      <c r="C12" s="19" t="s">
        <v>168</v>
      </c>
      <c r="D12" s="140">
        <v>3630</v>
      </c>
      <c r="E12" s="141">
        <v>1800</v>
      </c>
      <c r="F12" s="142">
        <v>1410</v>
      </c>
      <c r="G12" s="140">
        <v>1150</v>
      </c>
      <c r="H12" s="140">
        <v>1184.3710180686801</v>
      </c>
      <c r="I12" s="140">
        <v>1218.07408474675</v>
      </c>
      <c r="J12" s="140">
        <v>1234.06867269706</v>
      </c>
      <c r="K12" s="140">
        <v>1227.8292818002899</v>
      </c>
      <c r="L12" s="140">
        <v>1228.47652151988</v>
      </c>
      <c r="M12" s="140">
        <v>1214.7136161226899</v>
      </c>
      <c r="N12" s="140">
        <v>1187.534725818</v>
      </c>
      <c r="O12" s="140">
        <v>1136.0558674813301</v>
      </c>
      <c r="P12" s="143">
        <v>1076.9551142068599</v>
      </c>
    </row>
    <row r="13" spans="1:16">
      <c r="A13" s="201"/>
      <c r="B13" s="202"/>
      <c r="C13" s="144" t="s">
        <v>169</v>
      </c>
      <c r="D13" s="145">
        <v>3630</v>
      </c>
      <c r="E13" s="146">
        <v>1800</v>
      </c>
      <c r="F13" s="147">
        <v>1410</v>
      </c>
      <c r="G13" s="145">
        <v>1150</v>
      </c>
      <c r="H13" s="145">
        <v>1273.3007974121699</v>
      </c>
      <c r="I13" s="145">
        <v>1342.5317836455299</v>
      </c>
      <c r="J13" s="145">
        <v>1312.7717595727099</v>
      </c>
      <c r="K13" s="145">
        <v>1350.75039494471</v>
      </c>
      <c r="L13" s="145">
        <v>1273.18184382758</v>
      </c>
      <c r="M13" s="145">
        <v>1280.4704543744799</v>
      </c>
      <c r="N13" s="145">
        <v>1253.64101406755</v>
      </c>
      <c r="O13" s="145">
        <v>1199.61445873768</v>
      </c>
      <c r="P13" s="148">
        <v>1164.1662905288499</v>
      </c>
    </row>
    <row r="14" spans="1:16">
      <c r="A14" s="199" t="s">
        <v>174</v>
      </c>
      <c r="B14" s="203" t="s">
        <v>173</v>
      </c>
      <c r="C14" s="115" t="s">
        <v>166</v>
      </c>
      <c r="D14" s="136">
        <v>550</v>
      </c>
      <c r="E14" s="136">
        <v>610</v>
      </c>
      <c r="F14" s="136">
        <v>440</v>
      </c>
      <c r="G14" s="136">
        <v>540</v>
      </c>
      <c r="H14" s="136">
        <v>182.97594781899701</v>
      </c>
      <c r="I14" s="136">
        <v>159.17651854871599</v>
      </c>
      <c r="J14" s="136">
        <v>127.81084386465599</v>
      </c>
      <c r="K14" s="136">
        <v>51.5450468813698</v>
      </c>
      <c r="L14" s="136">
        <v>40.644109253974698</v>
      </c>
      <c r="M14" s="136">
        <v>34.105177333876902</v>
      </c>
      <c r="N14" s="136">
        <v>25.748063595597198</v>
      </c>
      <c r="O14" s="136">
        <v>15.0998777007746</v>
      </c>
      <c r="P14" s="139">
        <v>3.6037505095801099</v>
      </c>
    </row>
    <row r="15" spans="1:16">
      <c r="A15" s="199"/>
      <c r="B15" s="203"/>
      <c r="C15" s="149" t="s">
        <v>167</v>
      </c>
      <c r="D15" s="140">
        <v>550</v>
      </c>
      <c r="E15" s="141">
        <v>610</v>
      </c>
      <c r="F15" s="142">
        <v>440</v>
      </c>
      <c r="G15" s="140">
        <v>540</v>
      </c>
      <c r="H15" s="140">
        <v>238.967712274994</v>
      </c>
      <c r="I15" s="140">
        <v>277.94426565760199</v>
      </c>
      <c r="J15" s="140">
        <v>318.63953036036298</v>
      </c>
      <c r="K15" s="140">
        <v>361.082151571949</v>
      </c>
      <c r="L15" s="140">
        <v>409.91264985677401</v>
      </c>
      <c r="M15" s="140">
        <v>467.37489832726197</v>
      </c>
      <c r="N15" s="140">
        <v>533.45934858719102</v>
      </c>
      <c r="O15" s="140">
        <v>573.91590338437595</v>
      </c>
      <c r="P15" s="143">
        <v>614.372458181561</v>
      </c>
    </row>
    <row r="16" spans="1:16">
      <c r="A16" s="199"/>
      <c r="B16" s="203"/>
      <c r="C16" s="149" t="s">
        <v>168</v>
      </c>
      <c r="D16" s="141">
        <v>550</v>
      </c>
      <c r="E16" s="141">
        <v>610</v>
      </c>
      <c r="F16" s="142">
        <v>440</v>
      </c>
      <c r="G16" s="141">
        <v>540</v>
      </c>
      <c r="H16" s="140">
        <v>655.02181382958202</v>
      </c>
      <c r="I16" s="140">
        <v>667.32944673950794</v>
      </c>
      <c r="J16" s="140">
        <v>673.22265549592703</v>
      </c>
      <c r="K16" s="140">
        <v>679.63013011080704</v>
      </c>
      <c r="L16" s="140">
        <v>689.95019497316696</v>
      </c>
      <c r="M16" s="140">
        <v>700.70808076908202</v>
      </c>
      <c r="N16" s="140">
        <v>694.68283077873502</v>
      </c>
      <c r="O16" s="140">
        <v>686.25998996177805</v>
      </c>
      <c r="P16" s="143">
        <v>660.00463302575201</v>
      </c>
    </row>
    <row r="17" spans="1:16">
      <c r="A17" s="199"/>
      <c r="B17" s="203"/>
      <c r="C17" s="150" t="s">
        <v>169</v>
      </c>
      <c r="D17" s="141">
        <v>550</v>
      </c>
      <c r="E17" s="141">
        <v>610</v>
      </c>
      <c r="F17" s="142">
        <v>440</v>
      </c>
      <c r="G17" s="141">
        <v>540</v>
      </c>
      <c r="H17" s="151">
        <v>619.48639325412103</v>
      </c>
      <c r="I17" s="151">
        <v>765.68033729398303</v>
      </c>
      <c r="J17" s="151">
        <v>863.18896128785002</v>
      </c>
      <c r="K17" s="151">
        <v>917.23265619011102</v>
      </c>
      <c r="L17" s="151">
        <v>1077.7845917976199</v>
      </c>
      <c r="M17" s="151">
        <v>1034.26600229973</v>
      </c>
      <c r="N17" s="151">
        <v>1140.3449597547001</v>
      </c>
      <c r="O17" s="151">
        <v>1230.5634342660001</v>
      </c>
      <c r="P17" s="152">
        <v>1297.22499041778</v>
      </c>
    </row>
    <row r="18" spans="1:16">
      <c r="A18" s="153" t="s">
        <v>175</v>
      </c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5"/>
    </row>
    <row r="19" spans="1:16">
      <c r="A19" s="194" t="s">
        <v>8</v>
      </c>
      <c r="B19" s="195" t="s">
        <v>173</v>
      </c>
      <c r="C19" s="19" t="s">
        <v>166</v>
      </c>
      <c r="D19" s="141">
        <v>13.42</v>
      </c>
      <c r="E19" s="141">
        <v>18189.470710000001</v>
      </c>
      <c r="F19" s="142">
        <v>28642.560000000001</v>
      </c>
      <c r="G19" s="141">
        <v>38137</v>
      </c>
      <c r="H19" s="141">
        <v>42225.526913011097</v>
      </c>
      <c r="I19" s="141">
        <v>47156.966448679697</v>
      </c>
      <c r="J19" s="141">
        <v>51684.313041651003</v>
      </c>
      <c r="K19" s="141">
        <v>48168.413027005299</v>
      </c>
      <c r="L19" s="141">
        <v>54969.510955598103</v>
      </c>
      <c r="M19" s="141">
        <v>62130.747005597201</v>
      </c>
      <c r="N19" s="141">
        <v>64523.734900632298</v>
      </c>
      <c r="O19" s="141">
        <v>62374.077010754998</v>
      </c>
      <c r="P19" s="156">
        <v>57163.609355399502</v>
      </c>
    </row>
    <row r="20" spans="1:16">
      <c r="A20" s="194"/>
      <c r="B20" s="195"/>
      <c r="C20" s="19" t="s">
        <v>167</v>
      </c>
      <c r="D20" s="141">
        <v>13.42</v>
      </c>
      <c r="E20" s="141">
        <v>18189.470710000001</v>
      </c>
      <c r="F20" s="142">
        <v>28642.560000000001</v>
      </c>
      <c r="G20" s="141">
        <v>38137</v>
      </c>
      <c r="H20" s="141">
        <v>50616.339351647497</v>
      </c>
      <c r="I20" s="141">
        <v>55650.291891740402</v>
      </c>
      <c r="J20" s="141">
        <v>61302.266312153602</v>
      </c>
      <c r="K20" s="141">
        <v>67592.569427804803</v>
      </c>
      <c r="L20" s="141">
        <v>65046.7361049807</v>
      </c>
      <c r="M20" s="141">
        <v>68950.186883017697</v>
      </c>
      <c r="N20" s="141">
        <v>80323.072016590697</v>
      </c>
      <c r="O20" s="141">
        <v>94320.880173192898</v>
      </c>
      <c r="P20" s="156">
        <v>109302.76726849801</v>
      </c>
    </row>
    <row r="21" spans="1:16">
      <c r="A21" s="194"/>
      <c r="B21" s="195"/>
      <c r="C21" s="19" t="s">
        <v>168</v>
      </c>
      <c r="D21" s="141">
        <v>13.42</v>
      </c>
      <c r="E21" s="141">
        <v>18189.470710000001</v>
      </c>
      <c r="F21" s="142">
        <v>28642.560000000001</v>
      </c>
      <c r="G21" s="141">
        <v>38137</v>
      </c>
      <c r="H21" s="141">
        <v>40115.522566489599</v>
      </c>
      <c r="I21" s="141">
        <v>41478.330995687</v>
      </c>
      <c r="J21" s="141">
        <v>42653.974839543102</v>
      </c>
      <c r="K21" s="141">
        <v>43560.080826515201</v>
      </c>
      <c r="L21" s="141">
        <v>44828.003588492204</v>
      </c>
      <c r="M21" s="141">
        <v>45858.4515075085</v>
      </c>
      <c r="N21" s="141">
        <v>46158.227653946298</v>
      </c>
      <c r="O21" s="141">
        <v>45504.976329621801</v>
      </c>
      <c r="P21" s="156">
        <v>44445.072145781698</v>
      </c>
    </row>
    <row r="22" spans="1:16">
      <c r="A22" s="194"/>
      <c r="B22" s="195"/>
      <c r="C22" s="19" t="s">
        <v>169</v>
      </c>
      <c r="D22" s="141">
        <v>13.42</v>
      </c>
      <c r="E22" s="141">
        <v>18189.470710000001</v>
      </c>
      <c r="F22" s="142">
        <v>28642.560000000001</v>
      </c>
      <c r="G22" s="141">
        <v>38137</v>
      </c>
      <c r="H22" s="141">
        <v>66285.208211759003</v>
      </c>
      <c r="I22" s="141">
        <v>83488.155186770906</v>
      </c>
      <c r="J22" s="141">
        <v>101764.098345715</v>
      </c>
      <c r="K22" s="141">
        <v>116252.422488575</v>
      </c>
      <c r="L22" s="141">
        <v>127043.648384072</v>
      </c>
      <c r="M22" s="141">
        <v>138710.07508212401</v>
      </c>
      <c r="N22" s="141">
        <v>151297.463081836</v>
      </c>
      <c r="O22" s="141">
        <v>163320.47159258599</v>
      </c>
      <c r="P22" s="156">
        <v>175905.10896120299</v>
      </c>
    </row>
    <row r="23" spans="1:16">
      <c r="A23" s="194" t="s">
        <v>9</v>
      </c>
      <c r="B23" s="195" t="s">
        <v>173</v>
      </c>
      <c r="C23" s="157" t="s">
        <v>166</v>
      </c>
      <c r="D23" s="141">
        <v>1460.86</v>
      </c>
      <c r="E23" s="141">
        <v>1570.13</v>
      </c>
      <c r="F23" s="141">
        <v>377.38</v>
      </c>
      <c r="G23" s="141">
        <v>332.354084350721</v>
      </c>
      <c r="H23" s="141">
        <v>40.209189789123201</v>
      </c>
      <c r="I23" s="141">
        <v>24.118533111357799</v>
      </c>
      <c r="J23" s="141">
        <v>14.4152737698853</v>
      </c>
      <c r="K23" s="141">
        <v>8.5863374028856807</v>
      </c>
      <c r="L23" s="141">
        <v>4.8167258601553797</v>
      </c>
      <c r="M23" s="141">
        <v>2.5479781724010402</v>
      </c>
      <c r="N23" s="141">
        <v>1.2914409914909399</v>
      </c>
      <c r="O23" s="141">
        <v>0</v>
      </c>
      <c r="P23" s="156">
        <v>0</v>
      </c>
    </row>
    <row r="24" spans="1:16">
      <c r="A24" s="194"/>
      <c r="B24" s="195"/>
      <c r="C24" s="19" t="s">
        <v>167</v>
      </c>
      <c r="D24" s="141">
        <v>1460.86</v>
      </c>
      <c r="E24" s="141">
        <v>1570.13</v>
      </c>
      <c r="F24" s="141">
        <v>377.38</v>
      </c>
      <c r="G24" s="141">
        <v>332.354084350721</v>
      </c>
      <c r="H24" s="141">
        <v>40.209189789123201</v>
      </c>
      <c r="I24" s="141">
        <v>24.118533111357799</v>
      </c>
      <c r="J24" s="141">
        <v>14.4152737698853</v>
      </c>
      <c r="K24" s="141">
        <v>8.5863374028856807</v>
      </c>
      <c r="L24" s="141">
        <v>4.8167258601553797</v>
      </c>
      <c r="M24" s="141">
        <v>2.5479781724010402</v>
      </c>
      <c r="N24" s="141">
        <v>1.2914409914909399</v>
      </c>
      <c r="O24" s="141">
        <v>0</v>
      </c>
      <c r="P24" s="156">
        <v>0</v>
      </c>
    </row>
    <row r="25" spans="1:16">
      <c r="A25" s="194"/>
      <c r="B25" s="195"/>
      <c r="C25" s="19" t="s">
        <v>168</v>
      </c>
      <c r="D25" s="141">
        <v>1460.86</v>
      </c>
      <c r="E25" s="141">
        <v>1570.13</v>
      </c>
      <c r="F25" s="141">
        <v>377.38</v>
      </c>
      <c r="G25" s="141">
        <v>332.354084350721</v>
      </c>
      <c r="H25" s="141">
        <v>40.209189789123201</v>
      </c>
      <c r="I25" s="141">
        <v>24.118533111357799</v>
      </c>
      <c r="J25" s="141">
        <v>14.4152737698853</v>
      </c>
      <c r="K25" s="141">
        <v>8.5863374028856807</v>
      </c>
      <c r="L25" s="141">
        <v>4.8167258601553797</v>
      </c>
      <c r="M25" s="141">
        <v>2.5479781724010402</v>
      </c>
      <c r="N25" s="141">
        <v>1.2914409914909399</v>
      </c>
      <c r="O25" s="141">
        <v>0</v>
      </c>
      <c r="P25" s="156">
        <v>0</v>
      </c>
    </row>
    <row r="26" spans="1:16">
      <c r="A26" s="194"/>
      <c r="B26" s="195"/>
      <c r="C26" s="19" t="s">
        <v>169</v>
      </c>
      <c r="D26" s="141">
        <v>1460.86</v>
      </c>
      <c r="E26" s="141">
        <v>1570.13</v>
      </c>
      <c r="F26" s="141">
        <v>377.38</v>
      </c>
      <c r="G26" s="141">
        <v>332.354084350721</v>
      </c>
      <c r="H26" s="141">
        <v>40.209189789123201</v>
      </c>
      <c r="I26" s="141">
        <v>24.118533111357799</v>
      </c>
      <c r="J26" s="141">
        <v>14.4152737698853</v>
      </c>
      <c r="K26" s="141">
        <v>8.5863374028856807</v>
      </c>
      <c r="L26" s="141">
        <v>4.8167258601553797</v>
      </c>
      <c r="M26" s="141">
        <v>2.5479781724010402</v>
      </c>
      <c r="N26" s="141">
        <v>1.2914409914909399</v>
      </c>
      <c r="O26" s="141">
        <v>0</v>
      </c>
      <c r="P26" s="156">
        <v>0</v>
      </c>
    </row>
    <row r="27" spans="1:16">
      <c r="A27" s="194" t="s">
        <v>10</v>
      </c>
      <c r="B27" s="195" t="s">
        <v>173</v>
      </c>
      <c r="C27" s="19" t="s">
        <v>166</v>
      </c>
      <c r="D27" s="141">
        <v>0</v>
      </c>
      <c r="E27" s="141">
        <v>47.111138599999997</v>
      </c>
      <c r="F27" s="142">
        <v>344.47</v>
      </c>
      <c r="G27" s="141">
        <v>562.16852283063497</v>
      </c>
      <c r="H27" s="141">
        <v>1900.0681953793001</v>
      </c>
      <c r="I27" s="141">
        <v>2257.0398808441</v>
      </c>
      <c r="J27" s="141">
        <v>2528.9123740221899</v>
      </c>
      <c r="K27" s="141">
        <v>2337.6271866472598</v>
      </c>
      <c r="L27" s="141">
        <v>2634.6283809350598</v>
      </c>
      <c r="M27" s="141">
        <v>2941.4993269055799</v>
      </c>
      <c r="N27" s="141">
        <v>3016.4154420592999</v>
      </c>
      <c r="O27" s="141">
        <v>2857.6534364198701</v>
      </c>
      <c r="P27" s="156">
        <v>2545.0486347098399</v>
      </c>
    </row>
    <row r="28" spans="1:16">
      <c r="A28" s="194"/>
      <c r="B28" s="195"/>
      <c r="C28" s="19" t="s">
        <v>167</v>
      </c>
      <c r="D28" s="141">
        <v>0</v>
      </c>
      <c r="E28" s="141">
        <v>47.111138599999997</v>
      </c>
      <c r="F28" s="142">
        <v>344.47</v>
      </c>
      <c r="G28" s="141">
        <v>562.16852283063497</v>
      </c>
      <c r="H28" s="141">
        <v>1900.0681953793001</v>
      </c>
      <c r="I28" s="141">
        <v>2257.0398808441</v>
      </c>
      <c r="J28" s="141">
        <v>2528.9123740221899</v>
      </c>
      <c r="K28" s="141">
        <v>2337.6271866472598</v>
      </c>
      <c r="L28" s="141">
        <v>2634.6283809350598</v>
      </c>
      <c r="M28" s="141">
        <v>2941.4993269055799</v>
      </c>
      <c r="N28" s="141">
        <v>3016.4154420592999</v>
      </c>
      <c r="O28" s="141">
        <v>2857.6534364198701</v>
      </c>
      <c r="P28" s="156">
        <v>2545.0486347098399</v>
      </c>
    </row>
    <row r="29" spans="1:16">
      <c r="A29" s="194"/>
      <c r="B29" s="195"/>
      <c r="C29" s="19" t="s">
        <v>168</v>
      </c>
      <c r="D29" s="141">
        <v>0</v>
      </c>
      <c r="E29" s="141">
        <v>47.111138599999997</v>
      </c>
      <c r="F29" s="142">
        <v>344.47</v>
      </c>
      <c r="G29" s="141">
        <v>562.16852283063497</v>
      </c>
      <c r="H29" s="141">
        <v>1900.0681953793001</v>
      </c>
      <c r="I29" s="141">
        <v>2257.0398808441</v>
      </c>
      <c r="J29" s="141">
        <v>2528.9123740221899</v>
      </c>
      <c r="K29" s="141">
        <v>2337.6271866472598</v>
      </c>
      <c r="L29" s="141">
        <v>2634.6283809350598</v>
      </c>
      <c r="M29" s="141">
        <v>2941.4993269055799</v>
      </c>
      <c r="N29" s="141">
        <v>3016.4154420592999</v>
      </c>
      <c r="O29" s="141">
        <v>2857.6534364198701</v>
      </c>
      <c r="P29" s="156">
        <v>2545.0486347098399</v>
      </c>
    </row>
    <row r="30" spans="1:16">
      <c r="A30" s="194"/>
      <c r="B30" s="195"/>
      <c r="C30" s="19" t="s">
        <v>169</v>
      </c>
      <c r="D30" s="141">
        <v>0</v>
      </c>
      <c r="E30" s="141">
        <v>47.111138599999997</v>
      </c>
      <c r="F30" s="142">
        <v>344.47</v>
      </c>
      <c r="G30" s="141">
        <v>562.16852283063497</v>
      </c>
      <c r="H30" s="141">
        <v>1900.0681953793001</v>
      </c>
      <c r="I30" s="141">
        <v>2257.0398808441</v>
      </c>
      <c r="J30" s="141">
        <v>2528.9123740221899</v>
      </c>
      <c r="K30" s="141">
        <v>2337.6271866472598</v>
      </c>
      <c r="L30" s="141">
        <v>2634.6283809350598</v>
      </c>
      <c r="M30" s="141">
        <v>2941.4993269055799</v>
      </c>
      <c r="N30" s="141">
        <v>3016.4154420592999</v>
      </c>
      <c r="O30" s="141">
        <v>2857.6534364198701</v>
      </c>
      <c r="P30" s="156">
        <v>2545.0486347098399</v>
      </c>
    </row>
    <row r="31" spans="1:16">
      <c r="A31" s="194" t="s">
        <v>11</v>
      </c>
      <c r="B31" s="195" t="s">
        <v>173</v>
      </c>
      <c r="C31" s="19" t="s">
        <v>166</v>
      </c>
      <c r="D31" s="158">
        <v>0</v>
      </c>
      <c r="E31" s="158">
        <v>1060.0999999999999</v>
      </c>
      <c r="F31" s="159">
        <v>3848.27</v>
      </c>
      <c r="G31" s="159">
        <v>7576.4533333333302</v>
      </c>
      <c r="H31" s="159">
        <v>25760.056656646</v>
      </c>
      <c r="I31" s="159">
        <v>31396.483562794099</v>
      </c>
      <c r="J31" s="159">
        <v>36027.291182566601</v>
      </c>
      <c r="K31" s="159">
        <v>34348.183750269498</v>
      </c>
      <c r="L31" s="159">
        <v>40016.324567398602</v>
      </c>
      <c r="M31" s="159">
        <v>45893.488888719803</v>
      </c>
      <c r="N31" s="159">
        <v>48023.222165227002</v>
      </c>
      <c r="O31" s="159">
        <v>46577.932749343599</v>
      </c>
      <c r="P31" s="160">
        <v>42731.323655643901</v>
      </c>
    </row>
    <row r="32" spans="1:16">
      <c r="A32" s="194"/>
      <c r="B32" s="195"/>
      <c r="C32" s="19" t="s">
        <v>167</v>
      </c>
      <c r="D32" s="158">
        <v>0</v>
      </c>
      <c r="E32" s="158">
        <v>1060.0999999999999</v>
      </c>
      <c r="F32" s="159">
        <v>3848.27</v>
      </c>
      <c r="G32" s="159">
        <v>7576.4533333333302</v>
      </c>
      <c r="H32" s="159">
        <v>13838.1860905782</v>
      </c>
      <c r="I32" s="159">
        <v>14050.5231957338</v>
      </c>
      <c r="J32" s="159">
        <v>13881.538249547501</v>
      </c>
      <c r="K32" s="159">
        <v>13585.1510402678</v>
      </c>
      <c r="L32" s="159">
        <v>11599.7991070629</v>
      </c>
      <c r="M32" s="159">
        <v>10612.4315680894</v>
      </c>
      <c r="N32" s="159">
        <v>10411.5960561297</v>
      </c>
      <c r="O32" s="159">
        <v>10404.5181526245</v>
      </c>
      <c r="P32" s="160">
        <v>10177.1405025204</v>
      </c>
    </row>
    <row r="33" spans="1:16">
      <c r="A33" s="194"/>
      <c r="B33" s="195"/>
      <c r="C33" s="19" t="s">
        <v>168</v>
      </c>
      <c r="D33" s="158">
        <v>0</v>
      </c>
      <c r="E33" s="158">
        <v>1060.0999999999999</v>
      </c>
      <c r="F33" s="159">
        <v>3848.27</v>
      </c>
      <c r="G33" s="159">
        <v>7576.4533333333302</v>
      </c>
      <c r="H33" s="159">
        <v>8292.9557542174607</v>
      </c>
      <c r="I33" s="159">
        <v>8786.4841144358306</v>
      </c>
      <c r="J33" s="159">
        <v>9335.0562804252404</v>
      </c>
      <c r="K33" s="159">
        <v>9688.6427615646699</v>
      </c>
      <c r="L33" s="159">
        <v>10204.5618224357</v>
      </c>
      <c r="M33" s="159">
        <v>10654.241727209301</v>
      </c>
      <c r="N33" s="159">
        <v>10951.851456717201</v>
      </c>
      <c r="O33" s="159">
        <v>10989.1692911382</v>
      </c>
      <c r="P33" s="160">
        <v>10914.5336222961</v>
      </c>
    </row>
    <row r="34" spans="1:16">
      <c r="A34" s="194"/>
      <c r="B34" s="195"/>
      <c r="C34" s="19" t="s">
        <v>169</v>
      </c>
      <c r="D34" s="158">
        <v>0</v>
      </c>
      <c r="E34" s="158">
        <v>1060.0999999999999</v>
      </c>
      <c r="F34" s="159">
        <v>3848.27</v>
      </c>
      <c r="G34" s="159">
        <v>7576.4533333333302</v>
      </c>
      <c r="H34" s="159">
        <v>14605.4434221631</v>
      </c>
      <c r="I34" s="159">
        <v>17290.203173208502</v>
      </c>
      <c r="J34" s="159">
        <v>21953.276104591801</v>
      </c>
      <c r="K34" s="159">
        <v>25431.8575601673</v>
      </c>
      <c r="L34" s="159">
        <v>28047.636942405101</v>
      </c>
      <c r="M34" s="159">
        <v>30814.297194828199</v>
      </c>
      <c r="N34" s="159">
        <v>31692.866209607499</v>
      </c>
      <c r="O34" s="159">
        <v>32310.623734705299</v>
      </c>
      <c r="P34" s="160">
        <v>32476.395605140999</v>
      </c>
    </row>
    <row r="35" spans="1:16">
      <c r="A35" s="194" t="s">
        <v>12</v>
      </c>
      <c r="B35" s="195" t="s">
        <v>173</v>
      </c>
      <c r="C35" s="19" t="s">
        <v>166</v>
      </c>
      <c r="D35" s="141">
        <v>0</v>
      </c>
      <c r="E35" s="141">
        <v>1889.38</v>
      </c>
      <c r="F35" s="142">
        <v>4739.5200000000004</v>
      </c>
      <c r="G35" s="142">
        <v>7809.90333333333</v>
      </c>
      <c r="H35" s="142">
        <v>23258.452867320499</v>
      </c>
      <c r="I35" s="142">
        <v>27298.170167931199</v>
      </c>
      <c r="J35" s="142">
        <v>30249.645941894902</v>
      </c>
      <c r="K35" s="142">
        <v>27852.407386349601</v>
      </c>
      <c r="L35" s="142">
        <v>31286.2212871638</v>
      </c>
      <c r="M35" s="142">
        <v>34506.867027047898</v>
      </c>
      <c r="N35" s="142">
        <v>34616.341523254399</v>
      </c>
      <c r="O35" s="142">
        <v>32070.246557025701</v>
      </c>
      <c r="P35" s="161">
        <v>27985.366510455198</v>
      </c>
    </row>
    <row r="36" spans="1:16">
      <c r="A36" s="194"/>
      <c r="B36" s="195"/>
      <c r="C36" s="19" t="s">
        <v>167</v>
      </c>
      <c r="D36" s="141">
        <v>0</v>
      </c>
      <c r="E36" s="141">
        <v>1889.38</v>
      </c>
      <c r="F36" s="142">
        <v>4739.5200000000004</v>
      </c>
      <c r="G36" s="142">
        <v>7809.90333333333</v>
      </c>
      <c r="H36" s="142">
        <v>9741.5626835180901</v>
      </c>
      <c r="I36" s="142">
        <v>11281.706721504401</v>
      </c>
      <c r="J36" s="142">
        <v>12843.907960177899</v>
      </c>
      <c r="K36" s="142">
        <v>14402.249188731201</v>
      </c>
      <c r="L36" s="142">
        <v>14082.9712087834</v>
      </c>
      <c r="M36" s="142">
        <v>15465.406261856</v>
      </c>
      <c r="N36" s="142">
        <v>18632.820280543201</v>
      </c>
      <c r="O36" s="142">
        <v>22017.497725999699</v>
      </c>
      <c r="P36" s="161">
        <v>25514.666894960999</v>
      </c>
    </row>
    <row r="37" spans="1:16">
      <c r="A37" s="194"/>
      <c r="B37" s="195"/>
      <c r="C37" s="19" t="s">
        <v>168</v>
      </c>
      <c r="D37" s="141">
        <v>0</v>
      </c>
      <c r="E37" s="141">
        <v>1889.38</v>
      </c>
      <c r="F37" s="142">
        <v>4739.5200000000004</v>
      </c>
      <c r="G37" s="142">
        <v>7809.90333333333</v>
      </c>
      <c r="H37" s="142">
        <v>9609.2607694579801</v>
      </c>
      <c r="I37" s="142">
        <v>10482.987216807</v>
      </c>
      <c r="J37" s="142">
        <v>11486.4750177226</v>
      </c>
      <c r="K37" s="142">
        <v>12316.9476805494</v>
      </c>
      <c r="L37" s="142">
        <v>13422.5144129375</v>
      </c>
      <c r="M37" s="142">
        <v>14432.922819376799</v>
      </c>
      <c r="N37" s="142">
        <v>15169.967307635499</v>
      </c>
      <c r="O37" s="142">
        <v>15569.6322766209</v>
      </c>
      <c r="P37" s="161">
        <v>15742.6474147098</v>
      </c>
    </row>
    <row r="38" spans="1:16">
      <c r="A38" s="194"/>
      <c r="B38" s="195"/>
      <c r="C38" s="19" t="s">
        <v>169</v>
      </c>
      <c r="D38" s="141">
        <v>0</v>
      </c>
      <c r="E38" s="141">
        <v>1889.38</v>
      </c>
      <c r="F38" s="142">
        <v>4739.5200000000004</v>
      </c>
      <c r="G38" s="142">
        <v>7809.90333333333</v>
      </c>
      <c r="H38" s="142">
        <v>10320.302980367</v>
      </c>
      <c r="I38" s="142">
        <v>11237.643625127201</v>
      </c>
      <c r="J38" s="142">
        <v>13489.940049364999</v>
      </c>
      <c r="K38" s="142">
        <v>14776.0416270365</v>
      </c>
      <c r="L38" s="142">
        <v>15428.510093328799</v>
      </c>
      <c r="M38" s="142">
        <v>16074.5039063697</v>
      </c>
      <c r="N38" s="142">
        <v>15511.797678335901</v>
      </c>
      <c r="O38" s="142">
        <v>14767.212554420899</v>
      </c>
      <c r="P38" s="161">
        <v>13785.713981987399</v>
      </c>
    </row>
    <row r="39" spans="1:16">
      <c r="A39" s="194" t="s">
        <v>13</v>
      </c>
      <c r="B39" s="195" t="s">
        <v>173</v>
      </c>
      <c r="C39" s="19" t="s">
        <v>166</v>
      </c>
      <c r="D39" s="141">
        <v>2.4900000000000002</v>
      </c>
      <c r="E39" s="141">
        <v>3186.58</v>
      </c>
      <c r="F39" s="142">
        <v>4732.74</v>
      </c>
      <c r="G39" s="141">
        <v>7102.1952281616695</v>
      </c>
      <c r="H39" s="141">
        <v>0</v>
      </c>
      <c r="I39" s="141">
        <v>0</v>
      </c>
      <c r="J39" s="141">
        <v>0</v>
      </c>
      <c r="K39" s="141">
        <v>0</v>
      </c>
      <c r="L39" s="141">
        <v>0</v>
      </c>
      <c r="M39" s="141">
        <v>0</v>
      </c>
      <c r="N39" s="141">
        <v>0</v>
      </c>
      <c r="O39" s="141">
        <v>0</v>
      </c>
      <c r="P39" s="156">
        <v>0</v>
      </c>
    </row>
    <row r="40" spans="1:16">
      <c r="A40" s="194"/>
      <c r="B40" s="195"/>
      <c r="C40" s="19" t="s">
        <v>167</v>
      </c>
      <c r="D40" s="162">
        <v>2.4900000000000002</v>
      </c>
      <c r="E40" s="162">
        <v>3186.58</v>
      </c>
      <c r="F40" s="142">
        <v>4732.74</v>
      </c>
      <c r="G40" s="141">
        <v>7102.1952281616695</v>
      </c>
      <c r="H40" s="141">
        <v>0</v>
      </c>
      <c r="I40" s="141">
        <v>0</v>
      </c>
      <c r="J40" s="141">
        <v>0</v>
      </c>
      <c r="K40" s="141">
        <v>0</v>
      </c>
      <c r="L40" s="141">
        <v>0</v>
      </c>
      <c r="M40" s="141">
        <v>0</v>
      </c>
      <c r="N40" s="141">
        <v>0</v>
      </c>
      <c r="O40" s="141">
        <v>0</v>
      </c>
      <c r="P40" s="156">
        <v>0</v>
      </c>
    </row>
    <row r="41" spans="1:16">
      <c r="A41" s="194"/>
      <c r="B41" s="195"/>
      <c r="C41" s="19" t="s">
        <v>168</v>
      </c>
      <c r="D41" s="141">
        <v>2.4900000000000002</v>
      </c>
      <c r="E41" s="141">
        <v>3186.58</v>
      </c>
      <c r="F41" s="142">
        <v>4732.74</v>
      </c>
      <c r="G41" s="141">
        <v>7102.1952281616695</v>
      </c>
      <c r="H41" s="141">
        <v>0</v>
      </c>
      <c r="I41" s="141">
        <v>0</v>
      </c>
      <c r="J41" s="141">
        <v>0</v>
      </c>
      <c r="K41" s="141">
        <v>0</v>
      </c>
      <c r="L41" s="141">
        <v>0</v>
      </c>
      <c r="M41" s="141">
        <v>0</v>
      </c>
      <c r="N41" s="141">
        <v>0</v>
      </c>
      <c r="O41" s="141">
        <v>0</v>
      </c>
      <c r="P41" s="156">
        <v>0</v>
      </c>
    </row>
    <row r="42" spans="1:16">
      <c r="A42" s="194"/>
      <c r="B42" s="195"/>
      <c r="C42" s="19" t="s">
        <v>169</v>
      </c>
      <c r="D42" s="141">
        <v>2.4900000000000002</v>
      </c>
      <c r="E42" s="141">
        <v>3186.58</v>
      </c>
      <c r="F42" s="142">
        <v>4732.74</v>
      </c>
      <c r="G42" s="141">
        <v>7102.1952281616695</v>
      </c>
      <c r="H42" s="141">
        <v>0</v>
      </c>
      <c r="I42" s="141">
        <v>0</v>
      </c>
      <c r="J42" s="141">
        <v>0</v>
      </c>
      <c r="K42" s="141">
        <v>0</v>
      </c>
      <c r="L42" s="141">
        <v>0</v>
      </c>
      <c r="M42" s="141">
        <v>0</v>
      </c>
      <c r="N42" s="141">
        <v>0</v>
      </c>
      <c r="O42" s="141">
        <v>0</v>
      </c>
      <c r="P42" s="156">
        <v>0</v>
      </c>
    </row>
    <row r="43" spans="1:16">
      <c r="A43" s="194" t="s">
        <v>14</v>
      </c>
      <c r="B43" s="195" t="s">
        <v>173</v>
      </c>
      <c r="C43" s="19" t="s">
        <v>166</v>
      </c>
      <c r="D43" s="141">
        <v>0</v>
      </c>
      <c r="E43" s="141">
        <v>409.07</v>
      </c>
      <c r="F43" s="142">
        <v>1005.91</v>
      </c>
      <c r="G43" s="142">
        <v>1791.0933333333301</v>
      </c>
      <c r="H43" s="142">
        <v>320.75710880944399</v>
      </c>
      <c r="I43" s="142">
        <v>158.58327207929599</v>
      </c>
      <c r="J43" s="142">
        <v>176.73557114749201</v>
      </c>
      <c r="K43" s="142">
        <v>59.044840925121598</v>
      </c>
      <c r="L43" s="142">
        <v>28.3255655789435</v>
      </c>
      <c r="M43" s="142">
        <v>26.3308074395812</v>
      </c>
      <c r="N43" s="142">
        <v>23.937097672346599</v>
      </c>
      <c r="O43" s="142">
        <v>21.343912091175699</v>
      </c>
      <c r="P43" s="161">
        <v>18.1522990681962</v>
      </c>
    </row>
    <row r="44" spans="1:16">
      <c r="A44" s="194"/>
      <c r="B44" s="195"/>
      <c r="C44" s="19" t="s">
        <v>167</v>
      </c>
      <c r="D44" s="141">
        <v>0</v>
      </c>
      <c r="E44" s="141">
        <v>409.07</v>
      </c>
      <c r="F44" s="142">
        <v>1005.91</v>
      </c>
      <c r="G44" s="142">
        <v>1791.0933333333301</v>
      </c>
      <c r="H44" s="142">
        <v>172.996780424984</v>
      </c>
      <c r="I44" s="142">
        <v>74.3886155827431</v>
      </c>
      <c r="J44" s="142">
        <v>74.100287615368103</v>
      </c>
      <c r="K44" s="142">
        <v>25.661189096372599</v>
      </c>
      <c r="L44" s="142">
        <v>8.9381669886241699</v>
      </c>
      <c r="M44" s="142">
        <v>6.3432152822494103</v>
      </c>
      <c r="N44" s="142">
        <v>5.1899034127495201</v>
      </c>
      <c r="O44" s="142">
        <v>4.61324747799957</v>
      </c>
      <c r="P44" s="161">
        <v>4.03659154324962</v>
      </c>
    </row>
    <row r="45" spans="1:16">
      <c r="A45" s="194"/>
      <c r="B45" s="195"/>
      <c r="C45" s="19" t="s">
        <v>168</v>
      </c>
      <c r="D45" s="141">
        <v>0</v>
      </c>
      <c r="E45" s="141">
        <v>409.07</v>
      </c>
      <c r="F45" s="142">
        <v>1005.91</v>
      </c>
      <c r="G45" s="142">
        <v>1791.0933333333301</v>
      </c>
      <c r="H45" s="142">
        <v>307.85685865457299</v>
      </c>
      <c r="I45" s="142">
        <v>142.353336356765</v>
      </c>
      <c r="J45" s="142">
        <v>143.57176719576699</v>
      </c>
      <c r="K45" s="142">
        <v>42.0358639455782</v>
      </c>
      <c r="L45" s="142">
        <v>17.261103552532099</v>
      </c>
      <c r="M45" s="142">
        <v>13.402739229024901</v>
      </c>
      <c r="N45" s="142">
        <v>10.3566621315193</v>
      </c>
      <c r="O45" s="142">
        <v>7.7167286470143601</v>
      </c>
      <c r="P45" s="161">
        <v>5.4829387755101999</v>
      </c>
    </row>
    <row r="46" spans="1:16">
      <c r="A46" s="194"/>
      <c r="B46" s="195"/>
      <c r="C46" s="19" t="s">
        <v>169</v>
      </c>
      <c r="D46" s="141">
        <v>0</v>
      </c>
      <c r="E46" s="141">
        <v>409.07</v>
      </c>
      <c r="F46" s="142">
        <v>1005.91</v>
      </c>
      <c r="G46" s="142">
        <v>1791.0933333333301</v>
      </c>
      <c r="H46" s="142">
        <v>179.86978366981501</v>
      </c>
      <c r="I46" s="142">
        <v>94.047531409756502</v>
      </c>
      <c r="J46" s="142">
        <v>118.56817491263</v>
      </c>
      <c r="K46" s="142">
        <v>49.6620627906305</v>
      </c>
      <c r="L46" s="142">
        <v>22.968704040666601</v>
      </c>
      <c r="M46" s="142">
        <v>20.020019062472901</v>
      </c>
      <c r="N46" s="142">
        <v>17.5369159229414</v>
      </c>
      <c r="O46" s="142">
        <v>15.8297825145135</v>
      </c>
      <c r="P46" s="161">
        <v>14.1226491060856</v>
      </c>
    </row>
    <row r="47" spans="1:16">
      <c r="A47" s="196" t="s">
        <v>15</v>
      </c>
      <c r="B47" s="195" t="s">
        <v>173</v>
      </c>
      <c r="C47" s="19" t="s">
        <v>166</v>
      </c>
      <c r="D47" s="141">
        <v>0</v>
      </c>
      <c r="E47" s="141">
        <v>0</v>
      </c>
      <c r="F47" s="142">
        <v>448.65</v>
      </c>
      <c r="G47" s="142">
        <v>1114.61666666667</v>
      </c>
      <c r="H47" s="142">
        <v>705.64952663571898</v>
      </c>
      <c r="I47" s="142">
        <v>69.296482087242694</v>
      </c>
      <c r="J47" s="142">
        <v>0</v>
      </c>
      <c r="K47" s="142">
        <v>0</v>
      </c>
      <c r="L47" s="142">
        <v>0</v>
      </c>
      <c r="M47" s="142">
        <v>0</v>
      </c>
      <c r="N47" s="142">
        <v>0</v>
      </c>
      <c r="O47" s="142">
        <v>0</v>
      </c>
      <c r="P47" s="161">
        <v>0</v>
      </c>
    </row>
    <row r="48" spans="1:16">
      <c r="A48" s="196"/>
      <c r="B48" s="195"/>
      <c r="C48" s="19" t="s">
        <v>167</v>
      </c>
      <c r="D48" s="141">
        <v>0</v>
      </c>
      <c r="E48" s="141">
        <v>0</v>
      </c>
      <c r="F48" s="142">
        <v>448.65</v>
      </c>
      <c r="G48" s="142">
        <v>1114.61666666667</v>
      </c>
      <c r="H48" s="142">
        <v>2110.3999118583201</v>
      </c>
      <c r="I48" s="142">
        <v>2196.5031089664399</v>
      </c>
      <c r="J48" s="142">
        <v>2222.9028904985298</v>
      </c>
      <c r="K48" s="142">
        <v>2189.6221928416599</v>
      </c>
      <c r="L48" s="142">
        <v>1978.8597319395301</v>
      </c>
      <c r="M48" s="142">
        <v>1855.04911446758</v>
      </c>
      <c r="N48" s="142">
        <v>1818.21327681291</v>
      </c>
      <c r="O48" s="142">
        <v>1859.68226465827</v>
      </c>
      <c r="P48" s="161">
        <v>1901.1512525036401</v>
      </c>
    </row>
    <row r="49" spans="1:16">
      <c r="A49" s="196"/>
      <c r="B49" s="195"/>
      <c r="C49" s="19" t="s">
        <v>168</v>
      </c>
      <c r="D49" s="141">
        <v>0</v>
      </c>
      <c r="E49" s="141">
        <v>0</v>
      </c>
      <c r="F49" s="142">
        <v>448.65</v>
      </c>
      <c r="G49" s="142">
        <v>1114.61666666667</v>
      </c>
      <c r="H49" s="142">
        <v>1158.2452072559299</v>
      </c>
      <c r="I49" s="142">
        <v>1186.85495326659</v>
      </c>
      <c r="J49" s="142">
        <v>1207.67325889727</v>
      </c>
      <c r="K49" s="142">
        <v>1215.35893311825</v>
      </c>
      <c r="L49" s="142">
        <v>1234.36158635269</v>
      </c>
      <c r="M49" s="142">
        <v>1245.7667038319801</v>
      </c>
      <c r="N49" s="142">
        <v>1234.36158635269</v>
      </c>
      <c r="O49" s="142">
        <v>1194.4172336354</v>
      </c>
      <c r="P49" s="161">
        <v>1146.89297285614</v>
      </c>
    </row>
    <row r="50" spans="1:16">
      <c r="A50" s="196"/>
      <c r="B50" s="195"/>
      <c r="C50" s="19" t="s">
        <v>169</v>
      </c>
      <c r="D50" s="141">
        <v>0</v>
      </c>
      <c r="E50" s="141">
        <v>0</v>
      </c>
      <c r="F50" s="142">
        <v>448.65</v>
      </c>
      <c r="G50" s="142">
        <v>1114.61666666667</v>
      </c>
      <c r="H50" s="142">
        <v>1929.93196873236</v>
      </c>
      <c r="I50" s="142">
        <v>2522.9098582637298</v>
      </c>
      <c r="J50" s="142">
        <v>2358.93015731168</v>
      </c>
      <c r="K50" s="142">
        <v>2105.5389424293799</v>
      </c>
      <c r="L50" s="142">
        <v>1941.46809824193</v>
      </c>
      <c r="M50" s="142">
        <v>1777.1759061970699</v>
      </c>
      <c r="N50" s="142">
        <v>1669.6919907326301</v>
      </c>
      <c r="O50" s="142">
        <v>1565.6454772891</v>
      </c>
      <c r="P50" s="161">
        <v>1716.1620203259199</v>
      </c>
    </row>
    <row r="51" spans="1:16">
      <c r="A51" s="197" t="s">
        <v>16</v>
      </c>
      <c r="B51" s="198" t="s">
        <v>173</v>
      </c>
      <c r="C51" s="19" t="s">
        <v>166</v>
      </c>
      <c r="D51" s="109">
        <v>0.98</v>
      </c>
      <c r="E51" s="141">
        <v>102.24</v>
      </c>
      <c r="F51" s="163">
        <v>205.2</v>
      </c>
      <c r="G51" s="164">
        <v>303.13184898354302</v>
      </c>
      <c r="H51" s="141">
        <v>0</v>
      </c>
      <c r="I51" s="141">
        <v>0</v>
      </c>
      <c r="J51" s="141">
        <v>0</v>
      </c>
      <c r="K51" s="141">
        <v>0</v>
      </c>
      <c r="L51" s="141">
        <v>0</v>
      </c>
      <c r="M51" s="141">
        <v>0</v>
      </c>
      <c r="N51" s="141">
        <v>0</v>
      </c>
      <c r="O51" s="141">
        <v>0</v>
      </c>
      <c r="P51" s="156">
        <v>0</v>
      </c>
    </row>
    <row r="52" spans="1:16">
      <c r="A52" s="197"/>
      <c r="B52" s="198"/>
      <c r="C52" s="19" t="s">
        <v>167</v>
      </c>
      <c r="D52" s="109">
        <v>0.98</v>
      </c>
      <c r="E52" s="162">
        <v>102.24</v>
      </c>
      <c r="F52" s="163">
        <v>205.2</v>
      </c>
      <c r="G52" s="164">
        <v>303.13184898354302</v>
      </c>
      <c r="H52" s="141">
        <v>0</v>
      </c>
      <c r="I52" s="141">
        <v>0</v>
      </c>
      <c r="J52" s="141">
        <v>0</v>
      </c>
      <c r="K52" s="141">
        <v>0</v>
      </c>
      <c r="L52" s="141">
        <v>0</v>
      </c>
      <c r="M52" s="141">
        <v>0</v>
      </c>
      <c r="N52" s="141">
        <v>0</v>
      </c>
      <c r="O52" s="141">
        <v>0</v>
      </c>
      <c r="P52" s="156">
        <v>0</v>
      </c>
    </row>
    <row r="53" spans="1:16">
      <c r="A53" s="197"/>
      <c r="B53" s="198"/>
      <c r="C53" s="19" t="s">
        <v>168</v>
      </c>
      <c r="D53" s="109">
        <v>0.98</v>
      </c>
      <c r="E53" s="164">
        <v>102.24</v>
      </c>
      <c r="F53" s="163">
        <v>205.2</v>
      </c>
      <c r="G53" s="164">
        <v>303.13184898354302</v>
      </c>
      <c r="H53" s="141">
        <v>0</v>
      </c>
      <c r="I53" s="141">
        <v>0</v>
      </c>
      <c r="J53" s="141">
        <v>0</v>
      </c>
      <c r="K53" s="141">
        <v>0</v>
      </c>
      <c r="L53" s="141">
        <v>0</v>
      </c>
      <c r="M53" s="141">
        <v>0</v>
      </c>
      <c r="N53" s="141">
        <v>0</v>
      </c>
      <c r="O53" s="141">
        <v>0</v>
      </c>
      <c r="P53" s="156">
        <v>0</v>
      </c>
    </row>
    <row r="54" spans="1:16">
      <c r="A54" s="197"/>
      <c r="B54" s="198"/>
      <c r="C54" s="123" t="s">
        <v>169</v>
      </c>
      <c r="D54" s="125">
        <v>0.98</v>
      </c>
      <c r="E54" s="165">
        <v>102.24</v>
      </c>
      <c r="F54" s="166">
        <v>205.2</v>
      </c>
      <c r="G54" s="165">
        <v>303.13184898354302</v>
      </c>
      <c r="H54" s="167">
        <v>0</v>
      </c>
      <c r="I54" s="167">
        <v>0</v>
      </c>
      <c r="J54" s="167">
        <v>0</v>
      </c>
      <c r="K54" s="167">
        <v>0</v>
      </c>
      <c r="L54" s="167">
        <v>0</v>
      </c>
      <c r="M54" s="167">
        <v>0</v>
      </c>
      <c r="N54" s="167">
        <v>0</v>
      </c>
      <c r="O54" s="167">
        <v>0</v>
      </c>
      <c r="P54" s="168">
        <v>0</v>
      </c>
    </row>
    <row r="58" spans="1:16">
      <c r="A58" s="188" t="s">
        <v>192</v>
      </c>
      <c r="B58" s="188" t="s">
        <v>51</v>
      </c>
      <c r="C58" s="17">
        <v>1995</v>
      </c>
      <c r="D58" s="17">
        <v>2000</v>
      </c>
      <c r="E58" s="17">
        <v>2005</v>
      </c>
      <c r="F58" s="17">
        <v>2010</v>
      </c>
      <c r="G58" s="17">
        <v>2015</v>
      </c>
      <c r="H58" s="17">
        <v>2020</v>
      </c>
      <c r="I58" s="17">
        <v>2025</v>
      </c>
      <c r="J58" s="17">
        <v>2030</v>
      </c>
      <c r="K58" s="17">
        <v>2035</v>
      </c>
      <c r="L58" s="17">
        <v>2040</v>
      </c>
      <c r="M58" s="17">
        <v>2045</v>
      </c>
      <c r="N58" s="17">
        <v>2050</v>
      </c>
    </row>
    <row r="59" spans="1:16">
      <c r="A59" s="216" t="s">
        <v>197</v>
      </c>
      <c r="B59" s="17" t="s">
        <v>185</v>
      </c>
      <c r="C59" s="19">
        <v>0.5</v>
      </c>
      <c r="D59" s="19">
        <v>0.5</v>
      </c>
      <c r="E59" s="19">
        <v>0.5</v>
      </c>
      <c r="F59" s="19">
        <v>0.5</v>
      </c>
      <c r="G59" s="19">
        <v>0.5</v>
      </c>
      <c r="H59" s="19">
        <v>0.5</v>
      </c>
      <c r="I59" s="19">
        <v>0.5</v>
      </c>
      <c r="J59" s="19">
        <v>0.5</v>
      </c>
      <c r="K59" s="19">
        <v>0.5</v>
      </c>
      <c r="L59" s="19">
        <v>0.5</v>
      </c>
      <c r="M59" s="19">
        <v>0.5</v>
      </c>
      <c r="N59" s="19">
        <v>0.5</v>
      </c>
    </row>
    <row r="60" spans="1:16">
      <c r="A60" s="217"/>
      <c r="B60" s="17" t="s">
        <v>195</v>
      </c>
      <c r="C60" s="19">
        <v>0.2</v>
      </c>
      <c r="D60" s="19">
        <v>0.2</v>
      </c>
      <c r="E60" s="19">
        <v>0.2</v>
      </c>
      <c r="F60" s="19">
        <v>0.2</v>
      </c>
      <c r="G60" s="19">
        <v>0.2</v>
      </c>
      <c r="H60" s="19">
        <v>0.2</v>
      </c>
      <c r="I60" s="19">
        <v>0.2</v>
      </c>
      <c r="J60" s="19">
        <v>0.2</v>
      </c>
      <c r="K60" s="19">
        <v>0.2</v>
      </c>
      <c r="L60" s="19">
        <v>0.2</v>
      </c>
      <c r="M60" s="19">
        <v>0.2</v>
      </c>
      <c r="N60" s="19">
        <v>0.2</v>
      </c>
    </row>
    <row r="61" spans="1:16">
      <c r="A61" s="218"/>
      <c r="B61" s="17" t="s">
        <v>196</v>
      </c>
      <c r="C61" s="19">
        <v>0.2</v>
      </c>
      <c r="D61" s="19">
        <v>0.2</v>
      </c>
      <c r="E61" s="19">
        <v>0.2</v>
      </c>
      <c r="F61" s="19">
        <v>0.2</v>
      </c>
      <c r="G61" s="19">
        <v>0.2</v>
      </c>
      <c r="H61" s="19">
        <v>0.2</v>
      </c>
      <c r="I61" s="19">
        <v>0.2</v>
      </c>
      <c r="J61" s="19">
        <v>0.2</v>
      </c>
      <c r="K61" s="19">
        <v>0.2</v>
      </c>
      <c r="L61" s="19">
        <v>0.2</v>
      </c>
      <c r="M61" s="19">
        <v>0.2</v>
      </c>
      <c r="N61" s="19">
        <v>0.2</v>
      </c>
    </row>
    <row r="62" spans="1:16">
      <c r="A62" s="216" t="s">
        <v>198</v>
      </c>
      <c r="B62" s="17" t="s">
        <v>185</v>
      </c>
      <c r="C62" s="19">
        <v>0.5</v>
      </c>
      <c r="D62" s="19">
        <v>0.5</v>
      </c>
      <c r="E62" s="19">
        <v>0.5</v>
      </c>
      <c r="F62" s="19">
        <v>0.5</v>
      </c>
      <c r="G62" s="19">
        <v>0.5</v>
      </c>
      <c r="H62" s="19">
        <v>0.5</v>
      </c>
      <c r="I62" s="19">
        <v>0.5</v>
      </c>
      <c r="J62" s="19">
        <v>0.5</v>
      </c>
      <c r="K62" s="19">
        <v>0.5</v>
      </c>
      <c r="L62" s="19">
        <v>0.5</v>
      </c>
      <c r="M62" s="19">
        <v>0.5</v>
      </c>
      <c r="N62" s="19">
        <v>0.5</v>
      </c>
    </row>
    <row r="63" spans="1:16">
      <c r="A63" s="217"/>
      <c r="B63" s="17" t="s">
        <v>195</v>
      </c>
      <c r="C63" s="19">
        <v>0.2</v>
      </c>
      <c r="D63" s="19">
        <v>0.2</v>
      </c>
      <c r="E63" s="19">
        <v>0.2</v>
      </c>
      <c r="F63" s="19">
        <v>0.2</v>
      </c>
      <c r="G63" s="19">
        <v>0.2</v>
      </c>
      <c r="H63" s="19">
        <v>0.2</v>
      </c>
      <c r="I63" s="19">
        <v>0.2</v>
      </c>
      <c r="J63" s="19">
        <v>0.2</v>
      </c>
      <c r="K63" s="19">
        <v>0.2</v>
      </c>
      <c r="L63" s="19">
        <v>0.2</v>
      </c>
      <c r="M63" s="19">
        <v>0.2</v>
      </c>
      <c r="N63" s="19">
        <v>0.2</v>
      </c>
    </row>
    <row r="64" spans="1:16">
      <c r="A64" s="218"/>
      <c r="B64" s="17" t="s">
        <v>196</v>
      </c>
      <c r="C64" s="19">
        <v>0.2</v>
      </c>
      <c r="D64" s="19">
        <v>0.2</v>
      </c>
      <c r="E64" s="19">
        <v>0.2</v>
      </c>
      <c r="F64" s="19">
        <v>0.2</v>
      </c>
      <c r="G64" s="19">
        <v>0.2</v>
      </c>
      <c r="H64" s="19">
        <v>0.2</v>
      </c>
      <c r="I64" s="19">
        <v>0.2</v>
      </c>
      <c r="J64" s="19">
        <v>0.2</v>
      </c>
      <c r="K64" s="19">
        <v>0.2</v>
      </c>
      <c r="L64" s="19">
        <v>0.2</v>
      </c>
      <c r="M64" s="19">
        <v>0.2</v>
      </c>
      <c r="N64" s="19">
        <v>0.2</v>
      </c>
    </row>
    <row r="65" spans="1:14">
      <c r="A65" s="216" t="s">
        <v>186</v>
      </c>
      <c r="B65" s="17" t="s">
        <v>185</v>
      </c>
      <c r="C65" s="19">
        <v>0.5</v>
      </c>
      <c r="D65" s="19">
        <v>0.5</v>
      </c>
      <c r="E65" s="19">
        <v>0.5</v>
      </c>
      <c r="F65" s="19">
        <v>0.5</v>
      </c>
      <c r="G65" s="19">
        <v>0.5</v>
      </c>
      <c r="H65" s="19">
        <v>0.5</v>
      </c>
      <c r="I65" s="19">
        <v>0.5</v>
      </c>
      <c r="J65" s="19">
        <v>0.5</v>
      </c>
      <c r="K65" s="19">
        <v>0.5</v>
      </c>
      <c r="L65" s="19">
        <v>0.5</v>
      </c>
      <c r="M65" s="19">
        <v>0.5</v>
      </c>
      <c r="N65" s="19">
        <v>0.5</v>
      </c>
    </row>
    <row r="66" spans="1:14">
      <c r="A66" s="217"/>
      <c r="B66" s="17" t="s">
        <v>195</v>
      </c>
      <c r="C66" s="19">
        <v>0.2</v>
      </c>
      <c r="D66" s="19">
        <v>0.2</v>
      </c>
      <c r="E66" s="19">
        <v>0.2</v>
      </c>
      <c r="F66" s="19">
        <v>0.2</v>
      </c>
      <c r="G66" s="19">
        <v>0.2</v>
      </c>
      <c r="H66" s="19">
        <v>0.2</v>
      </c>
      <c r="I66" s="19">
        <v>0.2</v>
      </c>
      <c r="J66" s="19">
        <v>0.2</v>
      </c>
      <c r="K66" s="19">
        <v>0.2</v>
      </c>
      <c r="L66" s="19">
        <v>0.2</v>
      </c>
      <c r="M66" s="19">
        <v>0.2</v>
      </c>
      <c r="N66" s="19">
        <v>0.2</v>
      </c>
    </row>
    <row r="67" spans="1:14">
      <c r="A67" s="218"/>
      <c r="B67" s="17" t="s">
        <v>196</v>
      </c>
      <c r="C67" s="19">
        <v>0.2</v>
      </c>
      <c r="D67" s="19">
        <v>0.2</v>
      </c>
      <c r="E67" s="19">
        <v>0.2</v>
      </c>
      <c r="F67" s="19">
        <v>0.2</v>
      </c>
      <c r="G67" s="19">
        <v>0.2</v>
      </c>
      <c r="H67" s="19">
        <v>0.2</v>
      </c>
      <c r="I67" s="19">
        <v>0.2</v>
      </c>
      <c r="J67" s="19">
        <v>0.2</v>
      </c>
      <c r="K67" s="19">
        <v>0.2</v>
      </c>
      <c r="L67" s="19">
        <v>0.2</v>
      </c>
      <c r="M67" s="19">
        <v>0.2</v>
      </c>
      <c r="N67" s="19">
        <v>0.2</v>
      </c>
    </row>
    <row r="68" spans="1:14">
      <c r="A68" s="216" t="s">
        <v>187</v>
      </c>
      <c r="B68" s="17" t="s">
        <v>185</v>
      </c>
      <c r="C68" s="19">
        <v>0.5</v>
      </c>
      <c r="D68" s="19">
        <v>0.5</v>
      </c>
      <c r="E68" s="19">
        <v>0.5</v>
      </c>
      <c r="F68" s="19">
        <v>0.5</v>
      </c>
      <c r="G68" s="19">
        <v>0.5</v>
      </c>
      <c r="H68" s="19">
        <v>0.5</v>
      </c>
      <c r="I68" s="19">
        <v>0.5</v>
      </c>
      <c r="J68" s="19">
        <v>0.5</v>
      </c>
      <c r="K68" s="19">
        <v>0.5</v>
      </c>
      <c r="L68" s="19">
        <v>0.5</v>
      </c>
      <c r="M68" s="19">
        <v>0.5</v>
      </c>
      <c r="N68" s="19">
        <v>0.5</v>
      </c>
    </row>
    <row r="69" spans="1:14">
      <c r="A69" s="217"/>
      <c r="B69" s="17" t="s">
        <v>195</v>
      </c>
      <c r="C69" s="19">
        <v>0.2</v>
      </c>
      <c r="D69" s="19">
        <v>0.2</v>
      </c>
      <c r="E69" s="19">
        <v>0.2</v>
      </c>
      <c r="F69" s="19">
        <v>0.2</v>
      </c>
      <c r="G69" s="19">
        <v>0.2</v>
      </c>
      <c r="H69" s="19">
        <v>0.2</v>
      </c>
      <c r="I69" s="19">
        <v>0.2</v>
      </c>
      <c r="J69" s="19">
        <v>0.2</v>
      </c>
      <c r="K69" s="19">
        <v>0.2</v>
      </c>
      <c r="L69" s="19">
        <v>0.2</v>
      </c>
      <c r="M69" s="19">
        <v>0.2</v>
      </c>
      <c r="N69" s="19">
        <v>0.2</v>
      </c>
    </row>
    <row r="70" spans="1:14">
      <c r="A70" s="218"/>
      <c r="B70" s="17" t="s">
        <v>196</v>
      </c>
      <c r="C70" s="19">
        <v>0.2</v>
      </c>
      <c r="D70" s="19">
        <v>0.2</v>
      </c>
      <c r="E70" s="19">
        <v>0.2</v>
      </c>
      <c r="F70" s="19">
        <v>0.2</v>
      </c>
      <c r="G70" s="19">
        <v>0.2</v>
      </c>
      <c r="H70" s="19">
        <v>0.2</v>
      </c>
      <c r="I70" s="19">
        <v>0.2</v>
      </c>
      <c r="J70" s="19">
        <v>0.2</v>
      </c>
      <c r="K70" s="19">
        <v>0.2</v>
      </c>
      <c r="L70" s="19">
        <v>0.2</v>
      </c>
      <c r="M70" s="19">
        <v>0.2</v>
      </c>
      <c r="N70" s="19">
        <v>0.2</v>
      </c>
    </row>
    <row r="71" spans="1:14">
      <c r="A71" s="216" t="s">
        <v>188</v>
      </c>
      <c r="B71" s="17" t="s">
        <v>185</v>
      </c>
      <c r="C71" s="19">
        <v>0.5</v>
      </c>
      <c r="D71" s="19">
        <v>0.5</v>
      </c>
      <c r="E71" s="19">
        <v>0.5</v>
      </c>
      <c r="F71" s="19">
        <v>0.5</v>
      </c>
      <c r="G71" s="19">
        <v>0.5</v>
      </c>
      <c r="H71" s="19">
        <v>0.5</v>
      </c>
      <c r="I71" s="19">
        <v>0.5</v>
      </c>
      <c r="J71" s="19">
        <v>0.5</v>
      </c>
      <c r="K71" s="19">
        <v>0.5</v>
      </c>
      <c r="L71" s="19">
        <v>0.5</v>
      </c>
      <c r="M71" s="19">
        <v>0.5</v>
      </c>
      <c r="N71" s="19">
        <v>0.5</v>
      </c>
    </row>
    <row r="72" spans="1:14">
      <c r="A72" s="217"/>
      <c r="B72" s="17" t="s">
        <v>195</v>
      </c>
      <c r="C72" s="19">
        <v>0.2</v>
      </c>
      <c r="D72" s="19">
        <v>0.2</v>
      </c>
      <c r="E72" s="19">
        <v>0.2</v>
      </c>
      <c r="F72" s="19">
        <v>0.2</v>
      </c>
      <c r="G72" s="19">
        <v>0.2</v>
      </c>
      <c r="H72" s="19">
        <v>0.2</v>
      </c>
      <c r="I72" s="19">
        <v>0.2</v>
      </c>
      <c r="J72" s="19">
        <v>0.2</v>
      </c>
      <c r="K72" s="19">
        <v>0.2</v>
      </c>
      <c r="L72" s="19">
        <v>0.2</v>
      </c>
      <c r="M72" s="19">
        <v>0.2</v>
      </c>
      <c r="N72" s="19">
        <v>0.2</v>
      </c>
    </row>
    <row r="73" spans="1:14">
      <c r="A73" s="218"/>
      <c r="B73" s="17" t="s">
        <v>196</v>
      </c>
      <c r="C73" s="19">
        <v>0.2</v>
      </c>
      <c r="D73" s="19">
        <v>0.2</v>
      </c>
      <c r="E73" s="19">
        <v>0.2</v>
      </c>
      <c r="F73" s="19">
        <v>0.2</v>
      </c>
      <c r="G73" s="19">
        <v>0.2</v>
      </c>
      <c r="H73" s="19">
        <v>0.2</v>
      </c>
      <c r="I73" s="19">
        <v>0.2</v>
      </c>
      <c r="J73" s="19">
        <v>0.2</v>
      </c>
      <c r="K73" s="19">
        <v>0.2</v>
      </c>
      <c r="L73" s="19">
        <v>0.2</v>
      </c>
      <c r="M73" s="19">
        <v>0.2</v>
      </c>
      <c r="N73" s="19">
        <v>0.2</v>
      </c>
    </row>
    <row r="74" spans="1:14">
      <c r="A74" s="216" t="s">
        <v>189</v>
      </c>
      <c r="B74" s="17" t="s">
        <v>185</v>
      </c>
      <c r="C74" s="19">
        <v>0.5</v>
      </c>
      <c r="D74" s="19">
        <v>0.5</v>
      </c>
      <c r="E74" s="19">
        <v>0.5</v>
      </c>
      <c r="F74" s="19">
        <v>0.5</v>
      </c>
      <c r="G74" s="19">
        <v>0.5</v>
      </c>
      <c r="H74" s="19">
        <v>0.5</v>
      </c>
      <c r="I74" s="19">
        <v>0.5</v>
      </c>
      <c r="J74" s="19">
        <v>0.5</v>
      </c>
      <c r="K74" s="19">
        <v>0.5</v>
      </c>
      <c r="L74" s="19">
        <v>0.5</v>
      </c>
      <c r="M74" s="19">
        <v>0.5</v>
      </c>
      <c r="N74" s="19">
        <v>0.5</v>
      </c>
    </row>
    <row r="75" spans="1:14">
      <c r="A75" s="217"/>
      <c r="B75" s="17" t="s">
        <v>195</v>
      </c>
      <c r="C75" s="19">
        <v>0.2</v>
      </c>
      <c r="D75" s="19">
        <v>0.2</v>
      </c>
      <c r="E75" s="19">
        <v>0.2</v>
      </c>
      <c r="F75" s="19">
        <v>0.2</v>
      </c>
      <c r="G75" s="19">
        <v>0.2</v>
      </c>
      <c r="H75" s="19">
        <v>0.2</v>
      </c>
      <c r="I75" s="19">
        <v>0.2</v>
      </c>
      <c r="J75" s="19">
        <v>0.2</v>
      </c>
      <c r="K75" s="19">
        <v>0.2</v>
      </c>
      <c r="L75" s="19">
        <v>0.2</v>
      </c>
      <c r="M75" s="19">
        <v>0.2</v>
      </c>
      <c r="N75" s="19">
        <v>0.2</v>
      </c>
    </row>
    <row r="76" spans="1:14">
      <c r="A76" s="218"/>
      <c r="B76" s="17" t="s">
        <v>196</v>
      </c>
      <c r="C76" s="19">
        <v>0.2</v>
      </c>
      <c r="D76" s="19">
        <v>0.2</v>
      </c>
      <c r="E76" s="19">
        <v>0.2</v>
      </c>
      <c r="F76" s="19">
        <v>0.2</v>
      </c>
      <c r="G76" s="19">
        <v>0.2</v>
      </c>
      <c r="H76" s="19">
        <v>0.2</v>
      </c>
      <c r="I76" s="19">
        <v>0.2</v>
      </c>
      <c r="J76" s="19">
        <v>0.2</v>
      </c>
      <c r="K76" s="19">
        <v>0.2</v>
      </c>
      <c r="L76" s="19">
        <v>0.2</v>
      </c>
      <c r="M76" s="19">
        <v>0.2</v>
      </c>
      <c r="N76" s="19">
        <v>0.2</v>
      </c>
    </row>
    <row r="77" spans="1:14">
      <c r="A77" s="216" t="s">
        <v>190</v>
      </c>
      <c r="B77" s="17" t="s">
        <v>185</v>
      </c>
      <c r="C77" s="19">
        <v>0.5</v>
      </c>
      <c r="D77" s="19">
        <v>0.5</v>
      </c>
      <c r="E77" s="19">
        <v>0.5</v>
      </c>
      <c r="F77" s="19">
        <v>0.5</v>
      </c>
      <c r="G77" s="19">
        <v>0.5</v>
      </c>
      <c r="H77" s="19">
        <v>0.5</v>
      </c>
      <c r="I77" s="19">
        <v>0.5</v>
      </c>
      <c r="J77" s="19">
        <v>0.5</v>
      </c>
      <c r="K77" s="19">
        <v>0.5</v>
      </c>
      <c r="L77" s="19">
        <v>0.5</v>
      </c>
      <c r="M77" s="19">
        <v>0.5</v>
      </c>
      <c r="N77" s="19">
        <v>0.5</v>
      </c>
    </row>
    <row r="78" spans="1:14">
      <c r="A78" s="217"/>
      <c r="B78" s="17" t="s">
        <v>195</v>
      </c>
      <c r="C78" s="19">
        <v>0.2</v>
      </c>
      <c r="D78" s="19">
        <v>0.2</v>
      </c>
      <c r="E78" s="19">
        <v>0.2</v>
      </c>
      <c r="F78" s="19">
        <v>0.2</v>
      </c>
      <c r="G78" s="19">
        <v>0.2</v>
      </c>
      <c r="H78" s="19">
        <v>0.2</v>
      </c>
      <c r="I78" s="19">
        <v>0.2</v>
      </c>
      <c r="J78" s="19">
        <v>0.2</v>
      </c>
      <c r="K78" s="19">
        <v>0.2</v>
      </c>
      <c r="L78" s="19">
        <v>0.2</v>
      </c>
      <c r="M78" s="19">
        <v>0.2</v>
      </c>
      <c r="N78" s="19">
        <v>0.2</v>
      </c>
    </row>
    <row r="79" spans="1:14">
      <c r="A79" s="218"/>
      <c r="B79" s="17" t="s">
        <v>196</v>
      </c>
      <c r="C79" s="19">
        <v>0.2</v>
      </c>
      <c r="D79" s="19">
        <v>0.2</v>
      </c>
      <c r="E79" s="19">
        <v>0.2</v>
      </c>
      <c r="F79" s="19">
        <v>0.2</v>
      </c>
      <c r="G79" s="19">
        <v>0.2</v>
      </c>
      <c r="H79" s="19">
        <v>0.2</v>
      </c>
      <c r="I79" s="19">
        <v>0.2</v>
      </c>
      <c r="J79" s="19">
        <v>0.2</v>
      </c>
      <c r="K79" s="19">
        <v>0.2</v>
      </c>
      <c r="L79" s="19">
        <v>0.2</v>
      </c>
      <c r="M79" s="19">
        <v>0.2</v>
      </c>
      <c r="N79" s="19">
        <v>0.2</v>
      </c>
    </row>
    <row r="80" spans="1:14">
      <c r="A80" s="216" t="s">
        <v>191</v>
      </c>
      <c r="B80" s="17" t="s">
        <v>185</v>
      </c>
      <c r="C80" s="19">
        <v>0.5</v>
      </c>
      <c r="D80" s="19">
        <v>0.5</v>
      </c>
      <c r="E80" s="19">
        <v>0.5</v>
      </c>
      <c r="F80" s="19">
        <v>0.5</v>
      </c>
      <c r="G80" s="19">
        <v>0.5</v>
      </c>
      <c r="H80" s="19">
        <v>0.5</v>
      </c>
      <c r="I80" s="19">
        <v>0.5</v>
      </c>
      <c r="J80" s="19">
        <v>0.5</v>
      </c>
      <c r="K80" s="19">
        <v>0.5</v>
      </c>
      <c r="L80" s="19">
        <v>0.5</v>
      </c>
      <c r="M80" s="19">
        <v>0.5</v>
      </c>
      <c r="N80" s="19">
        <v>0.5</v>
      </c>
    </row>
    <row r="81" spans="1:14">
      <c r="A81" s="217"/>
      <c r="B81" s="17" t="s">
        <v>195</v>
      </c>
      <c r="C81" s="19">
        <v>0.2</v>
      </c>
      <c r="D81" s="19">
        <v>0.2</v>
      </c>
      <c r="E81" s="19">
        <v>0.2</v>
      </c>
      <c r="F81" s="19">
        <v>0.2</v>
      </c>
      <c r="G81" s="19">
        <v>0.2</v>
      </c>
      <c r="H81" s="19">
        <v>0.2</v>
      </c>
      <c r="I81" s="19">
        <v>0.2</v>
      </c>
      <c r="J81" s="19">
        <v>0.2</v>
      </c>
      <c r="K81" s="19">
        <v>0.2</v>
      </c>
      <c r="L81" s="19">
        <v>0.2</v>
      </c>
      <c r="M81" s="19">
        <v>0.2</v>
      </c>
      <c r="N81" s="19">
        <v>0.2</v>
      </c>
    </row>
    <row r="82" spans="1:14">
      <c r="A82" s="218"/>
      <c r="B82" s="17" t="s">
        <v>196</v>
      </c>
      <c r="C82" s="19">
        <v>0.2</v>
      </c>
      <c r="D82" s="19">
        <v>0.2</v>
      </c>
      <c r="E82" s="19">
        <v>0.2</v>
      </c>
      <c r="F82" s="19">
        <v>0.2</v>
      </c>
      <c r="G82" s="19">
        <v>0.2</v>
      </c>
      <c r="H82" s="19">
        <v>0.2</v>
      </c>
      <c r="I82" s="19">
        <v>0.2</v>
      </c>
      <c r="J82" s="19">
        <v>0.2</v>
      </c>
      <c r="K82" s="19">
        <v>0.2</v>
      </c>
      <c r="L82" s="19">
        <v>0.2</v>
      </c>
      <c r="M82" s="19">
        <v>0.2</v>
      </c>
      <c r="N82" s="19">
        <v>0.2</v>
      </c>
    </row>
    <row r="83" spans="1:14">
      <c r="A83" s="216" t="s">
        <v>199</v>
      </c>
      <c r="B83" s="17" t="s">
        <v>185</v>
      </c>
      <c r="C83" s="19">
        <v>0.5</v>
      </c>
      <c r="D83" s="19">
        <v>0.5</v>
      </c>
      <c r="E83" s="19">
        <v>0.5</v>
      </c>
      <c r="F83" s="19">
        <v>0.5</v>
      </c>
      <c r="G83" s="19">
        <v>0.5</v>
      </c>
      <c r="H83" s="19">
        <v>0.5</v>
      </c>
      <c r="I83" s="19">
        <v>0.5</v>
      </c>
      <c r="J83" s="19">
        <v>0.5</v>
      </c>
      <c r="K83" s="19">
        <v>0.5</v>
      </c>
      <c r="L83" s="19">
        <v>0.5</v>
      </c>
      <c r="M83" s="19">
        <v>0.5</v>
      </c>
      <c r="N83" s="19">
        <v>0.5</v>
      </c>
    </row>
    <row r="84" spans="1:14">
      <c r="A84" s="217"/>
      <c r="B84" s="17" t="s">
        <v>195</v>
      </c>
      <c r="C84" s="19">
        <v>0.2</v>
      </c>
      <c r="D84" s="19">
        <v>0.2</v>
      </c>
      <c r="E84" s="19">
        <v>0.2</v>
      </c>
      <c r="F84" s="19">
        <v>0.2</v>
      </c>
      <c r="G84" s="19">
        <v>0.2</v>
      </c>
      <c r="H84" s="19">
        <v>0.2</v>
      </c>
      <c r="I84" s="19">
        <v>0.2</v>
      </c>
      <c r="J84" s="19">
        <v>0.2</v>
      </c>
      <c r="K84" s="19">
        <v>0.2</v>
      </c>
      <c r="L84" s="19">
        <v>0.2</v>
      </c>
      <c r="M84" s="19">
        <v>0.2</v>
      </c>
      <c r="N84" s="19">
        <v>0.2</v>
      </c>
    </row>
    <row r="85" spans="1:14">
      <c r="A85" s="218"/>
      <c r="B85" s="17" t="s">
        <v>196</v>
      </c>
      <c r="C85" s="19">
        <v>0.2</v>
      </c>
      <c r="D85" s="19">
        <v>0.2</v>
      </c>
      <c r="E85" s="19">
        <v>0.2</v>
      </c>
      <c r="F85" s="19">
        <v>0.2</v>
      </c>
      <c r="G85" s="19">
        <v>0.2</v>
      </c>
      <c r="H85" s="19">
        <v>0.2</v>
      </c>
      <c r="I85" s="19">
        <v>0.2</v>
      </c>
      <c r="J85" s="19">
        <v>0.2</v>
      </c>
      <c r="K85" s="19">
        <v>0.2</v>
      </c>
      <c r="L85" s="19">
        <v>0.2</v>
      </c>
      <c r="M85" s="19">
        <v>0.2</v>
      </c>
      <c r="N85" s="19">
        <v>0.2</v>
      </c>
    </row>
    <row r="86" spans="1:14">
      <c r="A86" s="216" t="s">
        <v>200</v>
      </c>
      <c r="B86" s="17" t="s">
        <v>185</v>
      </c>
      <c r="C86" s="19">
        <v>0.5</v>
      </c>
      <c r="D86" s="19">
        <v>0.5</v>
      </c>
      <c r="E86" s="19">
        <v>0.5</v>
      </c>
      <c r="F86" s="19">
        <v>0.5</v>
      </c>
      <c r="G86" s="19">
        <v>0.5</v>
      </c>
      <c r="H86" s="19">
        <v>0.5</v>
      </c>
      <c r="I86" s="19">
        <v>0.5</v>
      </c>
      <c r="J86" s="19">
        <v>0.5</v>
      </c>
      <c r="K86" s="19">
        <v>0.5</v>
      </c>
      <c r="L86" s="19">
        <v>0.5</v>
      </c>
      <c r="M86" s="19">
        <v>0.5</v>
      </c>
      <c r="N86" s="19">
        <v>0.5</v>
      </c>
    </row>
    <row r="87" spans="1:14">
      <c r="A87" s="217"/>
      <c r="B87" s="17" t="s">
        <v>195</v>
      </c>
      <c r="C87" s="19">
        <v>0.2</v>
      </c>
      <c r="D87" s="19">
        <v>0.2</v>
      </c>
      <c r="E87" s="19">
        <v>0.2</v>
      </c>
      <c r="F87" s="19">
        <v>0.2</v>
      </c>
      <c r="G87" s="19">
        <v>0.2</v>
      </c>
      <c r="H87" s="19">
        <v>0.2</v>
      </c>
      <c r="I87" s="19">
        <v>0.2</v>
      </c>
      <c r="J87" s="19">
        <v>0.2</v>
      </c>
      <c r="K87" s="19">
        <v>0.2</v>
      </c>
      <c r="L87" s="19">
        <v>0.2</v>
      </c>
      <c r="M87" s="19">
        <v>0.2</v>
      </c>
      <c r="N87" s="19">
        <v>0.2</v>
      </c>
    </row>
    <row r="88" spans="1:14">
      <c r="A88" s="218"/>
      <c r="B88" s="17" t="s">
        <v>196</v>
      </c>
      <c r="C88" s="19">
        <v>0.2</v>
      </c>
      <c r="D88" s="19">
        <v>0.2</v>
      </c>
      <c r="E88" s="19">
        <v>0.2</v>
      </c>
      <c r="F88" s="19">
        <v>0.2</v>
      </c>
      <c r="G88" s="19">
        <v>0.2</v>
      </c>
      <c r="H88" s="19">
        <v>0.2</v>
      </c>
      <c r="I88" s="19">
        <v>0.2</v>
      </c>
      <c r="J88" s="19">
        <v>0.2</v>
      </c>
      <c r="K88" s="19">
        <v>0.2</v>
      </c>
      <c r="L88" s="19">
        <v>0.2</v>
      </c>
      <c r="M88" s="19">
        <v>0.2</v>
      </c>
      <c r="N88" s="19">
        <v>0.2</v>
      </c>
    </row>
    <row r="89" spans="1:14">
      <c r="A89" s="216" t="s">
        <v>201</v>
      </c>
      <c r="B89" s="17" t="s">
        <v>185</v>
      </c>
      <c r="C89" s="19">
        <v>0.5</v>
      </c>
      <c r="D89" s="19">
        <v>0.5</v>
      </c>
      <c r="E89" s="19">
        <v>0.5</v>
      </c>
      <c r="F89" s="19">
        <v>0.5</v>
      </c>
      <c r="G89" s="19">
        <v>0.5</v>
      </c>
      <c r="H89" s="19">
        <v>0.5</v>
      </c>
      <c r="I89" s="19">
        <v>0.5</v>
      </c>
      <c r="J89" s="19">
        <v>0.5</v>
      </c>
      <c r="K89" s="19">
        <v>0.5</v>
      </c>
      <c r="L89" s="19">
        <v>0.5</v>
      </c>
      <c r="M89" s="19">
        <v>0.5</v>
      </c>
      <c r="N89" s="19">
        <v>0.5</v>
      </c>
    </row>
    <row r="90" spans="1:14">
      <c r="A90" s="217"/>
      <c r="B90" s="17" t="s">
        <v>195</v>
      </c>
      <c r="C90" s="19">
        <v>0.2</v>
      </c>
      <c r="D90" s="19">
        <v>0.2</v>
      </c>
      <c r="E90" s="19">
        <v>0.2</v>
      </c>
      <c r="F90" s="19">
        <v>0.2</v>
      </c>
      <c r="G90" s="19">
        <v>0.2</v>
      </c>
      <c r="H90" s="19">
        <v>0.2</v>
      </c>
      <c r="I90" s="19">
        <v>0.2</v>
      </c>
      <c r="J90" s="19">
        <v>0.2</v>
      </c>
      <c r="K90" s="19">
        <v>0.2</v>
      </c>
      <c r="L90" s="19">
        <v>0.2</v>
      </c>
      <c r="M90" s="19">
        <v>0.2</v>
      </c>
      <c r="N90" s="19">
        <v>0.2</v>
      </c>
    </row>
    <row r="91" spans="1:14">
      <c r="A91" s="218"/>
      <c r="B91" s="17" t="s">
        <v>196</v>
      </c>
      <c r="C91" s="19">
        <v>0.2</v>
      </c>
      <c r="D91" s="19">
        <v>0.2</v>
      </c>
      <c r="E91" s="19">
        <v>0.2</v>
      </c>
      <c r="F91" s="19">
        <v>0.2</v>
      </c>
      <c r="G91" s="19">
        <v>0.2</v>
      </c>
      <c r="H91" s="19">
        <v>0.2</v>
      </c>
      <c r="I91" s="19">
        <v>0.2</v>
      </c>
      <c r="J91" s="19">
        <v>0.2</v>
      </c>
      <c r="K91" s="19">
        <v>0.2</v>
      </c>
      <c r="L91" s="19">
        <v>0.2</v>
      </c>
      <c r="M91" s="19">
        <v>0.2</v>
      </c>
      <c r="N91" s="19">
        <v>0.2</v>
      </c>
    </row>
    <row r="92" spans="1:14">
      <c r="A92" s="216" t="s">
        <v>202</v>
      </c>
      <c r="B92" s="17" t="s">
        <v>185</v>
      </c>
      <c r="C92" s="19">
        <v>0.5</v>
      </c>
      <c r="D92" s="19">
        <v>0.5</v>
      </c>
      <c r="E92" s="19">
        <v>0.5</v>
      </c>
      <c r="F92" s="19">
        <v>0.5</v>
      </c>
      <c r="G92" s="19">
        <v>0.5</v>
      </c>
      <c r="H92" s="19">
        <v>0.5</v>
      </c>
      <c r="I92" s="19">
        <v>0.5</v>
      </c>
      <c r="J92" s="19">
        <v>0.5</v>
      </c>
      <c r="K92" s="19">
        <v>0.5</v>
      </c>
      <c r="L92" s="19">
        <v>0.5</v>
      </c>
      <c r="M92" s="19">
        <v>0.5</v>
      </c>
      <c r="N92" s="19">
        <v>0.5</v>
      </c>
    </row>
    <row r="93" spans="1:14">
      <c r="A93" s="217"/>
      <c r="B93" s="17" t="s">
        <v>195</v>
      </c>
      <c r="C93" s="19">
        <v>0.2</v>
      </c>
      <c r="D93" s="19">
        <v>0.2</v>
      </c>
      <c r="E93" s="19">
        <v>0.2</v>
      </c>
      <c r="F93" s="19">
        <v>0.2</v>
      </c>
      <c r="G93" s="19">
        <v>0.2</v>
      </c>
      <c r="H93" s="19">
        <v>0.2</v>
      </c>
      <c r="I93" s="19">
        <v>0.2</v>
      </c>
      <c r="J93" s="19">
        <v>0.2</v>
      </c>
      <c r="K93" s="19">
        <v>0.2</v>
      </c>
      <c r="L93" s="19">
        <v>0.2</v>
      </c>
      <c r="M93" s="19">
        <v>0.2</v>
      </c>
      <c r="N93" s="19">
        <v>0.2</v>
      </c>
    </row>
    <row r="94" spans="1:14">
      <c r="A94" s="218"/>
      <c r="B94" s="17" t="s">
        <v>196</v>
      </c>
      <c r="C94" s="19">
        <v>0.2</v>
      </c>
      <c r="D94" s="19">
        <v>0.2</v>
      </c>
      <c r="E94" s="19">
        <v>0.2</v>
      </c>
      <c r="F94" s="19">
        <v>0.2</v>
      </c>
      <c r="G94" s="19">
        <v>0.2</v>
      </c>
      <c r="H94" s="19">
        <v>0.2</v>
      </c>
      <c r="I94" s="19">
        <v>0.2</v>
      </c>
      <c r="J94" s="19">
        <v>0.2</v>
      </c>
      <c r="K94" s="19">
        <v>0.2</v>
      </c>
      <c r="L94" s="19">
        <v>0.2</v>
      </c>
      <c r="M94" s="19">
        <v>0.2</v>
      </c>
      <c r="N94" s="19">
        <v>0.2</v>
      </c>
    </row>
    <row r="95" spans="1:14">
      <c r="A95" s="216" t="s">
        <v>203</v>
      </c>
      <c r="B95" s="17" t="s">
        <v>185</v>
      </c>
      <c r="C95" s="19">
        <v>0.5</v>
      </c>
      <c r="D95" s="19">
        <v>0.5</v>
      </c>
      <c r="E95" s="19">
        <v>0.5</v>
      </c>
      <c r="F95" s="19">
        <v>0.5</v>
      </c>
      <c r="G95" s="19">
        <v>0.5</v>
      </c>
      <c r="H95" s="19">
        <v>0.5</v>
      </c>
      <c r="I95" s="19">
        <v>0.5</v>
      </c>
      <c r="J95" s="19">
        <v>0.5</v>
      </c>
      <c r="K95" s="19">
        <v>0.5</v>
      </c>
      <c r="L95" s="19">
        <v>0.5</v>
      </c>
      <c r="M95" s="19">
        <v>0.5</v>
      </c>
      <c r="N95" s="19">
        <v>0.5</v>
      </c>
    </row>
    <row r="96" spans="1:14">
      <c r="A96" s="217"/>
      <c r="B96" s="17" t="s">
        <v>195</v>
      </c>
      <c r="C96" s="19">
        <v>0.2</v>
      </c>
      <c r="D96" s="19">
        <v>0.2</v>
      </c>
      <c r="E96" s="19">
        <v>0.2</v>
      </c>
      <c r="F96" s="19">
        <v>0.2</v>
      </c>
      <c r="G96" s="19">
        <v>0.2</v>
      </c>
      <c r="H96" s="19">
        <v>0.2</v>
      </c>
      <c r="I96" s="19">
        <v>0.2</v>
      </c>
      <c r="J96" s="19">
        <v>0.2</v>
      </c>
      <c r="K96" s="19">
        <v>0.2</v>
      </c>
      <c r="L96" s="19">
        <v>0.2</v>
      </c>
      <c r="M96" s="19">
        <v>0.2</v>
      </c>
      <c r="N96" s="19">
        <v>0.2</v>
      </c>
    </row>
    <row r="97" spans="1:14">
      <c r="A97" s="218"/>
      <c r="B97" s="17" t="s">
        <v>196</v>
      </c>
      <c r="C97" s="19">
        <v>0.2</v>
      </c>
      <c r="D97" s="19">
        <v>0.2</v>
      </c>
      <c r="E97" s="19">
        <v>0.2</v>
      </c>
      <c r="F97" s="19">
        <v>0.2</v>
      </c>
      <c r="G97" s="19">
        <v>0.2</v>
      </c>
      <c r="H97" s="19">
        <v>0.2</v>
      </c>
      <c r="I97" s="19">
        <v>0.2</v>
      </c>
      <c r="J97" s="19">
        <v>0.2</v>
      </c>
      <c r="K97" s="19">
        <v>0.2</v>
      </c>
      <c r="L97" s="19">
        <v>0.2</v>
      </c>
      <c r="M97" s="19">
        <v>0.2</v>
      </c>
      <c r="N97" s="19">
        <v>0.2</v>
      </c>
    </row>
    <row r="98" spans="1:14">
      <c r="A98" s="216" t="s">
        <v>204</v>
      </c>
      <c r="B98" s="17" t="s">
        <v>185</v>
      </c>
      <c r="C98" s="19">
        <v>0.5</v>
      </c>
      <c r="D98" s="19">
        <v>0.5</v>
      </c>
      <c r="E98" s="19">
        <v>0.5</v>
      </c>
      <c r="F98" s="19">
        <v>0.5</v>
      </c>
      <c r="G98" s="19">
        <v>0.5</v>
      </c>
      <c r="H98" s="19">
        <v>0.5</v>
      </c>
      <c r="I98" s="19">
        <v>0.5</v>
      </c>
      <c r="J98" s="19">
        <v>0.5</v>
      </c>
      <c r="K98" s="19">
        <v>0.5</v>
      </c>
      <c r="L98" s="19">
        <v>0.5</v>
      </c>
      <c r="M98" s="19">
        <v>0.5</v>
      </c>
      <c r="N98" s="19">
        <v>0.5</v>
      </c>
    </row>
    <row r="99" spans="1:14">
      <c r="A99" s="217"/>
      <c r="B99" s="17" t="s">
        <v>195</v>
      </c>
      <c r="C99" s="19">
        <v>0.2</v>
      </c>
      <c r="D99" s="19">
        <v>0.2</v>
      </c>
      <c r="E99" s="19">
        <v>0.2</v>
      </c>
      <c r="F99" s="19">
        <v>0.2</v>
      </c>
      <c r="G99" s="19">
        <v>0.2</v>
      </c>
      <c r="H99" s="19">
        <v>0.2</v>
      </c>
      <c r="I99" s="19">
        <v>0.2</v>
      </c>
      <c r="J99" s="19">
        <v>0.2</v>
      </c>
      <c r="K99" s="19">
        <v>0.2</v>
      </c>
      <c r="L99" s="19">
        <v>0.2</v>
      </c>
      <c r="M99" s="19">
        <v>0.2</v>
      </c>
      <c r="N99" s="19">
        <v>0.2</v>
      </c>
    </row>
    <row r="100" spans="1:14">
      <c r="A100" s="218"/>
      <c r="B100" s="17" t="s">
        <v>196</v>
      </c>
      <c r="C100" s="19">
        <v>0.2</v>
      </c>
      <c r="D100" s="19">
        <v>0.2</v>
      </c>
      <c r="E100" s="19">
        <v>0.2</v>
      </c>
      <c r="F100" s="19">
        <v>0.2</v>
      </c>
      <c r="G100" s="19">
        <v>0.2</v>
      </c>
      <c r="H100" s="19">
        <v>0.2</v>
      </c>
      <c r="I100" s="19">
        <v>0.2</v>
      </c>
      <c r="J100" s="19">
        <v>0.2</v>
      </c>
      <c r="K100" s="19">
        <v>0.2</v>
      </c>
      <c r="L100" s="19">
        <v>0.2</v>
      </c>
      <c r="M100" s="19">
        <v>0.2</v>
      </c>
      <c r="N100" s="19">
        <v>0.2</v>
      </c>
    </row>
    <row r="101" spans="1:14">
      <c r="A101" s="216" t="s">
        <v>205</v>
      </c>
      <c r="B101" s="17" t="s">
        <v>185</v>
      </c>
      <c r="C101" s="19">
        <v>0.5</v>
      </c>
      <c r="D101" s="19">
        <v>0.5</v>
      </c>
      <c r="E101" s="19">
        <v>0.5</v>
      </c>
      <c r="F101" s="19">
        <v>0.5</v>
      </c>
      <c r="G101" s="19">
        <v>0.5</v>
      </c>
      <c r="H101" s="19">
        <v>0.5</v>
      </c>
      <c r="I101" s="19">
        <v>0.5</v>
      </c>
      <c r="J101" s="19">
        <v>0.5</v>
      </c>
      <c r="K101" s="19">
        <v>0.5</v>
      </c>
      <c r="L101" s="19">
        <v>0.5</v>
      </c>
      <c r="M101" s="19">
        <v>0.5</v>
      </c>
      <c r="N101" s="19">
        <v>0.5</v>
      </c>
    </row>
    <row r="102" spans="1:14">
      <c r="A102" s="217"/>
      <c r="B102" s="17" t="s">
        <v>195</v>
      </c>
      <c r="C102" s="19">
        <v>0.2</v>
      </c>
      <c r="D102" s="19">
        <v>0.2</v>
      </c>
      <c r="E102" s="19">
        <v>0.2</v>
      </c>
      <c r="F102" s="19">
        <v>0.2</v>
      </c>
      <c r="G102" s="19">
        <v>0.2</v>
      </c>
      <c r="H102" s="19">
        <v>0.2</v>
      </c>
      <c r="I102" s="19">
        <v>0.2</v>
      </c>
      <c r="J102" s="19">
        <v>0.2</v>
      </c>
      <c r="K102" s="19">
        <v>0.2</v>
      </c>
      <c r="L102" s="19">
        <v>0.2</v>
      </c>
      <c r="M102" s="19">
        <v>0.2</v>
      </c>
      <c r="N102" s="19">
        <v>0.2</v>
      </c>
    </row>
    <row r="103" spans="1:14">
      <c r="A103" s="218"/>
      <c r="B103" s="17" t="s">
        <v>196</v>
      </c>
      <c r="C103" s="19">
        <v>0.2</v>
      </c>
      <c r="D103" s="19">
        <v>0.2</v>
      </c>
      <c r="E103" s="19">
        <v>0.2</v>
      </c>
      <c r="F103" s="19">
        <v>0.2</v>
      </c>
      <c r="G103" s="19">
        <v>0.2</v>
      </c>
      <c r="H103" s="19">
        <v>0.2</v>
      </c>
      <c r="I103" s="19">
        <v>0.2</v>
      </c>
      <c r="J103" s="19">
        <v>0.2</v>
      </c>
      <c r="K103" s="19">
        <v>0.2</v>
      </c>
      <c r="L103" s="19">
        <v>0.2</v>
      </c>
      <c r="M103" s="19">
        <v>0.2</v>
      </c>
      <c r="N103" s="19">
        <v>0.2</v>
      </c>
    </row>
  </sheetData>
  <mergeCells count="41">
    <mergeCell ref="A98:A100"/>
    <mergeCell ref="A101:A103"/>
    <mergeCell ref="A77:A79"/>
    <mergeCell ref="A80:A82"/>
    <mergeCell ref="A83:A85"/>
    <mergeCell ref="A86:A88"/>
    <mergeCell ref="A89:A91"/>
    <mergeCell ref="A92:A94"/>
    <mergeCell ref="A95:A97"/>
    <mergeCell ref="A59:A61"/>
    <mergeCell ref="A62:A64"/>
    <mergeCell ref="A65:A67"/>
    <mergeCell ref="A68:A70"/>
    <mergeCell ref="A71:A73"/>
    <mergeCell ref="A74:A76"/>
    <mergeCell ref="A2:A5"/>
    <mergeCell ref="B2:B5"/>
    <mergeCell ref="A6:A9"/>
    <mergeCell ref="B6:B9"/>
    <mergeCell ref="A10:A13"/>
    <mergeCell ref="B10:B13"/>
    <mergeCell ref="A14:A17"/>
    <mergeCell ref="B14:B17"/>
    <mergeCell ref="A19:A22"/>
    <mergeCell ref="B19:B22"/>
    <mergeCell ref="A23:A26"/>
    <mergeCell ref="B23:B26"/>
    <mergeCell ref="A27:A30"/>
    <mergeCell ref="B27:B30"/>
    <mergeCell ref="A31:A34"/>
    <mergeCell ref="B31:B34"/>
    <mergeCell ref="A35:A38"/>
    <mergeCell ref="B35:B38"/>
    <mergeCell ref="A51:A54"/>
    <mergeCell ref="B51:B54"/>
    <mergeCell ref="A39:A42"/>
    <mergeCell ref="B39:B42"/>
    <mergeCell ref="A43:A46"/>
    <mergeCell ref="B43:B46"/>
    <mergeCell ref="A47:A50"/>
    <mergeCell ref="B47:B50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DC3E6"/>
  </sheetPr>
  <dimension ref="A1:W109"/>
  <sheetViews>
    <sheetView tabSelected="1" topLeftCell="A91" zoomScale="110" zoomScaleNormal="110" workbookViewId="0">
      <selection activeCell="A107" sqref="A107:A109"/>
    </sheetView>
  </sheetViews>
  <sheetFormatPr baseColWidth="10" defaultColWidth="11.42578125" defaultRowHeight="15"/>
  <cols>
    <col min="1" max="1" width="36.28515625" customWidth="1"/>
    <col min="2" max="2" width="19.28515625" customWidth="1"/>
    <col min="3" max="3" width="7.140625" customWidth="1"/>
    <col min="4" max="16" width="9.140625" customWidth="1"/>
    <col min="19" max="19" width="16.140625" customWidth="1"/>
    <col min="20" max="20" width="18" customWidth="1"/>
  </cols>
  <sheetData>
    <row r="1" spans="1:16">
      <c r="A1" s="112" t="s">
        <v>164</v>
      </c>
      <c r="B1" s="113"/>
      <c r="C1" s="113"/>
      <c r="D1" s="114">
        <v>1990</v>
      </c>
      <c r="E1" s="114">
        <v>2000</v>
      </c>
      <c r="F1" s="114">
        <v>2005</v>
      </c>
      <c r="G1" s="114">
        <v>2010</v>
      </c>
      <c r="H1" s="114">
        <v>2020</v>
      </c>
      <c r="I1" s="114">
        <v>2030</v>
      </c>
      <c r="J1" s="114">
        <v>2040</v>
      </c>
      <c r="K1" s="114">
        <v>2050</v>
      </c>
      <c r="L1" s="114">
        <v>2060</v>
      </c>
      <c r="M1" s="114">
        <v>2070</v>
      </c>
      <c r="N1" s="114">
        <v>2080</v>
      </c>
      <c r="O1" s="114">
        <v>2090</v>
      </c>
      <c r="P1" s="114">
        <v>2100</v>
      </c>
    </row>
    <row r="2" spans="1:16" ht="13.5" customHeight="1">
      <c r="A2" s="207" t="s">
        <v>165</v>
      </c>
      <c r="B2" s="200" t="s">
        <v>119</v>
      </c>
      <c r="C2" s="115" t="s">
        <v>166</v>
      </c>
      <c r="D2" s="119">
        <v>6.5601760500966805E-2</v>
      </c>
      <c r="E2" s="119">
        <v>7.9334920350669094E-2</v>
      </c>
      <c r="F2" s="119">
        <v>6.9056687904733599E-2</v>
      </c>
      <c r="G2" s="119">
        <v>6.6548257593916194E-2</v>
      </c>
      <c r="H2" s="119">
        <v>6.0390156247123697E-2</v>
      </c>
      <c r="I2" s="169">
        <v>3.8742578909999999E-2</v>
      </c>
      <c r="J2" s="169">
        <v>3.7188274095000001E-2</v>
      </c>
      <c r="K2" s="169">
        <v>3.1423418459999998E-2</v>
      </c>
      <c r="L2" s="169">
        <v>2.7633358305000001E-2</v>
      </c>
      <c r="M2" s="169">
        <v>2.6777104515E-2</v>
      </c>
      <c r="N2" s="169">
        <v>2.5742561354999999E-2</v>
      </c>
      <c r="O2" s="169">
        <v>2.4640786170000002E-2</v>
      </c>
      <c r="P2" s="170">
        <v>2.3580512235E-2</v>
      </c>
    </row>
    <row r="3" spans="1:16">
      <c r="A3" s="207"/>
      <c r="B3" s="200"/>
      <c r="C3" s="19" t="s">
        <v>167</v>
      </c>
      <c r="D3" s="119">
        <v>6.5601760500966805E-2</v>
      </c>
      <c r="E3" s="119">
        <v>7.9334920350669094E-2</v>
      </c>
      <c r="F3" s="119">
        <v>6.9056687904733599E-2</v>
      </c>
      <c r="G3" s="119">
        <v>6.6548257593916194E-2</v>
      </c>
      <c r="H3" s="119">
        <v>6.0390156247123697E-2</v>
      </c>
      <c r="I3" s="171">
        <v>1.1751914496</v>
      </c>
      <c r="J3" s="171">
        <v>1.18267451232</v>
      </c>
      <c r="K3" s="171">
        <v>1.1733321936000001</v>
      </c>
      <c r="L3" s="171">
        <v>1.12471884672</v>
      </c>
      <c r="M3" s="171">
        <v>1.0650739142400001</v>
      </c>
      <c r="N3" s="171">
        <v>0.99439385471999997</v>
      </c>
      <c r="O3" s="171">
        <v>0.96829698336000003</v>
      </c>
      <c r="P3" s="172">
        <v>0.94220365344000001</v>
      </c>
    </row>
    <row r="4" spans="1:16">
      <c r="A4" s="207"/>
      <c r="B4" s="200"/>
      <c r="C4" s="19" t="s">
        <v>168</v>
      </c>
      <c r="D4" s="119">
        <v>6.5601760500966805E-2</v>
      </c>
      <c r="E4" s="119">
        <v>7.9334920350669094E-2</v>
      </c>
      <c r="F4" s="119">
        <v>6.9056687904733599E-2</v>
      </c>
      <c r="G4" s="119">
        <v>6.6548257593916194E-2</v>
      </c>
      <c r="H4" s="119">
        <v>6.0390156247123697E-2</v>
      </c>
      <c r="I4" s="171">
        <v>1.4628558208</v>
      </c>
      <c r="J4" s="171">
        <v>1.5453202911999999</v>
      </c>
      <c r="K4" s="171">
        <v>1.5972913529599999</v>
      </c>
      <c r="L4" s="171">
        <v>1.63726840064</v>
      </c>
      <c r="M4" s="171">
        <v>1.6192863772799999</v>
      </c>
      <c r="N4" s="171">
        <v>1.5292143008000001</v>
      </c>
      <c r="O4" s="171">
        <v>1.2146886022400001</v>
      </c>
      <c r="P4" s="172">
        <v>1.1065580214399999</v>
      </c>
    </row>
    <row r="5" spans="1:16">
      <c r="A5" s="207"/>
      <c r="B5" s="200"/>
      <c r="C5" s="123" t="s">
        <v>169</v>
      </c>
      <c r="D5" s="119">
        <v>6.5601760500966805E-2</v>
      </c>
      <c r="E5" s="119">
        <v>7.9334920350669094E-2</v>
      </c>
      <c r="F5" s="119">
        <v>6.9056687904733599E-2</v>
      </c>
      <c r="G5" s="119">
        <v>6.6548257593916194E-2</v>
      </c>
      <c r="H5" s="119">
        <v>6.0390156247123697E-2</v>
      </c>
      <c r="I5" s="173">
        <v>2.03362256084</v>
      </c>
      <c r="J5" s="173">
        <v>2.3886526108699999</v>
      </c>
      <c r="K5" s="173">
        <v>2.7585188859400001</v>
      </c>
      <c r="L5" s="173">
        <v>3.0371464529000001</v>
      </c>
      <c r="M5" s="173">
        <v>3.1795171508800002</v>
      </c>
      <c r="N5" s="173">
        <v>3.3477126625559999</v>
      </c>
      <c r="O5" s="173">
        <v>3.5489065472879999</v>
      </c>
      <c r="P5" s="174">
        <v>3.6176096817040002</v>
      </c>
    </row>
    <row r="6" spans="1:16" ht="13.5" customHeight="1">
      <c r="A6" s="199" t="s">
        <v>170</v>
      </c>
      <c r="B6" s="200" t="s">
        <v>171</v>
      </c>
      <c r="C6" s="115" t="s">
        <v>166</v>
      </c>
      <c r="D6" s="119">
        <v>5.0461442797519003E-3</v>
      </c>
      <c r="E6" s="119">
        <v>6.3648677170897302E-3</v>
      </c>
      <c r="F6" s="119">
        <v>5.7619688980048399E-3</v>
      </c>
      <c r="G6" s="119">
        <v>5.4789476854999099E-3</v>
      </c>
      <c r="H6" s="119">
        <v>5.86719756252479E-3</v>
      </c>
      <c r="I6" s="175">
        <v>1.43633021709267E-2</v>
      </c>
      <c r="J6" s="175">
        <v>1.4112016422854499E-2</v>
      </c>
      <c r="K6" s="175">
        <v>1.22822462719394E-2</v>
      </c>
      <c r="L6" s="175">
        <v>1.1243094682167399E-2</v>
      </c>
      <c r="M6" s="175">
        <v>1.1288314355200901E-2</v>
      </c>
      <c r="N6" s="175">
        <v>1.10372288049064E-2</v>
      </c>
      <c r="O6" s="175">
        <v>1.0736982187830301E-2</v>
      </c>
      <c r="P6" s="176">
        <v>1.03862106566122E-2</v>
      </c>
    </row>
    <row r="7" spans="1:16">
      <c r="A7" s="199"/>
      <c r="B7" s="200"/>
      <c r="C7" s="19" t="s">
        <v>167</v>
      </c>
      <c r="D7" s="119">
        <v>5.0461442797519003E-3</v>
      </c>
      <c r="E7" s="119">
        <v>6.3648677170897302E-3</v>
      </c>
      <c r="F7" s="119">
        <v>5.7619688980048399E-3</v>
      </c>
      <c r="G7" s="119">
        <v>5.4789476854999099E-3</v>
      </c>
      <c r="H7" s="119">
        <v>5.86719756252479E-3</v>
      </c>
      <c r="I7" s="177">
        <v>1.67894325409991E-2</v>
      </c>
      <c r="J7" s="177">
        <v>1.7018402520722901E-2</v>
      </c>
      <c r="K7" s="177">
        <v>1.6821752582230599E-2</v>
      </c>
      <c r="L7" s="177">
        <v>1.6661336488651701E-2</v>
      </c>
      <c r="M7" s="177">
        <v>1.63732107373562E-2</v>
      </c>
      <c r="N7" s="177">
        <v>1.5956988933713199E-2</v>
      </c>
      <c r="O7" s="177">
        <v>1.5922711990640898E-2</v>
      </c>
      <c r="P7" s="178">
        <v>1.5888248082424401E-2</v>
      </c>
    </row>
    <row r="8" spans="1:16">
      <c r="A8" s="199"/>
      <c r="B8" s="200"/>
      <c r="C8" s="19" t="s">
        <v>168</v>
      </c>
      <c r="D8" s="119">
        <v>5.0461442797519003E-3</v>
      </c>
      <c r="E8" s="119">
        <v>6.3648677170897302E-3</v>
      </c>
      <c r="F8" s="119">
        <v>5.7619688980048399E-3</v>
      </c>
      <c r="G8" s="119">
        <v>5.4789476854999099E-3</v>
      </c>
      <c r="H8" s="119">
        <v>5.86719756252479E-3</v>
      </c>
      <c r="I8" s="179">
        <v>1.66021596211391E-2</v>
      </c>
      <c r="J8" s="179">
        <v>1.8316243610746401E-2</v>
      </c>
      <c r="K8" s="179">
        <v>1.98390337998736E-2</v>
      </c>
      <c r="L8" s="179">
        <v>2.1390447369268099E-2</v>
      </c>
      <c r="M8" s="179">
        <v>2.26520926457521E-2</v>
      </c>
      <c r="N8" s="179">
        <v>2.3275864275502101E-2</v>
      </c>
      <c r="O8" s="179">
        <v>2.3270592493452098E-2</v>
      </c>
      <c r="P8" s="180">
        <v>2.31017037666848E-2</v>
      </c>
    </row>
    <row r="9" spans="1:16">
      <c r="A9" s="199"/>
      <c r="B9" s="200"/>
      <c r="C9" s="123" t="s">
        <v>169</v>
      </c>
      <c r="D9" s="119">
        <v>5.0461442797519003E-3</v>
      </c>
      <c r="E9" s="119">
        <v>6.3648677170897302E-3</v>
      </c>
      <c r="F9" s="119">
        <v>5.7619688980048399E-3</v>
      </c>
      <c r="G9" s="119">
        <v>5.4789476854999099E-3</v>
      </c>
      <c r="H9" s="119">
        <v>5.86719756252479E-3</v>
      </c>
      <c r="I9" s="181">
        <v>2.0375678240300201E-2</v>
      </c>
      <c r="J9" s="181">
        <v>2.27370804175034E-2</v>
      </c>
      <c r="K9" s="181">
        <v>2.4188472491431402E-2</v>
      </c>
      <c r="L9" s="181">
        <v>2.53712606763981E-2</v>
      </c>
      <c r="M9" s="181">
        <v>2.6351582469895999E-2</v>
      </c>
      <c r="N9" s="181">
        <v>2.75205609336692E-2</v>
      </c>
      <c r="O9" s="181">
        <v>2.8908257472998598E-2</v>
      </c>
      <c r="P9" s="182">
        <v>2.9821094479131401E-2</v>
      </c>
    </row>
    <row r="10" spans="1:16">
      <c r="A10" s="201" t="s">
        <v>172</v>
      </c>
      <c r="B10" s="202" t="s">
        <v>173</v>
      </c>
      <c r="C10" s="115" t="s">
        <v>166</v>
      </c>
      <c r="D10" s="119">
        <v>0</v>
      </c>
      <c r="E10" s="119">
        <v>4.2326501184277703E-3</v>
      </c>
      <c r="F10" s="119">
        <v>6.6181339765186298E-3</v>
      </c>
      <c r="G10" s="119">
        <v>1.1555882116385899E-2</v>
      </c>
      <c r="H10" s="119">
        <v>0.12135294350178701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9">
        <v>0</v>
      </c>
    </row>
    <row r="11" spans="1:16">
      <c r="A11" s="201"/>
      <c r="B11" s="202"/>
      <c r="C11" s="19" t="s">
        <v>167</v>
      </c>
      <c r="D11" s="119">
        <v>0</v>
      </c>
      <c r="E11" s="119">
        <v>4.2326501184277703E-3</v>
      </c>
      <c r="F11" s="119">
        <v>6.6181339765186298E-3</v>
      </c>
      <c r="G11" s="119">
        <v>1.1555882116385899E-2</v>
      </c>
      <c r="H11" s="119">
        <v>0.12135294350178701</v>
      </c>
      <c r="I11" s="140">
        <v>0</v>
      </c>
      <c r="J11" s="140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3">
        <v>0</v>
      </c>
    </row>
    <row r="12" spans="1:16">
      <c r="A12" s="201"/>
      <c r="B12" s="202"/>
      <c r="C12" s="19" t="s">
        <v>168</v>
      </c>
      <c r="D12" s="119">
        <v>0</v>
      </c>
      <c r="E12" s="119">
        <v>4.2326501184277703E-3</v>
      </c>
      <c r="F12" s="119">
        <v>6.6181339765186298E-3</v>
      </c>
      <c r="G12" s="119">
        <v>1.1555882116385899E-2</v>
      </c>
      <c r="H12" s="119">
        <v>0.12135294350178701</v>
      </c>
      <c r="I12" s="140">
        <v>0</v>
      </c>
      <c r="J12" s="140">
        <v>0</v>
      </c>
      <c r="K12" s="140">
        <v>0</v>
      </c>
      <c r="L12" s="140">
        <v>0</v>
      </c>
      <c r="M12" s="140">
        <v>0</v>
      </c>
      <c r="N12" s="140">
        <v>0</v>
      </c>
      <c r="O12" s="140">
        <v>0</v>
      </c>
      <c r="P12" s="143">
        <v>0</v>
      </c>
    </row>
    <row r="13" spans="1:16">
      <c r="A13" s="201"/>
      <c r="B13" s="202"/>
      <c r="C13" s="144" t="s">
        <v>169</v>
      </c>
      <c r="D13" s="119">
        <v>0</v>
      </c>
      <c r="E13" s="119">
        <v>4.2326501184277703E-3</v>
      </c>
      <c r="F13" s="119">
        <v>6.6181339765186298E-3</v>
      </c>
      <c r="G13" s="119">
        <v>1.1555882116385899E-2</v>
      </c>
      <c r="H13" s="119">
        <v>0.12135294350178701</v>
      </c>
      <c r="I13" s="145">
        <v>0</v>
      </c>
      <c r="J13" s="145">
        <v>0</v>
      </c>
      <c r="K13" s="145">
        <v>0</v>
      </c>
      <c r="L13" s="145">
        <v>0</v>
      </c>
      <c r="M13" s="145">
        <v>0</v>
      </c>
      <c r="N13" s="145">
        <v>0</v>
      </c>
      <c r="O13" s="145">
        <v>0</v>
      </c>
      <c r="P13" s="148">
        <v>0</v>
      </c>
    </row>
    <row r="14" spans="1:16">
      <c r="A14" s="199" t="s">
        <v>174</v>
      </c>
      <c r="B14" s="203" t="s">
        <v>173</v>
      </c>
      <c r="C14" s="115" t="s">
        <v>166</v>
      </c>
      <c r="D14" s="119">
        <f>0.000000552232907*1000000</f>
        <v>0.55223290700000005</v>
      </c>
      <c r="E14" s="119">
        <v>1.4340200620000001</v>
      </c>
      <c r="F14" s="119">
        <v>1.7440823729999999</v>
      </c>
      <c r="G14" s="119">
        <v>1.851693432</v>
      </c>
      <c r="H14" s="119">
        <v>1.7744274710000001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9">
        <v>0</v>
      </c>
    </row>
    <row r="15" spans="1:16">
      <c r="A15" s="199"/>
      <c r="B15" s="203"/>
      <c r="C15" s="149" t="s">
        <v>167</v>
      </c>
      <c r="D15" s="119">
        <f>0.000000552232907*1000000</f>
        <v>0.55223290700000005</v>
      </c>
      <c r="E15" s="119">
        <v>1.4340200620000001</v>
      </c>
      <c r="F15" s="119">
        <v>1.7440823729999999</v>
      </c>
      <c r="G15" s="119">
        <v>1.851693432</v>
      </c>
      <c r="H15" s="119">
        <v>1.7744274710000001</v>
      </c>
      <c r="I15" s="140">
        <v>0</v>
      </c>
      <c r="J15" s="140">
        <v>0</v>
      </c>
      <c r="K15" s="140">
        <v>0</v>
      </c>
      <c r="L15" s="140">
        <v>0</v>
      </c>
      <c r="M15" s="140">
        <v>0</v>
      </c>
      <c r="N15" s="140">
        <v>0</v>
      </c>
      <c r="O15" s="140">
        <v>0</v>
      </c>
      <c r="P15" s="143">
        <v>0</v>
      </c>
    </row>
    <row r="16" spans="1:16">
      <c r="A16" s="199"/>
      <c r="B16" s="203"/>
      <c r="C16" s="149" t="s">
        <v>168</v>
      </c>
      <c r="D16" s="119">
        <f>0.000000552232907*1000000</f>
        <v>0.55223290700000005</v>
      </c>
      <c r="E16" s="119">
        <v>1.4340200620000001</v>
      </c>
      <c r="F16" s="119">
        <v>1.7440823729999999</v>
      </c>
      <c r="G16" s="119">
        <v>1.851693432</v>
      </c>
      <c r="H16" s="119">
        <v>1.7744274710000001</v>
      </c>
      <c r="I16" s="140">
        <v>0</v>
      </c>
      <c r="J16" s="140">
        <v>0</v>
      </c>
      <c r="K16" s="140">
        <v>0</v>
      </c>
      <c r="L16" s="140">
        <v>0</v>
      </c>
      <c r="M16" s="140">
        <v>0</v>
      </c>
      <c r="N16" s="140">
        <v>0</v>
      </c>
      <c r="O16" s="140">
        <v>0</v>
      </c>
      <c r="P16" s="143">
        <v>0</v>
      </c>
    </row>
    <row r="17" spans="1:16">
      <c r="A17" s="199"/>
      <c r="B17" s="203"/>
      <c r="C17" s="150" t="s">
        <v>169</v>
      </c>
      <c r="D17" s="119">
        <f>0.000000552232907*1000000</f>
        <v>0.55223290700000005</v>
      </c>
      <c r="E17" s="119">
        <v>1.4340200620000001</v>
      </c>
      <c r="F17" s="119">
        <v>1.7440823729999999</v>
      </c>
      <c r="G17" s="119">
        <v>1.851693432</v>
      </c>
      <c r="H17" s="119">
        <v>1.7744274710000001</v>
      </c>
      <c r="I17" s="151">
        <v>0</v>
      </c>
      <c r="J17" s="151">
        <v>0</v>
      </c>
      <c r="K17" s="151">
        <v>0</v>
      </c>
      <c r="L17" s="151">
        <v>0</v>
      </c>
      <c r="M17" s="151">
        <v>0</v>
      </c>
      <c r="N17" s="151">
        <v>0</v>
      </c>
      <c r="O17" s="151">
        <v>0</v>
      </c>
      <c r="P17" s="152">
        <v>0</v>
      </c>
    </row>
    <row r="18" spans="1:16">
      <c r="A18" s="153" t="s">
        <v>175</v>
      </c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5"/>
    </row>
    <row r="19" spans="1:16">
      <c r="A19" s="194" t="s">
        <v>8</v>
      </c>
      <c r="B19" s="195" t="s">
        <v>173</v>
      </c>
      <c r="C19" s="19" t="s">
        <v>166</v>
      </c>
      <c r="D19" s="141">
        <v>0</v>
      </c>
      <c r="E19" s="141">
        <v>0</v>
      </c>
      <c r="F19" s="142">
        <v>0</v>
      </c>
      <c r="G19" s="141">
        <v>0</v>
      </c>
      <c r="H19" s="141">
        <v>0</v>
      </c>
      <c r="I19" s="141">
        <v>0</v>
      </c>
      <c r="J19" s="141">
        <v>0</v>
      </c>
      <c r="K19" s="141">
        <v>0</v>
      </c>
      <c r="L19" s="141">
        <v>0</v>
      </c>
      <c r="M19" s="141">
        <v>0</v>
      </c>
      <c r="N19" s="141">
        <v>0</v>
      </c>
      <c r="O19" s="141">
        <v>0</v>
      </c>
      <c r="P19" s="156">
        <v>0</v>
      </c>
    </row>
    <row r="20" spans="1:16">
      <c r="A20" s="194"/>
      <c r="B20" s="195"/>
      <c r="C20" s="19" t="s">
        <v>167</v>
      </c>
      <c r="D20" s="141">
        <v>0</v>
      </c>
      <c r="E20" s="141">
        <v>0</v>
      </c>
      <c r="F20" s="142">
        <v>0</v>
      </c>
      <c r="G20" s="141">
        <v>0</v>
      </c>
      <c r="H20" s="141">
        <v>0</v>
      </c>
      <c r="I20" s="141">
        <v>0</v>
      </c>
      <c r="J20" s="141">
        <v>0</v>
      </c>
      <c r="K20" s="141">
        <v>0</v>
      </c>
      <c r="L20" s="141">
        <v>0</v>
      </c>
      <c r="M20" s="141">
        <v>0</v>
      </c>
      <c r="N20" s="141">
        <v>0</v>
      </c>
      <c r="O20" s="141">
        <v>0</v>
      </c>
      <c r="P20" s="156">
        <v>0</v>
      </c>
    </row>
    <row r="21" spans="1:16">
      <c r="A21" s="194"/>
      <c r="B21" s="195"/>
      <c r="C21" s="19" t="s">
        <v>168</v>
      </c>
      <c r="D21" s="141">
        <v>0</v>
      </c>
      <c r="E21" s="141">
        <v>0</v>
      </c>
      <c r="F21" s="142">
        <v>0</v>
      </c>
      <c r="G21" s="141">
        <v>0</v>
      </c>
      <c r="H21" s="141">
        <v>0</v>
      </c>
      <c r="I21" s="141">
        <v>0</v>
      </c>
      <c r="J21" s="141">
        <v>0</v>
      </c>
      <c r="K21" s="141">
        <v>0</v>
      </c>
      <c r="L21" s="141">
        <v>0</v>
      </c>
      <c r="M21" s="141">
        <v>0</v>
      </c>
      <c r="N21" s="141">
        <v>0</v>
      </c>
      <c r="O21" s="141">
        <v>0</v>
      </c>
      <c r="P21" s="156">
        <v>0</v>
      </c>
    </row>
    <row r="22" spans="1:16">
      <c r="A22" s="194"/>
      <c r="B22" s="195"/>
      <c r="C22" s="19" t="s">
        <v>169</v>
      </c>
      <c r="D22" s="141">
        <v>0</v>
      </c>
      <c r="E22" s="141">
        <v>0</v>
      </c>
      <c r="F22" s="142">
        <v>0</v>
      </c>
      <c r="G22" s="141">
        <v>0</v>
      </c>
      <c r="H22" s="141">
        <v>0</v>
      </c>
      <c r="I22" s="141">
        <v>0</v>
      </c>
      <c r="J22" s="141">
        <v>0</v>
      </c>
      <c r="K22" s="141">
        <v>0</v>
      </c>
      <c r="L22" s="141">
        <v>0</v>
      </c>
      <c r="M22" s="141">
        <v>0</v>
      </c>
      <c r="N22" s="141">
        <v>0</v>
      </c>
      <c r="O22" s="141">
        <v>0</v>
      </c>
      <c r="P22" s="156">
        <v>0</v>
      </c>
    </row>
    <row r="23" spans="1:16">
      <c r="A23" s="194" t="s">
        <v>9</v>
      </c>
      <c r="B23" s="195" t="s">
        <v>173</v>
      </c>
      <c r="C23" s="157" t="s">
        <v>166</v>
      </c>
      <c r="D23" s="141">
        <v>0</v>
      </c>
      <c r="E23" s="141">
        <v>0</v>
      </c>
      <c r="F23" s="141">
        <v>0</v>
      </c>
      <c r="G23" s="141">
        <v>0</v>
      </c>
      <c r="H23" s="141">
        <v>0</v>
      </c>
      <c r="I23" s="141">
        <v>0</v>
      </c>
      <c r="J23" s="141">
        <v>0</v>
      </c>
      <c r="K23" s="141">
        <v>0</v>
      </c>
      <c r="L23" s="141">
        <v>0</v>
      </c>
      <c r="M23" s="141">
        <v>0</v>
      </c>
      <c r="N23" s="141">
        <v>0</v>
      </c>
      <c r="O23" s="141">
        <v>0</v>
      </c>
      <c r="P23" s="156">
        <v>0</v>
      </c>
    </row>
    <row r="24" spans="1:16">
      <c r="A24" s="194"/>
      <c r="B24" s="195"/>
      <c r="C24" s="19" t="s">
        <v>167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  <c r="I24" s="141">
        <v>0</v>
      </c>
      <c r="J24" s="141">
        <v>0</v>
      </c>
      <c r="K24" s="141">
        <v>0</v>
      </c>
      <c r="L24" s="141">
        <v>0</v>
      </c>
      <c r="M24" s="141">
        <v>0</v>
      </c>
      <c r="N24" s="141">
        <v>0</v>
      </c>
      <c r="O24" s="141">
        <v>0</v>
      </c>
      <c r="P24" s="156">
        <v>0</v>
      </c>
    </row>
    <row r="25" spans="1:16">
      <c r="A25" s="194"/>
      <c r="B25" s="195"/>
      <c r="C25" s="19" t="s">
        <v>168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  <c r="I25" s="141">
        <v>0</v>
      </c>
      <c r="J25" s="141">
        <v>0</v>
      </c>
      <c r="K25" s="141">
        <v>0</v>
      </c>
      <c r="L25" s="141">
        <v>0</v>
      </c>
      <c r="M25" s="141">
        <v>0</v>
      </c>
      <c r="N25" s="141">
        <v>0</v>
      </c>
      <c r="O25" s="141">
        <v>0</v>
      </c>
      <c r="P25" s="156">
        <v>0</v>
      </c>
    </row>
    <row r="26" spans="1:16">
      <c r="A26" s="194"/>
      <c r="B26" s="195"/>
      <c r="C26" s="19" t="s">
        <v>169</v>
      </c>
      <c r="D26" s="141">
        <v>0</v>
      </c>
      <c r="E26" s="141">
        <v>0</v>
      </c>
      <c r="F26" s="141">
        <v>0</v>
      </c>
      <c r="G26" s="141">
        <v>0</v>
      </c>
      <c r="H26" s="141">
        <v>0</v>
      </c>
      <c r="I26" s="141">
        <v>0</v>
      </c>
      <c r="J26" s="141">
        <v>0</v>
      </c>
      <c r="K26" s="141">
        <v>0</v>
      </c>
      <c r="L26" s="141">
        <v>0</v>
      </c>
      <c r="M26" s="141">
        <v>0</v>
      </c>
      <c r="N26" s="141">
        <v>0</v>
      </c>
      <c r="O26" s="141">
        <v>0</v>
      </c>
      <c r="P26" s="156">
        <v>0</v>
      </c>
    </row>
    <row r="27" spans="1:16">
      <c r="A27" s="194" t="s">
        <v>10</v>
      </c>
      <c r="B27" s="195" t="s">
        <v>173</v>
      </c>
      <c r="C27" s="19" t="s">
        <v>166</v>
      </c>
      <c r="D27" s="141">
        <v>0</v>
      </c>
      <c r="E27" s="141">
        <v>0</v>
      </c>
      <c r="F27" s="142">
        <v>0</v>
      </c>
      <c r="G27" s="141">
        <v>0</v>
      </c>
      <c r="H27" s="141">
        <v>0</v>
      </c>
      <c r="I27" s="141">
        <v>0</v>
      </c>
      <c r="J27" s="141">
        <v>0</v>
      </c>
      <c r="K27" s="141">
        <v>0</v>
      </c>
      <c r="L27" s="141">
        <v>0</v>
      </c>
      <c r="M27" s="141">
        <v>0</v>
      </c>
      <c r="N27" s="141">
        <v>0</v>
      </c>
      <c r="O27" s="141">
        <v>0</v>
      </c>
      <c r="P27" s="156">
        <v>0</v>
      </c>
    </row>
    <row r="28" spans="1:16">
      <c r="A28" s="194"/>
      <c r="B28" s="195"/>
      <c r="C28" s="19" t="s">
        <v>167</v>
      </c>
      <c r="D28" s="141">
        <v>0</v>
      </c>
      <c r="E28" s="141">
        <v>0</v>
      </c>
      <c r="F28" s="142">
        <v>0</v>
      </c>
      <c r="G28" s="141">
        <v>0</v>
      </c>
      <c r="H28" s="141">
        <v>0</v>
      </c>
      <c r="I28" s="141">
        <v>0</v>
      </c>
      <c r="J28" s="141">
        <v>0</v>
      </c>
      <c r="K28" s="141">
        <v>0</v>
      </c>
      <c r="L28" s="141">
        <v>0</v>
      </c>
      <c r="M28" s="141">
        <v>0</v>
      </c>
      <c r="N28" s="141">
        <v>0</v>
      </c>
      <c r="O28" s="141">
        <v>0</v>
      </c>
      <c r="P28" s="156">
        <v>0</v>
      </c>
    </row>
    <row r="29" spans="1:16">
      <c r="A29" s="194"/>
      <c r="B29" s="195"/>
      <c r="C29" s="19" t="s">
        <v>168</v>
      </c>
      <c r="D29" s="141">
        <v>0</v>
      </c>
      <c r="E29" s="141">
        <v>0</v>
      </c>
      <c r="F29" s="142">
        <v>0</v>
      </c>
      <c r="G29" s="141">
        <v>0</v>
      </c>
      <c r="H29" s="141">
        <v>0</v>
      </c>
      <c r="I29" s="141">
        <v>0</v>
      </c>
      <c r="J29" s="141">
        <v>0</v>
      </c>
      <c r="K29" s="141">
        <v>0</v>
      </c>
      <c r="L29" s="141">
        <v>0</v>
      </c>
      <c r="M29" s="141">
        <v>0</v>
      </c>
      <c r="N29" s="141">
        <v>0</v>
      </c>
      <c r="O29" s="141">
        <v>0</v>
      </c>
      <c r="P29" s="156">
        <v>0</v>
      </c>
    </row>
    <row r="30" spans="1:16">
      <c r="A30" s="194"/>
      <c r="B30" s="195"/>
      <c r="C30" s="19" t="s">
        <v>169</v>
      </c>
      <c r="D30" s="141">
        <v>0</v>
      </c>
      <c r="E30" s="141">
        <v>0</v>
      </c>
      <c r="F30" s="142">
        <v>0</v>
      </c>
      <c r="G30" s="141">
        <v>0</v>
      </c>
      <c r="H30" s="141">
        <v>0</v>
      </c>
      <c r="I30" s="141">
        <v>0</v>
      </c>
      <c r="J30" s="141">
        <v>0</v>
      </c>
      <c r="K30" s="141">
        <v>0</v>
      </c>
      <c r="L30" s="141">
        <v>0</v>
      </c>
      <c r="M30" s="141">
        <v>0</v>
      </c>
      <c r="N30" s="141">
        <v>0</v>
      </c>
      <c r="O30" s="141">
        <v>0</v>
      </c>
      <c r="P30" s="156">
        <v>0</v>
      </c>
    </row>
    <row r="31" spans="1:16">
      <c r="A31" s="194" t="s">
        <v>11</v>
      </c>
      <c r="B31" s="195" t="s">
        <v>173</v>
      </c>
      <c r="C31" s="19" t="s">
        <v>166</v>
      </c>
      <c r="D31" s="158">
        <v>0</v>
      </c>
      <c r="E31" s="158">
        <v>0</v>
      </c>
      <c r="F31" s="159">
        <v>0</v>
      </c>
      <c r="G31" s="159">
        <v>0</v>
      </c>
      <c r="H31" s="159">
        <v>0</v>
      </c>
      <c r="I31" s="159">
        <v>0</v>
      </c>
      <c r="J31" s="159">
        <v>0</v>
      </c>
      <c r="K31" s="159">
        <v>0</v>
      </c>
      <c r="L31" s="159">
        <v>0</v>
      </c>
      <c r="M31" s="159">
        <v>0</v>
      </c>
      <c r="N31" s="159">
        <v>0</v>
      </c>
      <c r="O31" s="159">
        <v>0</v>
      </c>
      <c r="P31" s="160">
        <v>0</v>
      </c>
    </row>
    <row r="32" spans="1:16">
      <c r="A32" s="194"/>
      <c r="B32" s="195"/>
      <c r="C32" s="19" t="s">
        <v>167</v>
      </c>
      <c r="D32" s="158">
        <v>0</v>
      </c>
      <c r="E32" s="158">
        <v>0</v>
      </c>
      <c r="F32" s="159">
        <v>0</v>
      </c>
      <c r="G32" s="159">
        <v>0</v>
      </c>
      <c r="H32" s="159">
        <v>0</v>
      </c>
      <c r="I32" s="159">
        <v>0</v>
      </c>
      <c r="J32" s="159">
        <v>0</v>
      </c>
      <c r="K32" s="159">
        <v>0</v>
      </c>
      <c r="L32" s="159">
        <v>0</v>
      </c>
      <c r="M32" s="159">
        <v>0</v>
      </c>
      <c r="N32" s="159">
        <v>0</v>
      </c>
      <c r="O32" s="159">
        <v>0</v>
      </c>
      <c r="P32" s="160">
        <v>0</v>
      </c>
    </row>
    <row r="33" spans="1:16">
      <c r="A33" s="194"/>
      <c r="B33" s="195"/>
      <c r="C33" s="19" t="s">
        <v>168</v>
      </c>
      <c r="D33" s="158">
        <v>0</v>
      </c>
      <c r="E33" s="158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60">
        <v>0</v>
      </c>
    </row>
    <row r="34" spans="1:16">
      <c r="A34" s="194"/>
      <c r="B34" s="195"/>
      <c r="C34" s="19" t="s">
        <v>169</v>
      </c>
      <c r="D34" s="158">
        <v>0</v>
      </c>
      <c r="E34" s="158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60">
        <v>0</v>
      </c>
    </row>
    <row r="35" spans="1:16">
      <c r="A35" s="194" t="s">
        <v>12</v>
      </c>
      <c r="B35" s="195" t="s">
        <v>173</v>
      </c>
      <c r="C35" s="19" t="s">
        <v>166</v>
      </c>
      <c r="D35" s="141">
        <v>0</v>
      </c>
      <c r="E35" s="141">
        <v>0</v>
      </c>
      <c r="F35" s="142">
        <v>0</v>
      </c>
      <c r="G35" s="142">
        <v>0</v>
      </c>
      <c r="H35" s="142">
        <v>0</v>
      </c>
      <c r="I35" s="142">
        <v>0</v>
      </c>
      <c r="J35" s="142">
        <v>0</v>
      </c>
      <c r="K35" s="142">
        <v>0</v>
      </c>
      <c r="L35" s="142">
        <v>0</v>
      </c>
      <c r="M35" s="142">
        <v>0</v>
      </c>
      <c r="N35" s="142">
        <v>0</v>
      </c>
      <c r="O35" s="142">
        <v>0</v>
      </c>
      <c r="P35" s="161">
        <v>0</v>
      </c>
    </row>
    <row r="36" spans="1:16">
      <c r="A36" s="194"/>
      <c r="B36" s="195"/>
      <c r="C36" s="19" t="s">
        <v>167</v>
      </c>
      <c r="D36" s="141">
        <v>0</v>
      </c>
      <c r="E36" s="141">
        <v>0</v>
      </c>
      <c r="F36" s="142">
        <v>0</v>
      </c>
      <c r="G36" s="142">
        <v>0</v>
      </c>
      <c r="H36" s="142">
        <v>0</v>
      </c>
      <c r="I36" s="142">
        <v>0</v>
      </c>
      <c r="J36" s="142">
        <v>0</v>
      </c>
      <c r="K36" s="142">
        <v>0</v>
      </c>
      <c r="L36" s="142">
        <v>0</v>
      </c>
      <c r="M36" s="142">
        <v>0</v>
      </c>
      <c r="N36" s="142">
        <v>0</v>
      </c>
      <c r="O36" s="142">
        <v>0</v>
      </c>
      <c r="P36" s="161">
        <v>0</v>
      </c>
    </row>
    <row r="37" spans="1:16">
      <c r="A37" s="194"/>
      <c r="B37" s="195"/>
      <c r="C37" s="19" t="s">
        <v>168</v>
      </c>
      <c r="D37" s="141">
        <v>0</v>
      </c>
      <c r="E37" s="141">
        <v>0</v>
      </c>
      <c r="F37" s="142">
        <v>0</v>
      </c>
      <c r="G37" s="142">
        <v>0</v>
      </c>
      <c r="H37" s="142">
        <v>0</v>
      </c>
      <c r="I37" s="142">
        <v>0</v>
      </c>
      <c r="J37" s="142">
        <v>0</v>
      </c>
      <c r="K37" s="142">
        <v>0</v>
      </c>
      <c r="L37" s="142">
        <v>0</v>
      </c>
      <c r="M37" s="142">
        <v>0</v>
      </c>
      <c r="N37" s="142">
        <v>0</v>
      </c>
      <c r="O37" s="142">
        <v>0</v>
      </c>
      <c r="P37" s="161">
        <v>0</v>
      </c>
    </row>
    <row r="38" spans="1:16">
      <c r="A38" s="194"/>
      <c r="B38" s="195"/>
      <c r="C38" s="19" t="s">
        <v>169</v>
      </c>
      <c r="D38" s="141">
        <v>0</v>
      </c>
      <c r="E38" s="141">
        <v>0</v>
      </c>
      <c r="F38" s="142">
        <v>0</v>
      </c>
      <c r="G38" s="142">
        <v>0</v>
      </c>
      <c r="H38" s="142">
        <v>0</v>
      </c>
      <c r="I38" s="142">
        <v>0</v>
      </c>
      <c r="J38" s="142">
        <v>0</v>
      </c>
      <c r="K38" s="142">
        <v>0</v>
      </c>
      <c r="L38" s="142">
        <v>0</v>
      </c>
      <c r="M38" s="142">
        <v>0</v>
      </c>
      <c r="N38" s="142">
        <v>0</v>
      </c>
      <c r="O38" s="142">
        <v>0</v>
      </c>
      <c r="P38" s="161">
        <v>0</v>
      </c>
    </row>
    <row r="39" spans="1:16">
      <c r="A39" s="194" t="s">
        <v>13</v>
      </c>
      <c r="B39" s="195" t="s">
        <v>173</v>
      </c>
      <c r="C39" s="19" t="s">
        <v>166</v>
      </c>
      <c r="D39" s="141">
        <v>0</v>
      </c>
      <c r="E39" s="141">
        <v>0</v>
      </c>
      <c r="F39" s="142">
        <v>0</v>
      </c>
      <c r="G39" s="141">
        <v>0</v>
      </c>
      <c r="H39" s="141">
        <v>0</v>
      </c>
      <c r="I39" s="141">
        <v>0</v>
      </c>
      <c r="J39" s="141">
        <v>0</v>
      </c>
      <c r="K39" s="141">
        <v>0</v>
      </c>
      <c r="L39" s="141">
        <v>0</v>
      </c>
      <c r="M39" s="141">
        <v>0</v>
      </c>
      <c r="N39" s="141">
        <v>0</v>
      </c>
      <c r="O39" s="141">
        <v>0</v>
      </c>
      <c r="P39" s="156">
        <v>0</v>
      </c>
    </row>
    <row r="40" spans="1:16">
      <c r="A40" s="194"/>
      <c r="B40" s="195"/>
      <c r="C40" s="19" t="s">
        <v>167</v>
      </c>
      <c r="D40" s="162">
        <v>0</v>
      </c>
      <c r="E40" s="162">
        <v>0</v>
      </c>
      <c r="F40" s="142">
        <v>0</v>
      </c>
      <c r="G40" s="141">
        <v>0</v>
      </c>
      <c r="H40" s="141">
        <v>0</v>
      </c>
      <c r="I40" s="141">
        <v>0</v>
      </c>
      <c r="J40" s="141">
        <v>0</v>
      </c>
      <c r="K40" s="141">
        <v>0</v>
      </c>
      <c r="L40" s="141">
        <v>0</v>
      </c>
      <c r="M40" s="141">
        <v>0</v>
      </c>
      <c r="N40" s="141">
        <v>0</v>
      </c>
      <c r="O40" s="141">
        <v>0</v>
      </c>
      <c r="P40" s="156">
        <v>0</v>
      </c>
    </row>
    <row r="41" spans="1:16">
      <c r="A41" s="194"/>
      <c r="B41" s="195"/>
      <c r="C41" s="19" t="s">
        <v>168</v>
      </c>
      <c r="D41" s="141">
        <v>0</v>
      </c>
      <c r="E41" s="141">
        <v>0</v>
      </c>
      <c r="F41" s="142">
        <v>0</v>
      </c>
      <c r="G41" s="141">
        <v>0</v>
      </c>
      <c r="H41" s="141">
        <v>0</v>
      </c>
      <c r="I41" s="141">
        <v>0</v>
      </c>
      <c r="J41" s="141">
        <v>0</v>
      </c>
      <c r="K41" s="141">
        <v>0</v>
      </c>
      <c r="L41" s="141">
        <v>0</v>
      </c>
      <c r="M41" s="141">
        <v>0</v>
      </c>
      <c r="N41" s="141">
        <v>0</v>
      </c>
      <c r="O41" s="141">
        <v>0</v>
      </c>
      <c r="P41" s="156">
        <v>0</v>
      </c>
    </row>
    <row r="42" spans="1:16">
      <c r="A42" s="194"/>
      <c r="B42" s="195"/>
      <c r="C42" s="19" t="s">
        <v>169</v>
      </c>
      <c r="D42" s="141">
        <v>0</v>
      </c>
      <c r="E42" s="141">
        <v>0</v>
      </c>
      <c r="F42" s="142">
        <v>0</v>
      </c>
      <c r="G42" s="141">
        <v>0</v>
      </c>
      <c r="H42" s="141">
        <v>0</v>
      </c>
      <c r="I42" s="141">
        <v>0</v>
      </c>
      <c r="J42" s="141">
        <v>0</v>
      </c>
      <c r="K42" s="141">
        <v>0</v>
      </c>
      <c r="L42" s="141">
        <v>0</v>
      </c>
      <c r="M42" s="141">
        <v>0</v>
      </c>
      <c r="N42" s="141">
        <v>0</v>
      </c>
      <c r="O42" s="141">
        <v>0</v>
      </c>
      <c r="P42" s="156">
        <v>0</v>
      </c>
    </row>
    <row r="43" spans="1:16">
      <c r="A43" s="194" t="s">
        <v>14</v>
      </c>
      <c r="B43" s="195" t="s">
        <v>173</v>
      </c>
      <c r="C43" s="19" t="s">
        <v>166</v>
      </c>
      <c r="D43" s="141">
        <v>0</v>
      </c>
      <c r="E43" s="141">
        <v>0</v>
      </c>
      <c r="F43" s="142">
        <v>0</v>
      </c>
      <c r="G43" s="142">
        <v>0</v>
      </c>
      <c r="H43" s="142">
        <v>0</v>
      </c>
      <c r="I43" s="142">
        <v>0</v>
      </c>
      <c r="J43" s="142">
        <v>0</v>
      </c>
      <c r="K43" s="142">
        <v>0</v>
      </c>
      <c r="L43" s="142">
        <v>0</v>
      </c>
      <c r="M43" s="142">
        <v>0</v>
      </c>
      <c r="N43" s="142">
        <v>0</v>
      </c>
      <c r="O43" s="142">
        <v>0</v>
      </c>
      <c r="P43" s="161">
        <v>0</v>
      </c>
    </row>
    <row r="44" spans="1:16">
      <c r="A44" s="194"/>
      <c r="B44" s="195"/>
      <c r="C44" s="19" t="s">
        <v>167</v>
      </c>
      <c r="D44" s="141">
        <v>0</v>
      </c>
      <c r="E44" s="141">
        <v>0</v>
      </c>
      <c r="F44" s="142">
        <v>0</v>
      </c>
      <c r="G44" s="142">
        <v>0</v>
      </c>
      <c r="H44" s="142">
        <v>0</v>
      </c>
      <c r="I44" s="142">
        <v>0</v>
      </c>
      <c r="J44" s="142">
        <v>0</v>
      </c>
      <c r="K44" s="142">
        <v>0</v>
      </c>
      <c r="L44" s="142">
        <v>0</v>
      </c>
      <c r="M44" s="142">
        <v>0</v>
      </c>
      <c r="N44" s="142">
        <v>0</v>
      </c>
      <c r="O44" s="142">
        <v>0</v>
      </c>
      <c r="P44" s="161">
        <v>0</v>
      </c>
    </row>
    <row r="45" spans="1:16">
      <c r="A45" s="194"/>
      <c r="B45" s="195"/>
      <c r="C45" s="19" t="s">
        <v>168</v>
      </c>
      <c r="D45" s="141">
        <v>0</v>
      </c>
      <c r="E45" s="141">
        <v>0</v>
      </c>
      <c r="F45" s="142">
        <v>0</v>
      </c>
      <c r="G45" s="142">
        <v>0</v>
      </c>
      <c r="H45" s="142">
        <v>0</v>
      </c>
      <c r="I45" s="142">
        <v>0</v>
      </c>
      <c r="J45" s="142">
        <v>0</v>
      </c>
      <c r="K45" s="142">
        <v>0</v>
      </c>
      <c r="L45" s="142">
        <v>0</v>
      </c>
      <c r="M45" s="142">
        <v>0</v>
      </c>
      <c r="N45" s="142">
        <v>0</v>
      </c>
      <c r="O45" s="142">
        <v>0</v>
      </c>
      <c r="P45" s="161">
        <v>0</v>
      </c>
    </row>
    <row r="46" spans="1:16">
      <c r="A46" s="194"/>
      <c r="B46" s="195"/>
      <c r="C46" s="19" t="s">
        <v>169</v>
      </c>
      <c r="D46" s="141">
        <v>0</v>
      </c>
      <c r="E46" s="141">
        <v>0</v>
      </c>
      <c r="F46" s="142">
        <v>0</v>
      </c>
      <c r="G46" s="142">
        <v>0</v>
      </c>
      <c r="H46" s="142">
        <v>0</v>
      </c>
      <c r="I46" s="142">
        <v>0</v>
      </c>
      <c r="J46" s="142">
        <v>0</v>
      </c>
      <c r="K46" s="142">
        <v>0</v>
      </c>
      <c r="L46" s="142">
        <v>0</v>
      </c>
      <c r="M46" s="142">
        <v>0</v>
      </c>
      <c r="N46" s="142">
        <v>0</v>
      </c>
      <c r="O46" s="142">
        <v>0</v>
      </c>
      <c r="P46" s="161">
        <v>0</v>
      </c>
    </row>
    <row r="47" spans="1:16">
      <c r="A47" s="196" t="s">
        <v>15</v>
      </c>
      <c r="B47" s="195" t="s">
        <v>173</v>
      </c>
      <c r="C47" s="19" t="s">
        <v>166</v>
      </c>
      <c r="D47" s="141">
        <v>0</v>
      </c>
      <c r="E47" s="141">
        <v>0</v>
      </c>
      <c r="F47" s="142">
        <v>0</v>
      </c>
      <c r="G47" s="142">
        <v>0</v>
      </c>
      <c r="H47" s="142">
        <v>0</v>
      </c>
      <c r="I47" s="142">
        <v>0</v>
      </c>
      <c r="J47" s="142">
        <v>0</v>
      </c>
      <c r="K47" s="142">
        <v>0</v>
      </c>
      <c r="L47" s="142">
        <v>0</v>
      </c>
      <c r="M47" s="142">
        <v>0</v>
      </c>
      <c r="N47" s="142">
        <v>0</v>
      </c>
      <c r="O47" s="142">
        <v>0</v>
      </c>
      <c r="P47" s="161">
        <v>0</v>
      </c>
    </row>
    <row r="48" spans="1:16">
      <c r="A48" s="196"/>
      <c r="B48" s="195"/>
      <c r="C48" s="19" t="s">
        <v>167</v>
      </c>
      <c r="D48" s="141">
        <v>0</v>
      </c>
      <c r="E48" s="141">
        <v>0</v>
      </c>
      <c r="F48" s="142">
        <v>0</v>
      </c>
      <c r="G48" s="142">
        <v>0</v>
      </c>
      <c r="H48" s="142">
        <v>0</v>
      </c>
      <c r="I48" s="142">
        <v>0</v>
      </c>
      <c r="J48" s="142">
        <v>0</v>
      </c>
      <c r="K48" s="142">
        <v>0</v>
      </c>
      <c r="L48" s="142">
        <v>0</v>
      </c>
      <c r="M48" s="142">
        <v>0</v>
      </c>
      <c r="N48" s="142">
        <v>0</v>
      </c>
      <c r="O48" s="142">
        <v>0</v>
      </c>
      <c r="P48" s="161">
        <v>0</v>
      </c>
    </row>
    <row r="49" spans="1:23">
      <c r="A49" s="196"/>
      <c r="B49" s="195"/>
      <c r="C49" s="19" t="s">
        <v>168</v>
      </c>
      <c r="D49" s="141">
        <v>0</v>
      </c>
      <c r="E49" s="141">
        <v>0</v>
      </c>
      <c r="F49" s="142">
        <v>0</v>
      </c>
      <c r="G49" s="142">
        <v>0</v>
      </c>
      <c r="H49" s="142">
        <v>0</v>
      </c>
      <c r="I49" s="142">
        <v>0</v>
      </c>
      <c r="J49" s="142">
        <v>0</v>
      </c>
      <c r="K49" s="142">
        <v>0</v>
      </c>
      <c r="L49" s="142">
        <v>0</v>
      </c>
      <c r="M49" s="142">
        <v>0</v>
      </c>
      <c r="N49" s="142">
        <v>0</v>
      </c>
      <c r="O49" s="142">
        <v>0</v>
      </c>
      <c r="P49" s="161">
        <v>0</v>
      </c>
    </row>
    <row r="50" spans="1:23">
      <c r="A50" s="196"/>
      <c r="B50" s="195"/>
      <c r="C50" s="19" t="s">
        <v>169</v>
      </c>
      <c r="D50" s="141">
        <v>0</v>
      </c>
      <c r="E50" s="141">
        <v>0</v>
      </c>
      <c r="F50" s="142">
        <v>0</v>
      </c>
      <c r="G50" s="142">
        <v>0</v>
      </c>
      <c r="H50" s="142">
        <v>0</v>
      </c>
      <c r="I50" s="142">
        <v>0</v>
      </c>
      <c r="J50" s="142">
        <v>0</v>
      </c>
      <c r="K50" s="142">
        <v>0</v>
      </c>
      <c r="L50" s="142">
        <v>0</v>
      </c>
      <c r="M50" s="142">
        <v>0</v>
      </c>
      <c r="N50" s="142">
        <v>0</v>
      </c>
      <c r="O50" s="142">
        <v>0</v>
      </c>
      <c r="P50" s="161">
        <v>0</v>
      </c>
    </row>
    <row r="51" spans="1:23">
      <c r="A51" s="197" t="s">
        <v>16</v>
      </c>
      <c r="B51" s="198" t="s">
        <v>173</v>
      </c>
      <c r="C51" s="19" t="s">
        <v>166</v>
      </c>
      <c r="D51" s="109">
        <v>0</v>
      </c>
      <c r="E51" s="141">
        <v>0</v>
      </c>
      <c r="F51" s="163">
        <v>0</v>
      </c>
      <c r="G51" s="164">
        <v>0</v>
      </c>
      <c r="H51" s="141">
        <v>0</v>
      </c>
      <c r="I51" s="141">
        <v>0</v>
      </c>
      <c r="J51" s="141">
        <v>0</v>
      </c>
      <c r="K51" s="141">
        <v>0</v>
      </c>
      <c r="L51" s="141">
        <v>0</v>
      </c>
      <c r="M51" s="141">
        <v>0</v>
      </c>
      <c r="N51" s="141">
        <v>0</v>
      </c>
      <c r="O51" s="141">
        <v>0</v>
      </c>
      <c r="P51" s="156">
        <v>0</v>
      </c>
    </row>
    <row r="52" spans="1:23">
      <c r="A52" s="197"/>
      <c r="B52" s="198"/>
      <c r="C52" s="19" t="s">
        <v>167</v>
      </c>
      <c r="D52" s="109">
        <v>0</v>
      </c>
      <c r="E52" s="162">
        <v>0</v>
      </c>
      <c r="F52" s="163">
        <v>0</v>
      </c>
      <c r="G52" s="164">
        <v>0</v>
      </c>
      <c r="H52" s="141">
        <v>0</v>
      </c>
      <c r="I52" s="141">
        <v>0</v>
      </c>
      <c r="J52" s="141">
        <v>0</v>
      </c>
      <c r="K52" s="141">
        <v>0</v>
      </c>
      <c r="L52" s="141">
        <v>0</v>
      </c>
      <c r="M52" s="141">
        <v>0</v>
      </c>
      <c r="N52" s="141">
        <v>0</v>
      </c>
      <c r="O52" s="141">
        <v>0</v>
      </c>
      <c r="P52" s="156">
        <v>0</v>
      </c>
    </row>
    <row r="53" spans="1:23">
      <c r="A53" s="197"/>
      <c r="B53" s="198"/>
      <c r="C53" s="19" t="s">
        <v>168</v>
      </c>
      <c r="D53" s="109">
        <v>0</v>
      </c>
      <c r="E53" s="164">
        <v>0</v>
      </c>
      <c r="F53" s="163">
        <v>0</v>
      </c>
      <c r="G53" s="164">
        <v>0</v>
      </c>
      <c r="H53" s="141">
        <v>0</v>
      </c>
      <c r="I53" s="141">
        <v>0</v>
      </c>
      <c r="J53" s="141">
        <v>0</v>
      </c>
      <c r="K53" s="141">
        <v>0</v>
      </c>
      <c r="L53" s="141">
        <v>0</v>
      </c>
      <c r="M53" s="141">
        <v>0</v>
      </c>
      <c r="N53" s="141">
        <v>0</v>
      </c>
      <c r="O53" s="141">
        <v>0</v>
      </c>
      <c r="P53" s="156">
        <v>0</v>
      </c>
    </row>
    <row r="54" spans="1:23">
      <c r="A54" s="197"/>
      <c r="B54" s="198"/>
      <c r="C54" s="123" t="s">
        <v>169</v>
      </c>
      <c r="D54" s="125">
        <v>0</v>
      </c>
      <c r="E54" s="165">
        <v>0</v>
      </c>
      <c r="F54" s="166">
        <v>0</v>
      </c>
      <c r="G54" s="165">
        <v>0</v>
      </c>
      <c r="H54" s="167">
        <v>0</v>
      </c>
      <c r="I54" s="167">
        <v>0</v>
      </c>
      <c r="J54" s="167">
        <v>0</v>
      </c>
      <c r="K54" s="167">
        <v>0</v>
      </c>
      <c r="L54" s="167">
        <v>0</v>
      </c>
      <c r="M54" s="167">
        <v>0</v>
      </c>
      <c r="N54" s="167">
        <v>0</v>
      </c>
      <c r="O54" s="167">
        <v>0</v>
      </c>
      <c r="P54" s="168">
        <v>0</v>
      </c>
    </row>
    <row r="58" spans="1:23">
      <c r="A58" s="222" t="s">
        <v>176</v>
      </c>
      <c r="B58" s="222"/>
      <c r="C58" s="19">
        <v>1995</v>
      </c>
      <c r="D58" s="19">
        <v>1996</v>
      </c>
      <c r="E58" s="19">
        <v>1997</v>
      </c>
      <c r="F58" s="19">
        <v>1998</v>
      </c>
      <c r="G58" s="19">
        <v>1999</v>
      </c>
      <c r="H58" s="19">
        <v>2000</v>
      </c>
      <c r="I58" s="19">
        <v>2001</v>
      </c>
      <c r="J58" s="19">
        <v>2002</v>
      </c>
      <c r="K58" s="19">
        <v>2003</v>
      </c>
      <c r="L58" s="19">
        <v>2004</v>
      </c>
      <c r="M58" s="19">
        <v>2005</v>
      </c>
      <c r="N58" s="19">
        <v>2006</v>
      </c>
      <c r="O58" s="19">
        <v>2007</v>
      </c>
      <c r="P58" s="19">
        <v>2008</v>
      </c>
      <c r="Q58" s="19">
        <v>2009</v>
      </c>
      <c r="R58" s="19">
        <v>2010</v>
      </c>
      <c r="S58" s="19">
        <v>2011</v>
      </c>
      <c r="T58" s="19">
        <v>2012</v>
      </c>
      <c r="U58" s="19">
        <v>2013</v>
      </c>
      <c r="V58" s="19">
        <v>2014</v>
      </c>
      <c r="W58" s="19">
        <v>2015</v>
      </c>
    </row>
    <row r="59" spans="1:23">
      <c r="A59" s="183" t="s">
        <v>177</v>
      </c>
      <c r="B59" s="28" t="s">
        <v>178</v>
      </c>
      <c r="C59" s="28">
        <v>3.7822894609789298E-2</v>
      </c>
      <c r="D59" s="28">
        <v>3.6219798094064302E-2</v>
      </c>
      <c r="E59" s="28">
        <v>3.5659302965301301E-2</v>
      </c>
      <c r="F59" s="28">
        <v>3.6488991318034299E-2</v>
      </c>
      <c r="G59" s="28">
        <v>3.7910786351988503E-2</v>
      </c>
      <c r="H59" s="28">
        <v>3.8413879677980399E-2</v>
      </c>
      <c r="I59" s="28">
        <v>3.9473087291392303E-2</v>
      </c>
      <c r="J59" s="28">
        <v>4.0996040096379499E-2</v>
      </c>
      <c r="K59" s="28">
        <v>4.3359444025075897E-2</v>
      </c>
      <c r="L59" s="28">
        <v>4.5630150347915399E-2</v>
      </c>
      <c r="M59" s="28">
        <v>4.7707521597545197E-2</v>
      </c>
      <c r="N59" s="28">
        <v>4.6243015731123799E-2</v>
      </c>
      <c r="O59" s="28">
        <v>4.6481617553558299E-2</v>
      </c>
      <c r="P59" s="28">
        <v>4.3347436177764098E-2</v>
      </c>
      <c r="Q59" s="28">
        <v>3.9832963426088303E-2</v>
      </c>
      <c r="R59" s="28">
        <v>3.9549852535339797E-2</v>
      </c>
      <c r="S59" s="28">
        <v>3.6758684774549202E-2</v>
      </c>
      <c r="T59" s="28">
        <v>3.4201478036081902E-2</v>
      </c>
      <c r="U59" s="28">
        <v>3.1595995412919901E-2</v>
      </c>
      <c r="V59" s="184">
        <v>3.1653364088576399E-2</v>
      </c>
      <c r="W59" s="28">
        <v>3.3208666217348699E-2</v>
      </c>
    </row>
    <row r="60" spans="1:23">
      <c r="A60" s="183" t="s">
        <v>179</v>
      </c>
      <c r="B60" s="28" t="s">
        <v>180</v>
      </c>
      <c r="C60" s="28">
        <v>4.9915585218267902E-2</v>
      </c>
      <c r="D60" s="28">
        <v>4.8985189913599403E-2</v>
      </c>
      <c r="E60" s="28">
        <v>4.8720286395102598E-2</v>
      </c>
      <c r="F60" s="28">
        <v>4.9153062757368297E-2</v>
      </c>
      <c r="G60" s="28">
        <v>5.2401405500144799E-2</v>
      </c>
      <c r="H60" s="28">
        <v>5.39642593986022E-2</v>
      </c>
      <c r="I60" s="28">
        <v>5.1556926123494502E-2</v>
      </c>
      <c r="J60" s="28">
        <v>5.0367846816792301E-2</v>
      </c>
      <c r="K60" s="28">
        <v>5.38787967653169E-2</v>
      </c>
      <c r="L60" s="28">
        <v>5.557572065237E-2</v>
      </c>
      <c r="M60" s="28">
        <v>5.7500105228362297E-2</v>
      </c>
      <c r="N60" s="28">
        <v>5.6232556231023398E-2</v>
      </c>
      <c r="O60" s="28">
        <v>5.71411880056448E-2</v>
      </c>
      <c r="P60" s="28">
        <v>5.33590728562068E-2</v>
      </c>
      <c r="Q60" s="28">
        <v>4.9998871569439801E-2</v>
      </c>
      <c r="R60" s="28">
        <v>4.9287921763734498E-2</v>
      </c>
      <c r="S60" s="28">
        <v>4.6724680190694798E-2</v>
      </c>
      <c r="T60" s="28">
        <v>4.43134999149482E-2</v>
      </c>
      <c r="U60" s="28">
        <v>4.1026816382784603E-2</v>
      </c>
      <c r="V60" s="184">
        <v>4.1285488840661203E-2</v>
      </c>
      <c r="W60" s="28">
        <v>4.2011336128108201E-2</v>
      </c>
    </row>
    <row r="61" spans="1:23">
      <c r="A61" s="183" t="s">
        <v>181</v>
      </c>
      <c r="B61" s="28" t="s">
        <v>182</v>
      </c>
      <c r="C61" s="28">
        <v>4.9915585218267902E-2</v>
      </c>
      <c r="D61" s="28">
        <v>4.8985189913599403E-2</v>
      </c>
      <c r="E61" s="28">
        <v>4.8720286395102598E-2</v>
      </c>
      <c r="F61" s="28">
        <v>4.9153062757368297E-2</v>
      </c>
      <c r="G61" s="28">
        <v>5.2401405500144799E-2</v>
      </c>
      <c r="H61" s="28">
        <v>5.39642593986022E-2</v>
      </c>
      <c r="I61" s="28">
        <v>5.1556926123494502E-2</v>
      </c>
      <c r="J61" s="28">
        <v>5.0367846816792301E-2</v>
      </c>
      <c r="K61" s="28">
        <v>5.38787967653169E-2</v>
      </c>
      <c r="L61" s="28">
        <v>5.557572065237E-2</v>
      </c>
      <c r="M61" s="28">
        <v>5.7500105228362297E-2</v>
      </c>
      <c r="N61" s="28">
        <v>5.6232556231023398E-2</v>
      </c>
      <c r="O61" s="28">
        <v>5.71411880056448E-2</v>
      </c>
      <c r="P61" s="28">
        <v>5.33590728562068E-2</v>
      </c>
      <c r="Q61" s="28">
        <v>4.9998871569439801E-2</v>
      </c>
      <c r="R61" s="28">
        <v>4.9287921763734498E-2</v>
      </c>
      <c r="S61" s="28">
        <v>4.6724680190694798E-2</v>
      </c>
      <c r="T61" s="28">
        <v>4.43134999149482E-2</v>
      </c>
      <c r="U61" s="28">
        <v>4.1026816382784603E-2</v>
      </c>
      <c r="V61" s="184">
        <v>4.1285488840661203E-2</v>
      </c>
      <c r="W61" s="28">
        <v>4.2011336128108201E-2</v>
      </c>
    </row>
    <row r="64" spans="1:23">
      <c r="A64" s="188" t="s">
        <v>192</v>
      </c>
      <c r="B64" s="188" t="s">
        <v>51</v>
      </c>
      <c r="C64" s="17">
        <v>1995</v>
      </c>
      <c r="D64" s="17">
        <v>2000</v>
      </c>
      <c r="E64" s="17">
        <v>2005</v>
      </c>
      <c r="F64" s="17">
        <v>2010</v>
      </c>
      <c r="G64" s="17">
        <v>2015</v>
      </c>
      <c r="H64" s="17">
        <v>2020</v>
      </c>
      <c r="I64" s="17">
        <v>2025</v>
      </c>
      <c r="J64" s="17">
        <v>2030</v>
      </c>
      <c r="K64" s="17">
        <v>2035</v>
      </c>
      <c r="L64" s="17">
        <v>2040</v>
      </c>
      <c r="M64" s="17">
        <v>2045</v>
      </c>
      <c r="N64" s="17">
        <v>2050</v>
      </c>
    </row>
    <row r="65" spans="1:14">
      <c r="A65" s="216" t="s">
        <v>197</v>
      </c>
      <c r="B65" s="17" t="s">
        <v>185</v>
      </c>
      <c r="C65" s="19">
        <v>0.5</v>
      </c>
      <c r="D65" s="19">
        <v>0.5</v>
      </c>
      <c r="E65" s="19">
        <v>0.5</v>
      </c>
      <c r="F65" s="19">
        <v>0.5</v>
      </c>
      <c r="G65" s="19">
        <v>0.5</v>
      </c>
      <c r="H65" s="19">
        <v>0.5</v>
      </c>
      <c r="I65" s="19">
        <v>0.5</v>
      </c>
      <c r="J65" s="19">
        <v>0.5</v>
      </c>
      <c r="K65" s="19">
        <v>0.5</v>
      </c>
      <c r="L65" s="19">
        <v>0.5</v>
      </c>
      <c r="M65" s="19">
        <v>0.5</v>
      </c>
      <c r="N65" s="19">
        <v>0.5</v>
      </c>
    </row>
    <row r="66" spans="1:14">
      <c r="A66" s="217"/>
      <c r="B66" s="17" t="s">
        <v>195</v>
      </c>
      <c r="C66" s="19">
        <v>0.2</v>
      </c>
      <c r="D66" s="19">
        <v>0.2</v>
      </c>
      <c r="E66" s="19">
        <v>0.2</v>
      </c>
      <c r="F66" s="19">
        <v>0.2</v>
      </c>
      <c r="G66" s="19">
        <v>0.2</v>
      </c>
      <c r="H66" s="19">
        <v>0.2</v>
      </c>
      <c r="I66" s="19">
        <v>0.2</v>
      </c>
      <c r="J66" s="19">
        <v>0.2</v>
      </c>
      <c r="K66" s="19">
        <v>0.2</v>
      </c>
      <c r="L66" s="19">
        <v>0.2</v>
      </c>
      <c r="M66" s="19">
        <v>0.2</v>
      </c>
      <c r="N66" s="19">
        <v>0.2</v>
      </c>
    </row>
    <row r="67" spans="1:14">
      <c r="A67" s="218"/>
      <c r="B67" s="17" t="s">
        <v>196</v>
      </c>
      <c r="C67" s="19">
        <v>0.2</v>
      </c>
      <c r="D67" s="19">
        <v>0.2</v>
      </c>
      <c r="E67" s="19">
        <v>0.2</v>
      </c>
      <c r="F67" s="19">
        <v>0.2</v>
      </c>
      <c r="G67" s="19">
        <v>0.2</v>
      </c>
      <c r="H67" s="19">
        <v>0.2</v>
      </c>
      <c r="I67" s="19">
        <v>0.2</v>
      </c>
      <c r="J67" s="19">
        <v>0.2</v>
      </c>
      <c r="K67" s="19">
        <v>0.2</v>
      </c>
      <c r="L67" s="19">
        <v>0.2</v>
      </c>
      <c r="M67" s="19">
        <v>0.2</v>
      </c>
      <c r="N67" s="19">
        <v>0.2</v>
      </c>
    </row>
    <row r="68" spans="1:14">
      <c r="A68" s="216" t="s">
        <v>198</v>
      </c>
      <c r="B68" s="17" t="s">
        <v>185</v>
      </c>
      <c r="C68" s="19">
        <v>0.5</v>
      </c>
      <c r="D68" s="19">
        <v>0.5</v>
      </c>
      <c r="E68" s="19">
        <v>0.5</v>
      </c>
      <c r="F68" s="19">
        <v>0.5</v>
      </c>
      <c r="G68" s="19">
        <v>0.5</v>
      </c>
      <c r="H68" s="19">
        <v>0.5</v>
      </c>
      <c r="I68" s="19">
        <v>0.5</v>
      </c>
      <c r="J68" s="19">
        <v>0.5</v>
      </c>
      <c r="K68" s="19">
        <v>0.5</v>
      </c>
      <c r="L68" s="19">
        <v>0.5</v>
      </c>
      <c r="M68" s="19">
        <v>0.5</v>
      </c>
      <c r="N68" s="19">
        <v>0.5</v>
      </c>
    </row>
    <row r="69" spans="1:14">
      <c r="A69" s="217"/>
      <c r="B69" s="17" t="s">
        <v>195</v>
      </c>
      <c r="C69" s="19">
        <v>0.2</v>
      </c>
      <c r="D69" s="19">
        <v>0.2</v>
      </c>
      <c r="E69" s="19">
        <v>0.2</v>
      </c>
      <c r="F69" s="19">
        <v>0.2</v>
      </c>
      <c r="G69" s="19">
        <v>0.2</v>
      </c>
      <c r="H69" s="19">
        <v>0.2</v>
      </c>
      <c r="I69" s="19">
        <v>0.2</v>
      </c>
      <c r="J69" s="19">
        <v>0.2</v>
      </c>
      <c r="K69" s="19">
        <v>0.2</v>
      </c>
      <c r="L69" s="19">
        <v>0.2</v>
      </c>
      <c r="M69" s="19">
        <v>0.2</v>
      </c>
      <c r="N69" s="19">
        <v>0.2</v>
      </c>
    </row>
    <row r="70" spans="1:14">
      <c r="A70" s="218"/>
      <c r="B70" s="17" t="s">
        <v>196</v>
      </c>
      <c r="C70" s="19">
        <v>0.2</v>
      </c>
      <c r="D70" s="19">
        <v>0.2</v>
      </c>
      <c r="E70" s="19">
        <v>0.2</v>
      </c>
      <c r="F70" s="19">
        <v>0.2</v>
      </c>
      <c r="G70" s="19">
        <v>0.2</v>
      </c>
      <c r="H70" s="19">
        <v>0.2</v>
      </c>
      <c r="I70" s="19">
        <v>0.2</v>
      </c>
      <c r="J70" s="19">
        <v>0.2</v>
      </c>
      <c r="K70" s="19">
        <v>0.2</v>
      </c>
      <c r="L70" s="19">
        <v>0.2</v>
      </c>
      <c r="M70" s="19">
        <v>0.2</v>
      </c>
      <c r="N70" s="19">
        <v>0.2</v>
      </c>
    </row>
    <row r="71" spans="1:14">
      <c r="A71" s="216" t="s">
        <v>186</v>
      </c>
      <c r="B71" s="17" t="s">
        <v>185</v>
      </c>
      <c r="C71" s="19">
        <v>0.5</v>
      </c>
      <c r="D71" s="19">
        <v>0.5</v>
      </c>
      <c r="E71" s="19">
        <v>0.5</v>
      </c>
      <c r="F71" s="19">
        <v>0.5</v>
      </c>
      <c r="G71" s="19">
        <v>0.5</v>
      </c>
      <c r="H71" s="19">
        <v>0.5</v>
      </c>
      <c r="I71" s="19">
        <v>0.5</v>
      </c>
      <c r="J71" s="19">
        <v>0.5</v>
      </c>
      <c r="K71" s="19">
        <v>0.5</v>
      </c>
      <c r="L71" s="19">
        <v>0.5</v>
      </c>
      <c r="M71" s="19">
        <v>0.5</v>
      </c>
      <c r="N71" s="19">
        <v>0.5</v>
      </c>
    </row>
    <row r="72" spans="1:14">
      <c r="A72" s="217"/>
      <c r="B72" s="17" t="s">
        <v>195</v>
      </c>
      <c r="C72" s="19">
        <v>0.2</v>
      </c>
      <c r="D72" s="19">
        <v>0.2</v>
      </c>
      <c r="E72" s="19">
        <v>0.2</v>
      </c>
      <c r="F72" s="19">
        <v>0.2</v>
      </c>
      <c r="G72" s="19">
        <v>0.2</v>
      </c>
      <c r="H72" s="19">
        <v>0.2</v>
      </c>
      <c r="I72" s="19">
        <v>0.2</v>
      </c>
      <c r="J72" s="19">
        <v>0.2</v>
      </c>
      <c r="K72" s="19">
        <v>0.2</v>
      </c>
      <c r="L72" s="19">
        <v>0.2</v>
      </c>
      <c r="M72" s="19">
        <v>0.2</v>
      </c>
      <c r="N72" s="19">
        <v>0.2</v>
      </c>
    </row>
    <row r="73" spans="1:14">
      <c r="A73" s="218"/>
      <c r="B73" s="17" t="s">
        <v>196</v>
      </c>
      <c r="C73" s="19">
        <v>0.2</v>
      </c>
      <c r="D73" s="19">
        <v>0.2</v>
      </c>
      <c r="E73" s="19">
        <v>0.2</v>
      </c>
      <c r="F73" s="19">
        <v>0.2</v>
      </c>
      <c r="G73" s="19">
        <v>0.2</v>
      </c>
      <c r="H73" s="19">
        <v>0.2</v>
      </c>
      <c r="I73" s="19">
        <v>0.2</v>
      </c>
      <c r="J73" s="19">
        <v>0.2</v>
      </c>
      <c r="K73" s="19">
        <v>0.2</v>
      </c>
      <c r="L73" s="19">
        <v>0.2</v>
      </c>
      <c r="M73" s="19">
        <v>0.2</v>
      </c>
      <c r="N73" s="19">
        <v>0.2</v>
      </c>
    </row>
    <row r="74" spans="1:14">
      <c r="A74" s="216" t="s">
        <v>187</v>
      </c>
      <c r="B74" s="17" t="s">
        <v>185</v>
      </c>
      <c r="C74" s="19">
        <v>0.5</v>
      </c>
      <c r="D74" s="19">
        <v>0.5</v>
      </c>
      <c r="E74" s="19">
        <v>0.5</v>
      </c>
      <c r="F74" s="19">
        <v>0.5</v>
      </c>
      <c r="G74" s="19">
        <v>0.5</v>
      </c>
      <c r="H74" s="19">
        <v>0.5</v>
      </c>
      <c r="I74" s="19">
        <v>0.5</v>
      </c>
      <c r="J74" s="19">
        <v>0.5</v>
      </c>
      <c r="K74" s="19">
        <v>0.5</v>
      </c>
      <c r="L74" s="19">
        <v>0.5</v>
      </c>
      <c r="M74" s="19">
        <v>0.5</v>
      </c>
      <c r="N74" s="19">
        <v>0.5</v>
      </c>
    </row>
    <row r="75" spans="1:14">
      <c r="A75" s="217"/>
      <c r="B75" s="17" t="s">
        <v>195</v>
      </c>
      <c r="C75" s="19">
        <v>0.2</v>
      </c>
      <c r="D75" s="19">
        <v>0.2</v>
      </c>
      <c r="E75" s="19">
        <v>0.2</v>
      </c>
      <c r="F75" s="19">
        <v>0.2</v>
      </c>
      <c r="G75" s="19">
        <v>0.2</v>
      </c>
      <c r="H75" s="19">
        <v>0.2</v>
      </c>
      <c r="I75" s="19">
        <v>0.2</v>
      </c>
      <c r="J75" s="19">
        <v>0.2</v>
      </c>
      <c r="K75" s="19">
        <v>0.2</v>
      </c>
      <c r="L75" s="19">
        <v>0.2</v>
      </c>
      <c r="M75" s="19">
        <v>0.2</v>
      </c>
      <c r="N75" s="19">
        <v>0.2</v>
      </c>
    </row>
    <row r="76" spans="1:14">
      <c r="A76" s="218"/>
      <c r="B76" s="17" t="s">
        <v>196</v>
      </c>
      <c r="C76" s="19">
        <v>0.2</v>
      </c>
      <c r="D76" s="19">
        <v>0.2</v>
      </c>
      <c r="E76" s="19">
        <v>0.2</v>
      </c>
      <c r="F76" s="19">
        <v>0.2</v>
      </c>
      <c r="G76" s="19">
        <v>0.2</v>
      </c>
      <c r="H76" s="19">
        <v>0.2</v>
      </c>
      <c r="I76" s="19">
        <v>0.2</v>
      </c>
      <c r="J76" s="19">
        <v>0.2</v>
      </c>
      <c r="K76" s="19">
        <v>0.2</v>
      </c>
      <c r="L76" s="19">
        <v>0.2</v>
      </c>
      <c r="M76" s="19">
        <v>0.2</v>
      </c>
      <c r="N76" s="19">
        <v>0.2</v>
      </c>
    </row>
    <row r="77" spans="1:14">
      <c r="A77" s="216" t="s">
        <v>188</v>
      </c>
      <c r="B77" s="17" t="s">
        <v>185</v>
      </c>
      <c r="C77" s="19">
        <v>0.5</v>
      </c>
      <c r="D77" s="19">
        <v>0.5</v>
      </c>
      <c r="E77" s="19">
        <v>0.5</v>
      </c>
      <c r="F77" s="19">
        <v>0.5</v>
      </c>
      <c r="G77" s="19">
        <v>0.5</v>
      </c>
      <c r="H77" s="19">
        <v>0.5</v>
      </c>
      <c r="I77" s="19">
        <v>0.5</v>
      </c>
      <c r="J77" s="19">
        <v>0.5</v>
      </c>
      <c r="K77" s="19">
        <v>0.5</v>
      </c>
      <c r="L77" s="19">
        <v>0.5</v>
      </c>
      <c r="M77" s="19">
        <v>0.5</v>
      </c>
      <c r="N77" s="19">
        <v>0.5</v>
      </c>
    </row>
    <row r="78" spans="1:14">
      <c r="A78" s="217"/>
      <c r="B78" s="17" t="s">
        <v>195</v>
      </c>
      <c r="C78" s="19">
        <v>0.2</v>
      </c>
      <c r="D78" s="19">
        <v>0.2</v>
      </c>
      <c r="E78" s="19">
        <v>0.2</v>
      </c>
      <c r="F78" s="19">
        <v>0.2</v>
      </c>
      <c r="G78" s="19">
        <v>0.2</v>
      </c>
      <c r="H78" s="19">
        <v>0.2</v>
      </c>
      <c r="I78" s="19">
        <v>0.2</v>
      </c>
      <c r="J78" s="19">
        <v>0.2</v>
      </c>
      <c r="K78" s="19">
        <v>0.2</v>
      </c>
      <c r="L78" s="19">
        <v>0.2</v>
      </c>
      <c r="M78" s="19">
        <v>0.2</v>
      </c>
      <c r="N78" s="19">
        <v>0.2</v>
      </c>
    </row>
    <row r="79" spans="1:14">
      <c r="A79" s="218"/>
      <c r="B79" s="17" t="s">
        <v>196</v>
      </c>
      <c r="C79" s="19">
        <v>0.2</v>
      </c>
      <c r="D79" s="19">
        <v>0.2</v>
      </c>
      <c r="E79" s="19">
        <v>0.2</v>
      </c>
      <c r="F79" s="19">
        <v>0.2</v>
      </c>
      <c r="G79" s="19">
        <v>0.2</v>
      </c>
      <c r="H79" s="19">
        <v>0.2</v>
      </c>
      <c r="I79" s="19">
        <v>0.2</v>
      </c>
      <c r="J79" s="19">
        <v>0.2</v>
      </c>
      <c r="K79" s="19">
        <v>0.2</v>
      </c>
      <c r="L79" s="19">
        <v>0.2</v>
      </c>
      <c r="M79" s="19">
        <v>0.2</v>
      </c>
      <c r="N79" s="19">
        <v>0.2</v>
      </c>
    </row>
    <row r="80" spans="1:14">
      <c r="A80" s="216" t="s">
        <v>189</v>
      </c>
      <c r="B80" s="17" t="s">
        <v>185</v>
      </c>
      <c r="C80" s="19">
        <v>0.5</v>
      </c>
      <c r="D80" s="19">
        <v>0.5</v>
      </c>
      <c r="E80" s="19">
        <v>0.5</v>
      </c>
      <c r="F80" s="19">
        <v>0.5</v>
      </c>
      <c r="G80" s="19">
        <v>0.5</v>
      </c>
      <c r="H80" s="19">
        <v>0.5</v>
      </c>
      <c r="I80" s="19">
        <v>0.5</v>
      </c>
      <c r="J80" s="19">
        <v>0.5</v>
      </c>
      <c r="K80" s="19">
        <v>0.5</v>
      </c>
      <c r="L80" s="19">
        <v>0.5</v>
      </c>
      <c r="M80" s="19">
        <v>0.5</v>
      </c>
      <c r="N80" s="19">
        <v>0.5</v>
      </c>
    </row>
    <row r="81" spans="1:14">
      <c r="A81" s="217"/>
      <c r="B81" s="17" t="s">
        <v>195</v>
      </c>
      <c r="C81" s="19">
        <v>0.2</v>
      </c>
      <c r="D81" s="19">
        <v>0.2</v>
      </c>
      <c r="E81" s="19">
        <v>0.2</v>
      </c>
      <c r="F81" s="19">
        <v>0.2</v>
      </c>
      <c r="G81" s="19">
        <v>0.2</v>
      </c>
      <c r="H81" s="19">
        <v>0.2</v>
      </c>
      <c r="I81" s="19">
        <v>0.2</v>
      </c>
      <c r="J81" s="19">
        <v>0.2</v>
      </c>
      <c r="K81" s="19">
        <v>0.2</v>
      </c>
      <c r="L81" s="19">
        <v>0.2</v>
      </c>
      <c r="M81" s="19">
        <v>0.2</v>
      </c>
      <c r="N81" s="19">
        <v>0.2</v>
      </c>
    </row>
    <row r="82" spans="1:14">
      <c r="A82" s="218"/>
      <c r="B82" s="17" t="s">
        <v>196</v>
      </c>
      <c r="C82" s="19">
        <v>0.2</v>
      </c>
      <c r="D82" s="19">
        <v>0.2</v>
      </c>
      <c r="E82" s="19">
        <v>0.2</v>
      </c>
      <c r="F82" s="19">
        <v>0.2</v>
      </c>
      <c r="G82" s="19">
        <v>0.2</v>
      </c>
      <c r="H82" s="19">
        <v>0.2</v>
      </c>
      <c r="I82" s="19">
        <v>0.2</v>
      </c>
      <c r="J82" s="19">
        <v>0.2</v>
      </c>
      <c r="K82" s="19">
        <v>0.2</v>
      </c>
      <c r="L82" s="19">
        <v>0.2</v>
      </c>
      <c r="M82" s="19">
        <v>0.2</v>
      </c>
      <c r="N82" s="19">
        <v>0.2</v>
      </c>
    </row>
    <row r="83" spans="1:14">
      <c r="A83" s="216" t="s">
        <v>190</v>
      </c>
      <c r="B83" s="17" t="s">
        <v>185</v>
      </c>
      <c r="C83" s="19">
        <v>0.5</v>
      </c>
      <c r="D83" s="19">
        <v>0.5</v>
      </c>
      <c r="E83" s="19">
        <v>0.5</v>
      </c>
      <c r="F83" s="19">
        <v>0.5</v>
      </c>
      <c r="G83" s="19">
        <v>0.5</v>
      </c>
      <c r="H83" s="19">
        <v>0.5</v>
      </c>
      <c r="I83" s="19">
        <v>0.5</v>
      </c>
      <c r="J83" s="19">
        <v>0.5</v>
      </c>
      <c r="K83" s="19">
        <v>0.5</v>
      </c>
      <c r="L83" s="19">
        <v>0.5</v>
      </c>
      <c r="M83" s="19">
        <v>0.5</v>
      </c>
      <c r="N83" s="19">
        <v>0.5</v>
      </c>
    </row>
    <row r="84" spans="1:14">
      <c r="A84" s="217"/>
      <c r="B84" s="17" t="s">
        <v>195</v>
      </c>
      <c r="C84" s="19">
        <v>0.2</v>
      </c>
      <c r="D84" s="19">
        <v>0.2</v>
      </c>
      <c r="E84" s="19">
        <v>0.2</v>
      </c>
      <c r="F84" s="19">
        <v>0.2</v>
      </c>
      <c r="G84" s="19">
        <v>0.2</v>
      </c>
      <c r="H84" s="19">
        <v>0.2</v>
      </c>
      <c r="I84" s="19">
        <v>0.2</v>
      </c>
      <c r="J84" s="19">
        <v>0.2</v>
      </c>
      <c r="K84" s="19">
        <v>0.2</v>
      </c>
      <c r="L84" s="19">
        <v>0.2</v>
      </c>
      <c r="M84" s="19">
        <v>0.2</v>
      </c>
      <c r="N84" s="19">
        <v>0.2</v>
      </c>
    </row>
    <row r="85" spans="1:14">
      <c r="A85" s="218"/>
      <c r="B85" s="17" t="s">
        <v>196</v>
      </c>
      <c r="C85" s="19">
        <v>0.2</v>
      </c>
      <c r="D85" s="19">
        <v>0.2</v>
      </c>
      <c r="E85" s="19">
        <v>0.2</v>
      </c>
      <c r="F85" s="19">
        <v>0.2</v>
      </c>
      <c r="G85" s="19">
        <v>0.2</v>
      </c>
      <c r="H85" s="19">
        <v>0.2</v>
      </c>
      <c r="I85" s="19">
        <v>0.2</v>
      </c>
      <c r="J85" s="19">
        <v>0.2</v>
      </c>
      <c r="K85" s="19">
        <v>0.2</v>
      </c>
      <c r="L85" s="19">
        <v>0.2</v>
      </c>
      <c r="M85" s="19">
        <v>0.2</v>
      </c>
      <c r="N85" s="19">
        <v>0.2</v>
      </c>
    </row>
    <row r="86" spans="1:14">
      <c r="A86" s="216" t="s">
        <v>191</v>
      </c>
      <c r="B86" s="17" t="s">
        <v>185</v>
      </c>
      <c r="C86" s="19">
        <v>0.5</v>
      </c>
      <c r="D86" s="19">
        <v>0.5</v>
      </c>
      <c r="E86" s="19">
        <v>0.5</v>
      </c>
      <c r="F86" s="19">
        <v>0.5</v>
      </c>
      <c r="G86" s="19">
        <v>0.5</v>
      </c>
      <c r="H86" s="19">
        <v>0.5</v>
      </c>
      <c r="I86" s="19">
        <v>0.5</v>
      </c>
      <c r="J86" s="19">
        <v>0.5</v>
      </c>
      <c r="K86" s="19">
        <v>0.5</v>
      </c>
      <c r="L86" s="19">
        <v>0.5</v>
      </c>
      <c r="M86" s="19">
        <v>0.5</v>
      </c>
      <c r="N86" s="19">
        <v>0.5</v>
      </c>
    </row>
    <row r="87" spans="1:14">
      <c r="A87" s="217"/>
      <c r="B87" s="17" t="s">
        <v>195</v>
      </c>
      <c r="C87" s="19">
        <v>0.2</v>
      </c>
      <c r="D87" s="19">
        <v>0.2</v>
      </c>
      <c r="E87" s="19">
        <v>0.2</v>
      </c>
      <c r="F87" s="19">
        <v>0.2</v>
      </c>
      <c r="G87" s="19">
        <v>0.2</v>
      </c>
      <c r="H87" s="19">
        <v>0.2</v>
      </c>
      <c r="I87" s="19">
        <v>0.2</v>
      </c>
      <c r="J87" s="19">
        <v>0.2</v>
      </c>
      <c r="K87" s="19">
        <v>0.2</v>
      </c>
      <c r="L87" s="19">
        <v>0.2</v>
      </c>
      <c r="M87" s="19">
        <v>0.2</v>
      </c>
      <c r="N87" s="19">
        <v>0.2</v>
      </c>
    </row>
    <row r="88" spans="1:14">
      <c r="A88" s="218"/>
      <c r="B88" s="17" t="s">
        <v>196</v>
      </c>
      <c r="C88" s="19">
        <v>0.2</v>
      </c>
      <c r="D88" s="19">
        <v>0.2</v>
      </c>
      <c r="E88" s="19">
        <v>0.2</v>
      </c>
      <c r="F88" s="19">
        <v>0.2</v>
      </c>
      <c r="G88" s="19">
        <v>0.2</v>
      </c>
      <c r="H88" s="19">
        <v>0.2</v>
      </c>
      <c r="I88" s="19">
        <v>0.2</v>
      </c>
      <c r="J88" s="19">
        <v>0.2</v>
      </c>
      <c r="K88" s="19">
        <v>0.2</v>
      </c>
      <c r="L88" s="19">
        <v>0.2</v>
      </c>
      <c r="M88" s="19">
        <v>0.2</v>
      </c>
      <c r="N88" s="19">
        <v>0.2</v>
      </c>
    </row>
    <row r="89" spans="1:14">
      <c r="A89" s="216" t="s">
        <v>199</v>
      </c>
      <c r="B89" s="17" t="s">
        <v>185</v>
      </c>
      <c r="C89" s="19">
        <v>0.5</v>
      </c>
      <c r="D89" s="19">
        <v>0.5</v>
      </c>
      <c r="E89" s="19">
        <v>0.5</v>
      </c>
      <c r="F89" s="19">
        <v>0.5</v>
      </c>
      <c r="G89" s="19">
        <v>0.5</v>
      </c>
      <c r="H89" s="19">
        <v>0.5</v>
      </c>
      <c r="I89" s="19">
        <v>0.5</v>
      </c>
      <c r="J89" s="19">
        <v>0.5</v>
      </c>
      <c r="K89" s="19">
        <v>0.5</v>
      </c>
      <c r="L89" s="19">
        <v>0.5</v>
      </c>
      <c r="M89" s="19">
        <v>0.5</v>
      </c>
      <c r="N89" s="19">
        <v>0.5</v>
      </c>
    </row>
    <row r="90" spans="1:14">
      <c r="A90" s="217"/>
      <c r="B90" s="17" t="s">
        <v>195</v>
      </c>
      <c r="C90" s="19">
        <v>0.2</v>
      </c>
      <c r="D90" s="19">
        <v>0.2</v>
      </c>
      <c r="E90" s="19">
        <v>0.2</v>
      </c>
      <c r="F90" s="19">
        <v>0.2</v>
      </c>
      <c r="G90" s="19">
        <v>0.2</v>
      </c>
      <c r="H90" s="19">
        <v>0.2</v>
      </c>
      <c r="I90" s="19">
        <v>0.2</v>
      </c>
      <c r="J90" s="19">
        <v>0.2</v>
      </c>
      <c r="K90" s="19">
        <v>0.2</v>
      </c>
      <c r="L90" s="19">
        <v>0.2</v>
      </c>
      <c r="M90" s="19">
        <v>0.2</v>
      </c>
      <c r="N90" s="19">
        <v>0.2</v>
      </c>
    </row>
    <row r="91" spans="1:14">
      <c r="A91" s="218"/>
      <c r="B91" s="17" t="s">
        <v>196</v>
      </c>
      <c r="C91" s="19">
        <v>0.2</v>
      </c>
      <c r="D91" s="19">
        <v>0.2</v>
      </c>
      <c r="E91" s="19">
        <v>0.2</v>
      </c>
      <c r="F91" s="19">
        <v>0.2</v>
      </c>
      <c r="G91" s="19">
        <v>0.2</v>
      </c>
      <c r="H91" s="19">
        <v>0.2</v>
      </c>
      <c r="I91" s="19">
        <v>0.2</v>
      </c>
      <c r="J91" s="19">
        <v>0.2</v>
      </c>
      <c r="K91" s="19">
        <v>0.2</v>
      </c>
      <c r="L91" s="19">
        <v>0.2</v>
      </c>
      <c r="M91" s="19">
        <v>0.2</v>
      </c>
      <c r="N91" s="19">
        <v>0.2</v>
      </c>
    </row>
    <row r="92" spans="1:14">
      <c r="A92" s="216" t="s">
        <v>200</v>
      </c>
      <c r="B92" s="17" t="s">
        <v>185</v>
      </c>
      <c r="C92" s="19">
        <v>0.5</v>
      </c>
      <c r="D92" s="19">
        <v>0.5</v>
      </c>
      <c r="E92" s="19">
        <v>0.5</v>
      </c>
      <c r="F92" s="19">
        <v>0.5</v>
      </c>
      <c r="G92" s="19">
        <v>0.5</v>
      </c>
      <c r="H92" s="19">
        <v>0.5</v>
      </c>
      <c r="I92" s="19">
        <v>0.5</v>
      </c>
      <c r="J92" s="19">
        <v>0.5</v>
      </c>
      <c r="K92" s="19">
        <v>0.5</v>
      </c>
      <c r="L92" s="19">
        <v>0.5</v>
      </c>
      <c r="M92" s="19">
        <v>0.5</v>
      </c>
      <c r="N92" s="19">
        <v>0.5</v>
      </c>
    </row>
    <row r="93" spans="1:14">
      <c r="A93" s="217"/>
      <c r="B93" s="17" t="s">
        <v>195</v>
      </c>
      <c r="C93" s="19">
        <v>0.2</v>
      </c>
      <c r="D93" s="19">
        <v>0.2</v>
      </c>
      <c r="E93" s="19">
        <v>0.2</v>
      </c>
      <c r="F93" s="19">
        <v>0.2</v>
      </c>
      <c r="G93" s="19">
        <v>0.2</v>
      </c>
      <c r="H93" s="19">
        <v>0.2</v>
      </c>
      <c r="I93" s="19">
        <v>0.2</v>
      </c>
      <c r="J93" s="19">
        <v>0.2</v>
      </c>
      <c r="K93" s="19">
        <v>0.2</v>
      </c>
      <c r="L93" s="19">
        <v>0.2</v>
      </c>
      <c r="M93" s="19">
        <v>0.2</v>
      </c>
      <c r="N93" s="19">
        <v>0.2</v>
      </c>
    </row>
    <row r="94" spans="1:14" ht="16.5" customHeight="1">
      <c r="A94" s="218"/>
      <c r="B94" s="17" t="s">
        <v>196</v>
      </c>
      <c r="C94" s="19">
        <v>0.2</v>
      </c>
      <c r="D94" s="19">
        <v>0.2</v>
      </c>
      <c r="E94" s="19">
        <v>0.2</v>
      </c>
      <c r="F94" s="19">
        <v>0.2</v>
      </c>
      <c r="G94" s="19">
        <v>0.2</v>
      </c>
      <c r="H94" s="19">
        <v>0.2</v>
      </c>
      <c r="I94" s="19">
        <v>0.2</v>
      </c>
      <c r="J94" s="19">
        <v>0.2</v>
      </c>
      <c r="K94" s="19">
        <v>0.2</v>
      </c>
      <c r="L94" s="19">
        <v>0.2</v>
      </c>
      <c r="M94" s="19">
        <v>0.2</v>
      </c>
      <c r="N94" s="19">
        <v>0.2</v>
      </c>
    </row>
    <row r="95" spans="1:14">
      <c r="A95" s="216" t="s">
        <v>201</v>
      </c>
      <c r="B95" s="17" t="s">
        <v>185</v>
      </c>
      <c r="C95" s="19">
        <v>0.5</v>
      </c>
      <c r="D95" s="19">
        <v>0.5</v>
      </c>
      <c r="E95" s="19">
        <v>0.5</v>
      </c>
      <c r="F95" s="19">
        <v>0.5</v>
      </c>
      <c r="G95" s="19">
        <v>0.5</v>
      </c>
      <c r="H95" s="19">
        <v>0.5</v>
      </c>
      <c r="I95" s="19">
        <v>0.5</v>
      </c>
      <c r="J95" s="19">
        <v>0.5</v>
      </c>
      <c r="K95" s="19">
        <v>0.5</v>
      </c>
      <c r="L95" s="19">
        <v>0.5</v>
      </c>
      <c r="M95" s="19">
        <v>0.5</v>
      </c>
      <c r="N95" s="19">
        <v>0.5</v>
      </c>
    </row>
    <row r="96" spans="1:14">
      <c r="A96" s="217"/>
      <c r="B96" s="17" t="s">
        <v>195</v>
      </c>
      <c r="C96" s="19">
        <v>0.2</v>
      </c>
      <c r="D96" s="19">
        <v>0.2</v>
      </c>
      <c r="E96" s="19">
        <v>0.2</v>
      </c>
      <c r="F96" s="19">
        <v>0.2</v>
      </c>
      <c r="G96" s="19">
        <v>0.2</v>
      </c>
      <c r="H96" s="19">
        <v>0.2</v>
      </c>
      <c r="I96" s="19">
        <v>0.2</v>
      </c>
      <c r="J96" s="19">
        <v>0.2</v>
      </c>
      <c r="K96" s="19">
        <v>0.2</v>
      </c>
      <c r="L96" s="19">
        <v>0.2</v>
      </c>
      <c r="M96" s="19">
        <v>0.2</v>
      </c>
      <c r="N96" s="19">
        <v>0.2</v>
      </c>
    </row>
    <row r="97" spans="1:14">
      <c r="A97" s="218"/>
      <c r="B97" s="17" t="s">
        <v>196</v>
      </c>
      <c r="C97" s="19">
        <v>0.2</v>
      </c>
      <c r="D97" s="19">
        <v>0.2</v>
      </c>
      <c r="E97" s="19">
        <v>0.2</v>
      </c>
      <c r="F97" s="19">
        <v>0.2</v>
      </c>
      <c r="G97" s="19">
        <v>0.2</v>
      </c>
      <c r="H97" s="19">
        <v>0.2</v>
      </c>
      <c r="I97" s="19">
        <v>0.2</v>
      </c>
      <c r="J97" s="19">
        <v>0.2</v>
      </c>
      <c r="K97" s="19">
        <v>0.2</v>
      </c>
      <c r="L97" s="19">
        <v>0.2</v>
      </c>
      <c r="M97" s="19">
        <v>0.2</v>
      </c>
      <c r="N97" s="19">
        <v>0.2</v>
      </c>
    </row>
    <row r="98" spans="1:14">
      <c r="A98" s="216" t="s">
        <v>202</v>
      </c>
      <c r="B98" s="17" t="s">
        <v>185</v>
      </c>
      <c r="C98" s="19">
        <v>0.5</v>
      </c>
      <c r="D98" s="19">
        <v>0.5</v>
      </c>
      <c r="E98" s="19">
        <v>0.5</v>
      </c>
      <c r="F98" s="19">
        <v>0.5</v>
      </c>
      <c r="G98" s="19">
        <v>0.5</v>
      </c>
      <c r="H98" s="19">
        <v>0.5</v>
      </c>
      <c r="I98" s="19">
        <v>0.5</v>
      </c>
      <c r="J98" s="19">
        <v>0.5</v>
      </c>
      <c r="K98" s="19">
        <v>0.5</v>
      </c>
      <c r="L98" s="19">
        <v>0.5</v>
      </c>
      <c r="M98" s="19">
        <v>0.5</v>
      </c>
      <c r="N98" s="19">
        <v>0.5</v>
      </c>
    </row>
    <row r="99" spans="1:14">
      <c r="A99" s="217"/>
      <c r="B99" s="17" t="s">
        <v>195</v>
      </c>
      <c r="C99" s="19">
        <v>0.2</v>
      </c>
      <c r="D99" s="19">
        <v>0.2</v>
      </c>
      <c r="E99" s="19">
        <v>0.2</v>
      </c>
      <c r="F99" s="19">
        <v>0.2</v>
      </c>
      <c r="G99" s="19">
        <v>0.2</v>
      </c>
      <c r="H99" s="19">
        <v>0.2</v>
      </c>
      <c r="I99" s="19">
        <v>0.2</v>
      </c>
      <c r="J99" s="19">
        <v>0.2</v>
      </c>
      <c r="K99" s="19">
        <v>0.2</v>
      </c>
      <c r="L99" s="19">
        <v>0.2</v>
      </c>
      <c r="M99" s="19">
        <v>0.2</v>
      </c>
      <c r="N99" s="19">
        <v>0.2</v>
      </c>
    </row>
    <row r="100" spans="1:14">
      <c r="A100" s="218"/>
      <c r="B100" s="17" t="s">
        <v>196</v>
      </c>
      <c r="C100" s="19">
        <v>0.2</v>
      </c>
      <c r="D100" s="19">
        <v>0.2</v>
      </c>
      <c r="E100" s="19">
        <v>0.2</v>
      </c>
      <c r="F100" s="19">
        <v>0.2</v>
      </c>
      <c r="G100" s="19">
        <v>0.2</v>
      </c>
      <c r="H100" s="19">
        <v>0.2</v>
      </c>
      <c r="I100" s="19">
        <v>0.2</v>
      </c>
      <c r="J100" s="19">
        <v>0.2</v>
      </c>
      <c r="K100" s="19">
        <v>0.2</v>
      </c>
      <c r="L100" s="19">
        <v>0.2</v>
      </c>
      <c r="M100" s="19">
        <v>0.2</v>
      </c>
      <c r="N100" s="19">
        <v>0.2</v>
      </c>
    </row>
    <row r="101" spans="1:14">
      <c r="A101" s="216" t="s">
        <v>203</v>
      </c>
      <c r="B101" s="17" t="s">
        <v>185</v>
      </c>
      <c r="C101" s="19">
        <v>0.5</v>
      </c>
      <c r="D101" s="19">
        <v>0.5</v>
      </c>
      <c r="E101" s="19">
        <v>0.5</v>
      </c>
      <c r="F101" s="19">
        <v>0.5</v>
      </c>
      <c r="G101" s="19">
        <v>0.5</v>
      </c>
      <c r="H101" s="19">
        <v>0.5</v>
      </c>
      <c r="I101" s="19">
        <v>0.5</v>
      </c>
      <c r="J101" s="19">
        <v>0.5</v>
      </c>
      <c r="K101" s="19">
        <v>0.5</v>
      </c>
      <c r="L101" s="19">
        <v>0.5</v>
      </c>
      <c r="M101" s="19">
        <v>0.5</v>
      </c>
      <c r="N101" s="19">
        <v>0.5</v>
      </c>
    </row>
    <row r="102" spans="1:14">
      <c r="A102" s="217"/>
      <c r="B102" s="17" t="s">
        <v>195</v>
      </c>
      <c r="C102" s="19">
        <v>0.2</v>
      </c>
      <c r="D102" s="19">
        <v>0.2</v>
      </c>
      <c r="E102" s="19">
        <v>0.2</v>
      </c>
      <c r="F102" s="19">
        <v>0.2</v>
      </c>
      <c r="G102" s="19">
        <v>0.2</v>
      </c>
      <c r="H102" s="19">
        <v>0.2</v>
      </c>
      <c r="I102" s="19">
        <v>0.2</v>
      </c>
      <c r="J102" s="19">
        <v>0.2</v>
      </c>
      <c r="K102" s="19">
        <v>0.2</v>
      </c>
      <c r="L102" s="19">
        <v>0.2</v>
      </c>
      <c r="M102" s="19">
        <v>0.2</v>
      </c>
      <c r="N102" s="19">
        <v>0.2</v>
      </c>
    </row>
    <row r="103" spans="1:14">
      <c r="A103" s="218"/>
      <c r="B103" s="17" t="s">
        <v>196</v>
      </c>
      <c r="C103" s="19">
        <v>0.2</v>
      </c>
      <c r="D103" s="19">
        <v>0.2</v>
      </c>
      <c r="E103" s="19">
        <v>0.2</v>
      </c>
      <c r="F103" s="19">
        <v>0.2</v>
      </c>
      <c r="G103" s="19">
        <v>0.2</v>
      </c>
      <c r="H103" s="19">
        <v>0.2</v>
      </c>
      <c r="I103" s="19">
        <v>0.2</v>
      </c>
      <c r="J103" s="19">
        <v>0.2</v>
      </c>
      <c r="K103" s="19">
        <v>0.2</v>
      </c>
      <c r="L103" s="19">
        <v>0.2</v>
      </c>
      <c r="M103" s="19">
        <v>0.2</v>
      </c>
      <c r="N103" s="19">
        <v>0.2</v>
      </c>
    </row>
    <row r="104" spans="1:14">
      <c r="A104" s="216" t="s">
        <v>204</v>
      </c>
      <c r="B104" s="17" t="s">
        <v>185</v>
      </c>
      <c r="C104" s="19">
        <v>0.5</v>
      </c>
      <c r="D104" s="19">
        <v>0.5</v>
      </c>
      <c r="E104" s="19">
        <v>0.5</v>
      </c>
      <c r="F104" s="19">
        <v>0.5</v>
      </c>
      <c r="G104" s="19">
        <v>0.5</v>
      </c>
      <c r="H104" s="19">
        <v>0.5</v>
      </c>
      <c r="I104" s="19">
        <v>0.5</v>
      </c>
      <c r="J104" s="19">
        <v>0.5</v>
      </c>
      <c r="K104" s="19">
        <v>0.5</v>
      </c>
      <c r="L104" s="19">
        <v>0.5</v>
      </c>
      <c r="M104" s="19">
        <v>0.5</v>
      </c>
      <c r="N104" s="19">
        <v>0.5</v>
      </c>
    </row>
    <row r="105" spans="1:14">
      <c r="A105" s="217"/>
      <c r="B105" s="17" t="s">
        <v>195</v>
      </c>
      <c r="C105" s="19">
        <v>0.2</v>
      </c>
      <c r="D105" s="19">
        <v>0.2</v>
      </c>
      <c r="E105" s="19">
        <v>0.2</v>
      </c>
      <c r="F105" s="19">
        <v>0.2</v>
      </c>
      <c r="G105" s="19">
        <v>0.2</v>
      </c>
      <c r="H105" s="19">
        <v>0.2</v>
      </c>
      <c r="I105" s="19">
        <v>0.2</v>
      </c>
      <c r="J105" s="19">
        <v>0.2</v>
      </c>
      <c r="K105" s="19">
        <v>0.2</v>
      </c>
      <c r="L105" s="19">
        <v>0.2</v>
      </c>
      <c r="M105" s="19">
        <v>0.2</v>
      </c>
      <c r="N105" s="19">
        <v>0.2</v>
      </c>
    </row>
    <row r="106" spans="1:14">
      <c r="A106" s="218"/>
      <c r="B106" s="17" t="s">
        <v>196</v>
      </c>
      <c r="C106" s="19">
        <v>0.2</v>
      </c>
      <c r="D106" s="19">
        <v>0.2</v>
      </c>
      <c r="E106" s="19">
        <v>0.2</v>
      </c>
      <c r="F106" s="19">
        <v>0.2</v>
      </c>
      <c r="G106" s="19">
        <v>0.2</v>
      </c>
      <c r="H106" s="19">
        <v>0.2</v>
      </c>
      <c r="I106" s="19">
        <v>0.2</v>
      </c>
      <c r="J106" s="19">
        <v>0.2</v>
      </c>
      <c r="K106" s="19">
        <v>0.2</v>
      </c>
      <c r="L106" s="19">
        <v>0.2</v>
      </c>
      <c r="M106" s="19">
        <v>0.2</v>
      </c>
      <c r="N106" s="19">
        <v>0.2</v>
      </c>
    </row>
    <row r="107" spans="1:14">
      <c r="A107" s="216" t="s">
        <v>205</v>
      </c>
      <c r="B107" s="17" t="s">
        <v>185</v>
      </c>
      <c r="C107" s="19">
        <v>0.5</v>
      </c>
      <c r="D107" s="19">
        <v>0.5</v>
      </c>
      <c r="E107" s="19">
        <v>0.5</v>
      </c>
      <c r="F107" s="19">
        <v>0.5</v>
      </c>
      <c r="G107" s="19">
        <v>0.5</v>
      </c>
      <c r="H107" s="19">
        <v>0.5</v>
      </c>
      <c r="I107" s="19">
        <v>0.5</v>
      </c>
      <c r="J107" s="19">
        <v>0.5</v>
      </c>
      <c r="K107" s="19">
        <v>0.5</v>
      </c>
      <c r="L107" s="19">
        <v>0.5</v>
      </c>
      <c r="M107" s="19">
        <v>0.5</v>
      </c>
      <c r="N107" s="19">
        <v>0.5</v>
      </c>
    </row>
    <row r="108" spans="1:14">
      <c r="A108" s="217"/>
      <c r="B108" s="17" t="s">
        <v>195</v>
      </c>
      <c r="C108" s="19">
        <v>0.2</v>
      </c>
      <c r="D108" s="19">
        <v>0.2</v>
      </c>
      <c r="E108" s="19">
        <v>0.2</v>
      </c>
      <c r="F108" s="19">
        <v>0.2</v>
      </c>
      <c r="G108" s="19">
        <v>0.2</v>
      </c>
      <c r="H108" s="19">
        <v>0.2</v>
      </c>
      <c r="I108" s="19">
        <v>0.2</v>
      </c>
      <c r="J108" s="19">
        <v>0.2</v>
      </c>
      <c r="K108" s="19">
        <v>0.2</v>
      </c>
      <c r="L108" s="19">
        <v>0.2</v>
      </c>
      <c r="M108" s="19">
        <v>0.2</v>
      </c>
      <c r="N108" s="19">
        <v>0.2</v>
      </c>
    </row>
    <row r="109" spans="1:14">
      <c r="A109" s="218"/>
      <c r="B109" s="17" t="s">
        <v>196</v>
      </c>
      <c r="C109" s="19">
        <v>0.2</v>
      </c>
      <c r="D109" s="19">
        <v>0.2</v>
      </c>
      <c r="E109" s="19">
        <v>0.2</v>
      </c>
      <c r="F109" s="19">
        <v>0.2</v>
      </c>
      <c r="G109" s="19">
        <v>0.2</v>
      </c>
      <c r="H109" s="19">
        <v>0.2</v>
      </c>
      <c r="I109" s="19">
        <v>0.2</v>
      </c>
      <c r="J109" s="19">
        <v>0.2</v>
      </c>
      <c r="K109" s="19">
        <v>0.2</v>
      </c>
      <c r="L109" s="19">
        <v>0.2</v>
      </c>
      <c r="M109" s="19">
        <v>0.2</v>
      </c>
      <c r="N109" s="19">
        <v>0.2</v>
      </c>
    </row>
  </sheetData>
  <mergeCells count="42">
    <mergeCell ref="A104:A106"/>
    <mergeCell ref="A107:A109"/>
    <mergeCell ref="A83:A85"/>
    <mergeCell ref="A86:A88"/>
    <mergeCell ref="A89:A91"/>
    <mergeCell ref="A92:A94"/>
    <mergeCell ref="A95:A97"/>
    <mergeCell ref="A98:A100"/>
    <mergeCell ref="A101:A103"/>
    <mergeCell ref="A65:A67"/>
    <mergeCell ref="A68:A70"/>
    <mergeCell ref="A71:A73"/>
    <mergeCell ref="A74:A76"/>
    <mergeCell ref="A77:A79"/>
    <mergeCell ref="A80:A82"/>
    <mergeCell ref="A2:A5"/>
    <mergeCell ref="B2:B5"/>
    <mergeCell ref="A6:A9"/>
    <mergeCell ref="B6:B9"/>
    <mergeCell ref="A10:A13"/>
    <mergeCell ref="B10:B13"/>
    <mergeCell ref="A14:A17"/>
    <mergeCell ref="B14:B17"/>
    <mergeCell ref="A19:A22"/>
    <mergeCell ref="B19:B22"/>
    <mergeCell ref="A23:A26"/>
    <mergeCell ref="B23:B26"/>
    <mergeCell ref="A27:A30"/>
    <mergeCell ref="B27:B30"/>
    <mergeCell ref="A31:A34"/>
    <mergeCell ref="B31:B34"/>
    <mergeCell ref="A35:A38"/>
    <mergeCell ref="B35:B38"/>
    <mergeCell ref="A51:A54"/>
    <mergeCell ref="B51:B54"/>
    <mergeCell ref="A58:B58"/>
    <mergeCell ref="A39:A42"/>
    <mergeCell ref="B39:B42"/>
    <mergeCell ref="A43:A46"/>
    <mergeCell ref="B43:B46"/>
    <mergeCell ref="A47:A50"/>
    <mergeCell ref="B47:B50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205</vt:i4>
      </vt:variant>
    </vt:vector>
  </HeadingPairs>
  <TitlesOfParts>
    <vt:vector size="209" baseType="lpstr">
      <vt:lpstr>Global</vt:lpstr>
      <vt:lpstr>World</vt:lpstr>
      <vt:lpstr>Europe</vt:lpstr>
      <vt:lpstr>Catalonia</vt:lpstr>
      <vt:lpstr>World!atm_ocean_mixing_time</vt:lpstr>
      <vt:lpstr>World!biomass_residence_time</vt:lpstr>
      <vt:lpstr>World!biostim_coeff_index</vt:lpstr>
      <vt:lpstr>World!biostim_coeff_mean</vt:lpstr>
      <vt:lpstr>World!buffer_C_coeff</vt:lpstr>
      <vt:lpstr>World!C_humification_fraction</vt:lpstr>
      <vt:lpstr>World!C_humus_residence_time</vt:lpstr>
      <vt:lpstr>Global!ccs_efficiency</vt:lpstr>
      <vt:lpstr>Europe!ccs_tech_share</vt:lpstr>
      <vt:lpstr>World!ccs_tech_share</vt:lpstr>
      <vt:lpstr>Catalonia!ccs_tech_share_agr</vt:lpstr>
      <vt:lpstr>Europe!ccs_tech_share_agr</vt:lpstr>
      <vt:lpstr>World!ccs_tech_share_agr</vt:lpstr>
      <vt:lpstr>Catalonia!ccs_tech_share_coke</vt:lpstr>
      <vt:lpstr>Europe!ccs_tech_share_coke</vt:lpstr>
      <vt:lpstr>World!ccs_tech_share_coke</vt:lpstr>
      <vt:lpstr>Catalonia!ccs_tech_share_cons</vt:lpstr>
      <vt:lpstr>Europe!ccs_tech_share_cons</vt:lpstr>
      <vt:lpstr>World!ccs_tech_share_cons</vt:lpstr>
      <vt:lpstr>Catalonia!ccs_tech_share_dist</vt:lpstr>
      <vt:lpstr>Europe!ccs_tech_share_dist</vt:lpstr>
      <vt:lpstr>World!ccs_tech_share_dist</vt:lpstr>
      <vt:lpstr>Catalonia!ccs_tech_share_eoete</vt:lpstr>
      <vt:lpstr>Europe!ccs_tech_share_eoete</vt:lpstr>
      <vt:lpstr>World!ccs_tech_share_eoete</vt:lpstr>
      <vt:lpstr>Catalonia!ccs_tech_share_fbt</vt:lpstr>
      <vt:lpstr>Europe!ccs_tech_share_fbt</vt:lpstr>
      <vt:lpstr>World!ccs_tech_share_fbt</vt:lpstr>
      <vt:lpstr>Catalonia!ccs_tech_share_fi</vt:lpstr>
      <vt:lpstr>Europe!ccs_tech_share_fi</vt:lpstr>
      <vt:lpstr>World!ccs_tech_share_fi</vt:lpstr>
      <vt:lpstr>Catalonia!ccs_tech_share_hh</vt:lpstr>
      <vt:lpstr>Europe!ccs_tech_share_hh</vt:lpstr>
      <vt:lpstr>World!ccs_tech_share_hh</vt:lpstr>
      <vt:lpstr>Catalonia!ccs_tech_share_hr</vt:lpstr>
      <vt:lpstr>Europe!ccs_tech_share_hr</vt:lpstr>
      <vt:lpstr>World!ccs_tech_share_hr</vt:lpstr>
      <vt:lpstr>Catalonia!ccs_tech_share_mqes</vt:lpstr>
      <vt:lpstr>Europe!ccs_tech_share_mqes</vt:lpstr>
      <vt:lpstr>World!ccs_tech_share_mqes</vt:lpstr>
      <vt:lpstr>Catalonia!ccs_tech_share_nms</vt:lpstr>
      <vt:lpstr>Europe!ccs_tech_share_nms</vt:lpstr>
      <vt:lpstr>World!ccs_tech_share_nms</vt:lpstr>
      <vt:lpstr>Catalonia!ccs_tech_share_om</vt:lpstr>
      <vt:lpstr>Europe!ccs_tech_share_om</vt:lpstr>
      <vt:lpstr>World!ccs_tech_share_om</vt:lpstr>
      <vt:lpstr>Catalonia!ccs_tech_share_re</vt:lpstr>
      <vt:lpstr>Europe!ccs_tech_share_re</vt:lpstr>
      <vt:lpstr>World!ccs_tech_share_re</vt:lpstr>
      <vt:lpstr>Catalonia!ccs_tech_share_tex</vt:lpstr>
      <vt:lpstr>Europe!ccs_tech_share_tex</vt:lpstr>
      <vt:lpstr>World!ccs_tech_share_tex</vt:lpstr>
      <vt:lpstr>Catalonia!ccs_tech_share_tsc</vt:lpstr>
      <vt:lpstr>Europe!ccs_tech_share_tsc</vt:lpstr>
      <vt:lpstr>World!ccs_tech_share_tsc</vt:lpstr>
      <vt:lpstr>Global!ch4_biofuels</vt:lpstr>
      <vt:lpstr>Global!ch4_biogas</vt:lpstr>
      <vt:lpstr>Global!ch4_coal</vt:lpstr>
      <vt:lpstr>Global!ch4_conv_gas</vt:lpstr>
      <vt:lpstr>Global!ch4_conv_oil</vt:lpstr>
      <vt:lpstr>Global!ch4_ctl</vt:lpstr>
      <vt:lpstr>Catalonia!CH4_emissions</vt:lpstr>
      <vt:lpstr>Europe!CH4_emissions</vt:lpstr>
      <vt:lpstr>World!CH4_emissions</vt:lpstr>
      <vt:lpstr>World!CH4_generation_rate_from_biomass</vt:lpstr>
      <vt:lpstr>World!CH4_generation_rate_from_humus</vt:lpstr>
      <vt:lpstr>Global!ch4_gtl</vt:lpstr>
      <vt:lpstr>World!CH4_N2O_interaction_coef_1</vt:lpstr>
      <vt:lpstr>World!CH4_N2O_interaction_coef_2</vt:lpstr>
      <vt:lpstr>World!CH4_N2O_interaction_coef_3</vt:lpstr>
      <vt:lpstr>World!CH4_N2O_interaction_exp_1</vt:lpstr>
      <vt:lpstr>World!CH4_N2O_interaction_exp_2</vt:lpstr>
      <vt:lpstr>World!CH4_N2O_unit_adj</vt:lpstr>
      <vt:lpstr>Global!ch4_peat</vt:lpstr>
      <vt:lpstr>World!CH4_radiative_efficiency_coef</vt:lpstr>
      <vt:lpstr>World!CH4_reference_conc</vt:lpstr>
      <vt:lpstr>Global!ch4_shale_oil</vt:lpstr>
      <vt:lpstr>Global!ch4_solid_bioe</vt:lpstr>
      <vt:lpstr>Global!ch4_traditional_biomass</vt:lpstr>
      <vt:lpstr>Global!ch4_unconv_gas</vt:lpstr>
      <vt:lpstr>Global!ch4_unconv_oil</vt:lpstr>
      <vt:lpstr>Global!ch4_waste</vt:lpstr>
      <vt:lpstr>World!climate_sensitivity_to_2x_CO2</vt:lpstr>
      <vt:lpstr>Global!co2_biofuels</vt:lpstr>
      <vt:lpstr>Global!co2_biogas</vt:lpstr>
      <vt:lpstr>Global!co2_coal</vt:lpstr>
      <vt:lpstr>Global!co2_conv_gas</vt:lpstr>
      <vt:lpstr>Global!co2_conv_oil</vt:lpstr>
      <vt:lpstr>Global!co2_ctl</vt:lpstr>
      <vt:lpstr>Global!co2_gtl</vt:lpstr>
      <vt:lpstr>Global!co2_peat</vt:lpstr>
      <vt:lpstr>Global!co2_shale_oil</vt:lpstr>
      <vt:lpstr>Global!co2_solid_bioe</vt:lpstr>
      <vt:lpstr>Global!co2_traditional_biomass</vt:lpstr>
      <vt:lpstr>Global!co2_unconv_gas</vt:lpstr>
      <vt:lpstr>Global!co2_unconv_oil</vt:lpstr>
      <vt:lpstr>Global!co2_waste</vt:lpstr>
      <vt:lpstr>World!eddy_diffusion_coef_index</vt:lpstr>
      <vt:lpstr>World!eddy_diffusion_mean</vt:lpstr>
      <vt:lpstr>Global!GWP_100_year</vt:lpstr>
      <vt:lpstr>Global!GWP_20_year</vt:lpstr>
      <vt:lpstr>World!heat_diffusion_covar</vt:lpstr>
      <vt:lpstr>World!heat_transfer_rate</vt:lpstr>
      <vt:lpstr>World!HFC_radiative_efficiency</vt:lpstr>
      <vt:lpstr>Catalonia!HFC125_emissions</vt:lpstr>
      <vt:lpstr>Europe!HFC125_emissions</vt:lpstr>
      <vt:lpstr>World!HFC125_emissions</vt:lpstr>
      <vt:lpstr>Catalonia!HFC134a_emissions</vt:lpstr>
      <vt:lpstr>Europe!HFC134a_emissions</vt:lpstr>
      <vt:lpstr>World!HFC134a_emissions</vt:lpstr>
      <vt:lpstr>Catalonia!HFC143a_emissions</vt:lpstr>
      <vt:lpstr>Europe!HFC143a_emissions</vt:lpstr>
      <vt:lpstr>World!HFC143a_emissions</vt:lpstr>
      <vt:lpstr>Catalonia!HFC152a_emissions</vt:lpstr>
      <vt:lpstr>Europe!HFC152a_emissions</vt:lpstr>
      <vt:lpstr>World!HFC152a_emissions</vt:lpstr>
      <vt:lpstr>Catalonia!HFC227ea_emissions</vt:lpstr>
      <vt:lpstr>Europe!HFC227ea_emissions</vt:lpstr>
      <vt:lpstr>World!HFC227ea_emissions</vt:lpstr>
      <vt:lpstr>Catalonia!HFC23_emissions</vt:lpstr>
      <vt:lpstr>Europe!HFC23_emissions</vt:lpstr>
      <vt:lpstr>World!HFC23_emissions</vt:lpstr>
      <vt:lpstr>Catalonia!HFC245ca_emissions</vt:lpstr>
      <vt:lpstr>Europe!HFC245ca_emissions</vt:lpstr>
      <vt:lpstr>World!HFC245ca_emissions</vt:lpstr>
      <vt:lpstr>Catalonia!HFC32_emissions</vt:lpstr>
      <vt:lpstr>Europe!HFC32_emissions</vt:lpstr>
      <vt:lpstr>World!HFC32_emissions</vt:lpstr>
      <vt:lpstr>Catalonia!HFC4310mee_emissions</vt:lpstr>
      <vt:lpstr>Europe!HFC4310mee_emissions</vt:lpstr>
      <vt:lpstr>World!HFC4310mee_emissions</vt:lpstr>
      <vt:lpstr>Catalonia!historic_co2_emissions_from_fossils_and_cement</vt:lpstr>
      <vt:lpstr>Catalonia!historic_total_ghg_emissions_excluding_land_use_changes_and_forestry</vt:lpstr>
      <vt:lpstr>Catalonia!historic_total_ghg_emissions_including_land_use_changes_and_forestry</vt:lpstr>
      <vt:lpstr>World!init_atm_uppocean_temperature_ano</vt:lpstr>
      <vt:lpstr>World!init_C_in_biomass</vt:lpstr>
      <vt:lpstr>World!init_C_in_deep_ocean</vt:lpstr>
      <vt:lpstr>World!init_C_in_humus</vt:lpstr>
      <vt:lpstr>World!init_C_in_mixed_ocean</vt:lpstr>
      <vt:lpstr>World!init_CO2_in_atm_ppm</vt:lpstr>
      <vt:lpstr>World!init_deep_ocean_temperature</vt:lpstr>
      <vt:lpstr>World!init_NPP</vt:lpstr>
      <vt:lpstr>World!init_PFC_in_atm_con</vt:lpstr>
      <vt:lpstr>World!inital_HFC_con</vt:lpstr>
      <vt:lpstr>World!initial_CH4_conc</vt:lpstr>
      <vt:lpstr>World!initial_N2O_conc</vt:lpstr>
      <vt:lpstr>World!initial_SF6_conc</vt:lpstr>
      <vt:lpstr>World!land_thickness</vt:lpstr>
      <vt:lpstr>World!last_historical_RF_year</vt:lpstr>
      <vt:lpstr>World!layer_depth</vt:lpstr>
      <vt:lpstr>World!mineral_aerosols_and_land_RF</vt:lpstr>
      <vt:lpstr>World!mixed_layer_depth</vt:lpstr>
      <vt:lpstr>World!MP_RF_total</vt:lpstr>
      <vt:lpstr>World!MP_RF_total_time</vt:lpstr>
      <vt:lpstr>Catalonia!N2O_emissions</vt:lpstr>
      <vt:lpstr>Europe!N2O_emissions</vt:lpstr>
      <vt:lpstr>World!N2O_emissions</vt:lpstr>
      <vt:lpstr>World!N2O_radiative_efficiency_coeff</vt:lpstr>
      <vt:lpstr>World!N2O_reference_conc</vt:lpstr>
      <vt:lpstr>World!natural_N2O_emissions</vt:lpstr>
      <vt:lpstr>World!other_forcings_history</vt:lpstr>
      <vt:lpstr>World!other_forcings_history_time</vt:lpstr>
      <vt:lpstr>World!other_forcings_RCP</vt:lpstr>
      <vt:lpstr>World!other_forcings_RCP_time</vt:lpstr>
      <vt:lpstr>World!PFC_radiative_efficiency</vt:lpstr>
      <vt:lpstr>Catalonia!PFCs_emissions</vt:lpstr>
      <vt:lpstr>Europe!PFCs_emissions</vt:lpstr>
      <vt:lpstr>World!PFCs_emissions</vt:lpstr>
      <vt:lpstr>post_combustion</vt:lpstr>
      <vt:lpstr>World!preind_C_in_ocean</vt:lpstr>
      <vt:lpstr>World!preindustrial_C</vt:lpstr>
      <vt:lpstr>World!preindustrial_CH4</vt:lpstr>
      <vt:lpstr>World!preindustrial_HFC_conc</vt:lpstr>
      <vt:lpstr>World!preindustrial_PFC_conc</vt:lpstr>
      <vt:lpstr>World!preindustrial_SF6_conc</vt:lpstr>
      <vt:lpstr>World!ref_buffer_factor</vt:lpstr>
      <vt:lpstr>World!reference_CH4_time_constant</vt:lpstr>
      <vt:lpstr>World!reference_CO2_radiative_forcing</vt:lpstr>
      <vt:lpstr>World!reference_sensitivity_of_C_from_permafrost_and_clathrate_to_temperature</vt:lpstr>
      <vt:lpstr>World!reference_sensitivity_of_CH4_from_permafrost_and_clathrate_to_temperature</vt:lpstr>
      <vt:lpstr>World!reference_temperature_change_for_effect_of_warming_on_CH4_from_respiration</vt:lpstr>
      <vt:lpstr>World!sensitivity_of_C_uptake_to_temperature</vt:lpstr>
      <vt:lpstr>World!sensitivity_of_methane_emissions_to_permafrost_and_clathrate</vt:lpstr>
      <vt:lpstr>World!sensitivity_of_methane_emissions_to_temperature</vt:lpstr>
      <vt:lpstr>World!sensitivity_of_pCO2_DIC_to_temperature_mean</vt:lpstr>
      <vt:lpstr>Catalonia!SF6_emissions</vt:lpstr>
      <vt:lpstr>Europe!SF6_emissions</vt:lpstr>
      <vt:lpstr>World!SF6_emissions</vt:lpstr>
      <vt:lpstr>World!SF6_radiative_efficiency</vt:lpstr>
      <vt:lpstr>World!stratospheric_CH4_path_share</vt:lpstr>
      <vt:lpstr>World!strength_of_temp_effect_on_land_C_flux_mean</vt:lpstr>
      <vt:lpstr>World!temperature_threshold_for_methane_emissions_from_permafrost_and_clathrate</vt:lpstr>
      <vt:lpstr>World!time_const_for_HFC</vt:lpstr>
      <vt:lpstr>World!time_const_for_N2O</vt:lpstr>
      <vt:lpstr>time_const_for_PFC</vt:lpstr>
      <vt:lpstr>World!time_const_for_SF6</vt:lpstr>
      <vt:lpstr>Catalonia!time_emissions</vt:lpstr>
      <vt:lpstr>World!time_to_commit_RF</vt:lpstr>
      <vt:lpstr>World!tropospheric_CH4_path_share</vt:lpstr>
      <vt:lpstr>Catalonia!year_ccs_tech</vt:lpstr>
      <vt:lpstr>Europe!year_ccs_tech</vt:lpstr>
      <vt:lpstr>World!year_ccs_tech</vt:lpstr>
      <vt:lpstr>Catalonia!year_emissions</vt:lpstr>
      <vt:lpstr>Europe!year_emissions</vt:lpstr>
      <vt:lpstr>World!year_emissions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IdB</dc:creator>
  <dc:description/>
  <cp:lastModifiedBy>Enric</cp:lastModifiedBy>
  <cp:revision>11</cp:revision>
  <dcterms:created xsi:type="dcterms:W3CDTF">2017-01-25T13:20:29Z</dcterms:created>
  <dcterms:modified xsi:type="dcterms:W3CDTF">2024-07-01T08:14:01Z</dcterms:modified>
  <dc:language>en-US</dc:language>
</cp:coreProperties>
</file>