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1_{523BA5BE-60B8-0F4D-965F-D6068CD4E5BD}" xr6:coauthVersionLast="45" xr6:coauthVersionMax="45" xr10:uidLastSave="{00000000-0000-0000-0000-000000000000}"/>
  <bookViews>
    <workbookView xWindow="25240" yWindow="1400" windowWidth="23960" windowHeight="19280" activeTab="2" xr2:uid="{174EAE7C-832B-744C-A69A-0A238E94E6E0}"/>
  </bookViews>
  <sheets>
    <sheet name="NA" sheetId="2" r:id="rId1"/>
    <sheet name="SA" sheetId="3" r:id="rId2"/>
    <sheet name="Summary" sheetId="4" r:id="rId3"/>
  </sheets>
  <definedNames>
    <definedName name="_xlnm._FilterDatabase" localSheetId="0" hidden="1">NA!$B$2:$I$2</definedName>
    <definedName name="_xlnm._FilterDatabase" localSheetId="1" hidden="1">SA!$B$2:$I$2</definedName>
    <definedName name="_xlnm._FilterDatabase" localSheetId="2" hidden="1">Summary!$B$3:$E$3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  <c r="E6" i="4"/>
  <c r="E13" i="4"/>
  <c r="E12" i="4"/>
  <c r="E8" i="4"/>
  <c r="E9" i="4"/>
  <c r="E7" i="4"/>
  <c r="E11" i="4"/>
  <c r="E4" i="4"/>
  <c r="E14" i="4"/>
  <c r="E5" i="4"/>
  <c r="I4" i="3"/>
  <c r="H4" i="3"/>
  <c r="G4" i="3"/>
  <c r="I12" i="3"/>
  <c r="H12" i="3"/>
  <c r="G12" i="3"/>
  <c r="I13" i="3"/>
  <c r="H13" i="3"/>
  <c r="G13" i="3"/>
  <c r="I7" i="3"/>
  <c r="H7" i="3"/>
  <c r="G7" i="3"/>
  <c r="I6" i="3"/>
  <c r="H6" i="3"/>
  <c r="G6" i="3"/>
  <c r="I5" i="3"/>
  <c r="H5" i="3"/>
  <c r="G5" i="3"/>
  <c r="J13" i="3"/>
  <c r="J12" i="3"/>
  <c r="I8" i="3"/>
  <c r="H8" i="3"/>
  <c r="G8" i="3"/>
  <c r="J11" i="3"/>
  <c r="I3" i="3"/>
  <c r="H3" i="3"/>
  <c r="G3" i="3"/>
  <c r="J10" i="3"/>
  <c r="J9" i="3"/>
  <c r="J8" i="3"/>
  <c r="I10" i="3"/>
  <c r="H10" i="3"/>
  <c r="G10" i="3"/>
  <c r="J7" i="3"/>
  <c r="J6" i="3"/>
  <c r="J5" i="3"/>
  <c r="J4" i="3"/>
  <c r="I9" i="3"/>
  <c r="H9" i="3"/>
  <c r="G9" i="3"/>
  <c r="J3" i="3"/>
  <c r="I11" i="3"/>
  <c r="H11" i="3"/>
  <c r="G11" i="3"/>
  <c r="J2" i="3"/>
  <c r="J1" i="3"/>
  <c r="J5" i="2"/>
  <c r="J6" i="2"/>
  <c r="J7" i="2"/>
  <c r="J8" i="2"/>
  <c r="J9" i="2"/>
  <c r="J10" i="2"/>
  <c r="J11" i="2"/>
  <c r="J12" i="2"/>
  <c r="J13" i="2"/>
  <c r="J3" i="2"/>
  <c r="I10" i="2"/>
  <c r="H10" i="2"/>
  <c r="G10" i="2"/>
  <c r="I6" i="2"/>
  <c r="H6" i="2"/>
  <c r="G6" i="2"/>
  <c r="I5" i="2"/>
  <c r="H5" i="2"/>
  <c r="G5" i="2"/>
  <c r="I7" i="2"/>
  <c r="H7" i="2"/>
  <c r="G7" i="2"/>
  <c r="I11" i="2"/>
  <c r="H11" i="2"/>
  <c r="G11" i="2"/>
  <c r="I13" i="2"/>
  <c r="H13" i="2"/>
  <c r="G13" i="2"/>
  <c r="I8" i="2"/>
  <c r="H8" i="2"/>
  <c r="G8" i="2"/>
  <c r="I3" i="2"/>
  <c r="H3" i="2"/>
  <c r="G3" i="2"/>
  <c r="I4" i="2"/>
  <c r="H4" i="2"/>
  <c r="G4" i="2"/>
  <c r="J4" i="2"/>
  <c r="I9" i="2"/>
  <c r="H9" i="2"/>
  <c r="G9" i="2"/>
  <c r="I12" i="2"/>
  <c r="H12" i="2"/>
  <c r="G12" i="2"/>
</calcChain>
</file>

<file path=xl/sharedStrings.xml><?xml version="1.0" encoding="utf-8"?>
<sst xmlns="http://schemas.openxmlformats.org/spreadsheetml/2006/main" count="60" uniqueCount="32">
  <si>
    <t>North America</t>
  </si>
  <si>
    <t>ML</t>
  </si>
  <si>
    <t>True Negative</t>
  </si>
  <si>
    <t>False Positive</t>
  </si>
  <si>
    <t>False Negative</t>
  </si>
  <si>
    <t>True Positive</t>
  </si>
  <si>
    <t>Recall</t>
  </si>
  <si>
    <t xml:space="preserve">Precision </t>
  </si>
  <si>
    <t>Accuracy</t>
  </si>
  <si>
    <t>Linear SVM</t>
  </si>
  <si>
    <t>Decision Tree</t>
  </si>
  <si>
    <t>South America</t>
  </si>
  <si>
    <t>SVC-POLY-C=10</t>
  </si>
  <si>
    <t>SVC-RBF-C=10</t>
  </si>
  <si>
    <t>SVC-SIGM-C=10</t>
  </si>
  <si>
    <t>GaussianProcess-2</t>
  </si>
  <si>
    <t>RandomForest</t>
  </si>
  <si>
    <t>Naive Bayes</t>
  </si>
  <si>
    <t>QDA</t>
  </si>
  <si>
    <t>AdaBoost-10</t>
  </si>
  <si>
    <t>NA</t>
  </si>
  <si>
    <t>SA</t>
  </si>
  <si>
    <t>Mean</t>
  </si>
  <si>
    <t>YES</t>
  </si>
  <si>
    <t>SVC - RBF</t>
  </si>
  <si>
    <t>Ada Boost</t>
  </si>
  <si>
    <t>Gaussian Process</t>
  </si>
  <si>
    <t>Random Forest</t>
  </si>
  <si>
    <t>Neural Network</t>
  </si>
  <si>
    <t>SVC - POLY</t>
  </si>
  <si>
    <t>NeuralN</t>
  </si>
  <si>
    <t>SVC - SIGM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</si>
</sst>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2D35-F7D9-5F4A-AB06-5C18E3D2FE44}">
  <dimension ref="B1:J33"/>
  <sheetViews>
    <sheetView workbookViewId="0">
      <selection activeCell="I3" sqref="I3:I13"/>
    </sheetView>
  </sheetViews>
  <sheetFormatPr baseColWidth="10" defaultRowHeight="16" x14ac:dyDescent="0.2"/>
  <cols>
    <col min="2" max="2" width="32.33203125" style="1" bestFit="1" customWidth="1"/>
    <col min="3" max="3" width="12.6640625" bestFit="1" customWidth="1"/>
    <col min="4" max="4" width="12.33203125" bestFit="1" customWidth="1"/>
    <col min="5" max="5" width="13.33203125" bestFit="1" customWidth="1"/>
    <col min="6" max="6" width="11.6640625" bestFit="1" customWidth="1"/>
    <col min="7" max="7" width="6.1640625" hidden="1" customWidth="1"/>
    <col min="8" max="8" width="9" hidden="1" customWidth="1"/>
    <col min="9" max="9" width="8.33203125" bestFit="1" customWidth="1"/>
  </cols>
  <sheetData>
    <row r="1" spans="2:10" x14ac:dyDescent="0.2">
      <c r="B1" s="2"/>
      <c r="C1" s="10" t="s">
        <v>0</v>
      </c>
      <c r="D1" s="10"/>
      <c r="E1" s="10"/>
      <c r="F1" s="10"/>
      <c r="G1" s="10"/>
      <c r="H1" s="10"/>
      <c r="I1" s="10"/>
    </row>
    <row r="2" spans="2:10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2:10" x14ac:dyDescent="0.2">
      <c r="B3" s="9" t="s">
        <v>19</v>
      </c>
      <c r="C3" s="3">
        <v>9</v>
      </c>
      <c r="D3" s="3">
        <v>0</v>
      </c>
      <c r="E3" s="3">
        <v>3</v>
      </c>
      <c r="F3" s="3">
        <v>62</v>
      </c>
      <c r="G3" s="4">
        <f t="shared" ref="G3:G13" si="0">F3/(F3+E3)</f>
        <v>0.9538461538461539</v>
      </c>
      <c r="H3" s="4">
        <f t="shared" ref="H3:H13" si="1">F3/(F3+D3)</f>
        <v>1</v>
      </c>
      <c r="I3" s="4">
        <f t="shared" ref="I3:I13" si="2">(C3+F3)/(C3+D3+E3+F3)</f>
        <v>0.95945945945945943</v>
      </c>
      <c r="J3">
        <f>SUM(C3:F3)</f>
        <v>74</v>
      </c>
    </row>
    <row r="4" spans="2:10" x14ac:dyDescent="0.2">
      <c r="B4" s="9" t="s">
        <v>10</v>
      </c>
      <c r="C4" s="3">
        <v>9</v>
      </c>
      <c r="D4" s="3">
        <v>0</v>
      </c>
      <c r="E4" s="3">
        <v>0</v>
      </c>
      <c r="F4" s="3">
        <v>65</v>
      </c>
      <c r="G4" s="4">
        <f t="shared" si="0"/>
        <v>1</v>
      </c>
      <c r="H4" s="4">
        <f t="shared" si="1"/>
        <v>1</v>
      </c>
      <c r="I4" s="4">
        <f t="shared" si="2"/>
        <v>1</v>
      </c>
      <c r="J4">
        <f t="shared" ref="J4:J13" si="3">SUM(C4:F4)</f>
        <v>74</v>
      </c>
    </row>
    <row r="5" spans="2:10" x14ac:dyDescent="0.2">
      <c r="B5" s="9" t="s">
        <v>15</v>
      </c>
      <c r="C5" s="3">
        <v>9</v>
      </c>
      <c r="D5" s="3">
        <v>0</v>
      </c>
      <c r="E5" s="3">
        <v>1</v>
      </c>
      <c r="F5" s="3">
        <v>64</v>
      </c>
      <c r="G5" s="4">
        <f t="shared" si="0"/>
        <v>0.98461538461538467</v>
      </c>
      <c r="H5" s="4">
        <f t="shared" si="1"/>
        <v>1</v>
      </c>
      <c r="I5" s="4">
        <f t="shared" si="2"/>
        <v>0.98648648648648651</v>
      </c>
      <c r="J5">
        <f t="shared" si="3"/>
        <v>74</v>
      </c>
    </row>
    <row r="6" spans="2:10" x14ac:dyDescent="0.2">
      <c r="B6" s="9" t="s">
        <v>9</v>
      </c>
      <c r="C6" s="3">
        <v>5</v>
      </c>
      <c r="D6" s="3">
        <v>4</v>
      </c>
      <c r="E6" s="3">
        <v>7</v>
      </c>
      <c r="F6" s="3">
        <v>58</v>
      </c>
      <c r="G6" s="4">
        <f t="shared" si="0"/>
        <v>0.89230769230769236</v>
      </c>
      <c r="H6" s="4">
        <f t="shared" si="1"/>
        <v>0.93548387096774188</v>
      </c>
      <c r="I6" s="4">
        <f t="shared" si="2"/>
        <v>0.85135135135135132</v>
      </c>
      <c r="J6">
        <f t="shared" si="3"/>
        <v>74</v>
      </c>
    </row>
    <row r="7" spans="2:10" x14ac:dyDescent="0.2">
      <c r="B7" s="9" t="s">
        <v>17</v>
      </c>
      <c r="C7" s="3">
        <v>9</v>
      </c>
      <c r="D7" s="3">
        <v>0</v>
      </c>
      <c r="E7" s="3">
        <v>9</v>
      </c>
      <c r="F7" s="3">
        <v>56</v>
      </c>
      <c r="G7" s="4">
        <f t="shared" si="0"/>
        <v>0.86153846153846159</v>
      </c>
      <c r="H7" s="4">
        <f t="shared" si="1"/>
        <v>1</v>
      </c>
      <c r="I7" s="4">
        <f t="shared" si="2"/>
        <v>0.8783783783783784</v>
      </c>
      <c r="J7">
        <f t="shared" si="3"/>
        <v>74</v>
      </c>
    </row>
    <row r="8" spans="2:10" x14ac:dyDescent="0.2">
      <c r="B8" s="9" t="s">
        <v>30</v>
      </c>
      <c r="C8" s="3">
        <v>9</v>
      </c>
      <c r="D8" s="3">
        <v>0</v>
      </c>
      <c r="E8" s="3">
        <v>6</v>
      </c>
      <c r="F8" s="3">
        <v>59</v>
      </c>
      <c r="G8" s="4">
        <f t="shared" si="0"/>
        <v>0.90769230769230769</v>
      </c>
      <c r="H8" s="4">
        <f t="shared" si="1"/>
        <v>1</v>
      </c>
      <c r="I8" s="4">
        <f t="shared" si="2"/>
        <v>0.91891891891891897</v>
      </c>
      <c r="J8">
        <f t="shared" si="3"/>
        <v>74</v>
      </c>
    </row>
    <row r="9" spans="2:10" x14ac:dyDescent="0.2">
      <c r="B9" s="9" t="s">
        <v>18</v>
      </c>
      <c r="C9" s="3">
        <v>9</v>
      </c>
      <c r="D9" s="3">
        <v>0</v>
      </c>
      <c r="E9" s="3">
        <v>1</v>
      </c>
      <c r="F9" s="3">
        <v>64</v>
      </c>
      <c r="G9" s="4">
        <f t="shared" si="0"/>
        <v>0.98461538461538467</v>
      </c>
      <c r="H9" s="4">
        <f t="shared" si="1"/>
        <v>1</v>
      </c>
      <c r="I9" s="4">
        <f t="shared" si="2"/>
        <v>0.98648648648648651</v>
      </c>
      <c r="J9">
        <f t="shared" si="3"/>
        <v>74</v>
      </c>
    </row>
    <row r="10" spans="2:10" x14ac:dyDescent="0.2">
      <c r="B10" s="9" t="s">
        <v>16</v>
      </c>
      <c r="C10" s="3">
        <v>9</v>
      </c>
      <c r="D10" s="3">
        <v>0</v>
      </c>
      <c r="E10" s="3">
        <v>2</v>
      </c>
      <c r="F10" s="3">
        <v>63</v>
      </c>
      <c r="G10" s="4">
        <f t="shared" si="0"/>
        <v>0.96923076923076923</v>
      </c>
      <c r="H10" s="4">
        <f t="shared" si="1"/>
        <v>1</v>
      </c>
      <c r="I10" s="4">
        <f t="shared" si="2"/>
        <v>0.97297297297297303</v>
      </c>
      <c r="J10">
        <f t="shared" si="3"/>
        <v>74</v>
      </c>
    </row>
    <row r="11" spans="2:10" x14ac:dyDescent="0.2">
      <c r="B11" s="9" t="s">
        <v>12</v>
      </c>
      <c r="C11" s="3">
        <v>9</v>
      </c>
      <c r="D11" s="3">
        <v>0</v>
      </c>
      <c r="E11" s="3">
        <v>2</v>
      </c>
      <c r="F11" s="3">
        <v>63</v>
      </c>
      <c r="G11" s="4">
        <f t="shared" si="0"/>
        <v>0.96923076923076923</v>
      </c>
      <c r="H11" s="4">
        <f t="shared" si="1"/>
        <v>1</v>
      </c>
      <c r="I11" s="4">
        <f t="shared" si="2"/>
        <v>0.97297297297297303</v>
      </c>
      <c r="J11">
        <f t="shared" si="3"/>
        <v>74</v>
      </c>
    </row>
    <row r="12" spans="2:10" x14ac:dyDescent="0.2">
      <c r="B12" s="9" t="s">
        <v>13</v>
      </c>
      <c r="C12" s="3">
        <v>9</v>
      </c>
      <c r="D12" s="3">
        <v>0</v>
      </c>
      <c r="E12" s="3">
        <v>0</v>
      </c>
      <c r="F12" s="3">
        <v>65</v>
      </c>
      <c r="G12" s="4">
        <f t="shared" si="0"/>
        <v>1</v>
      </c>
      <c r="H12" s="4">
        <f t="shared" si="1"/>
        <v>1</v>
      </c>
      <c r="I12" s="4">
        <f t="shared" si="2"/>
        <v>1</v>
      </c>
      <c r="J12">
        <f t="shared" si="3"/>
        <v>74</v>
      </c>
    </row>
    <row r="13" spans="2:10" x14ac:dyDescent="0.2">
      <c r="B13" s="9" t="s">
        <v>14</v>
      </c>
      <c r="C13" s="3">
        <v>5</v>
      </c>
      <c r="D13" s="3">
        <v>4</v>
      </c>
      <c r="E13" s="3">
        <v>8</v>
      </c>
      <c r="F13" s="3">
        <v>57</v>
      </c>
      <c r="G13" s="4">
        <f t="shared" si="0"/>
        <v>0.87692307692307692</v>
      </c>
      <c r="H13" s="4">
        <f t="shared" si="1"/>
        <v>0.93442622950819676</v>
      </c>
      <c r="I13" s="4">
        <f t="shared" si="2"/>
        <v>0.83783783783783783</v>
      </c>
      <c r="J13">
        <f t="shared" si="3"/>
        <v>74</v>
      </c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</sheetData>
  <autoFilter ref="B2:I2" xr:uid="{740F1DE2-5125-5444-A706-D0C214E4589A}">
    <sortState xmlns:xlrd2="http://schemas.microsoft.com/office/spreadsheetml/2017/richdata2" ref="B3:I13">
      <sortCondition ref="B2:B13"/>
    </sortState>
  </autoFilter>
  <mergeCells count="1">
    <mergeCell ref="C1:I1"/>
  </mergeCells>
  <conditionalFormatting sqref="C3:F3">
    <cfRule type="colorScale" priority="34">
      <colorScale>
        <cfvo type="min"/>
        <cfvo type="max"/>
        <color theme="0" tint="-0.249977111117893"/>
        <color rgb="FFFFEF9C"/>
      </colorScale>
    </cfRule>
  </conditionalFormatting>
  <conditionalFormatting sqref="C4:F4">
    <cfRule type="colorScale" priority="33">
      <colorScale>
        <cfvo type="min"/>
        <cfvo type="max"/>
        <color theme="0" tint="-0.249977111117893"/>
        <color rgb="FFFFEF9C"/>
      </colorScale>
    </cfRule>
  </conditionalFormatting>
  <conditionalFormatting sqref="C5:F5">
    <cfRule type="colorScale" priority="32">
      <colorScale>
        <cfvo type="min"/>
        <cfvo type="max"/>
        <color theme="0" tint="-0.249977111117893"/>
        <color rgb="FFFFEF9C"/>
      </colorScale>
    </cfRule>
  </conditionalFormatting>
  <conditionalFormatting sqref="C6:F6">
    <cfRule type="colorScale" priority="31">
      <colorScale>
        <cfvo type="min"/>
        <cfvo type="max"/>
        <color theme="0" tint="-0.249977111117893"/>
        <color rgb="FFFFEF9C"/>
      </colorScale>
    </cfRule>
  </conditionalFormatting>
  <conditionalFormatting sqref="C7:F7">
    <cfRule type="colorScale" priority="30">
      <colorScale>
        <cfvo type="min"/>
        <cfvo type="max"/>
        <color theme="0" tint="-0.249977111117893"/>
        <color rgb="FFFFEF9C"/>
      </colorScale>
    </cfRule>
  </conditionalFormatting>
  <conditionalFormatting sqref="G3:I12">
    <cfRule type="colorScale" priority="29">
      <colorScale>
        <cfvo type="num" val="0.75"/>
        <cfvo type="num" val="0.9"/>
        <cfvo type="num" val="1"/>
        <color theme="0" tint="-0.34998626667073579"/>
        <color rgb="FFFFEB84"/>
        <color rgb="FFFF0000"/>
      </colorScale>
    </cfRule>
  </conditionalFormatting>
  <conditionalFormatting sqref="C8:F8">
    <cfRule type="colorScale" priority="28">
      <colorScale>
        <cfvo type="min"/>
        <cfvo type="max"/>
        <color theme="0" tint="-0.249977111117893"/>
        <color rgb="FFFFEF9C"/>
      </colorScale>
    </cfRule>
  </conditionalFormatting>
  <conditionalFormatting sqref="C9:F11">
    <cfRule type="colorScale" priority="27">
      <colorScale>
        <cfvo type="min"/>
        <cfvo type="max"/>
        <color theme="0" tint="-0.249977111117893"/>
        <color rgb="FFFFEF9C"/>
      </colorScale>
    </cfRule>
  </conditionalFormatting>
  <conditionalFormatting sqref="C12:F12">
    <cfRule type="colorScale" priority="26">
      <colorScale>
        <cfvo type="min"/>
        <cfvo type="max"/>
        <color theme="0" tint="-0.249977111117893"/>
        <color rgb="FFFFEF9C"/>
      </colorScale>
    </cfRule>
  </conditionalFormatting>
  <conditionalFormatting sqref="G13:I13">
    <cfRule type="colorScale" priority="13">
      <colorScale>
        <cfvo type="num" val="0.75"/>
        <cfvo type="num" val="0.9"/>
        <cfvo type="num" val="1"/>
        <color theme="0" tint="-0.34998626667073579"/>
        <color rgb="FFFFEB84"/>
        <color rgb="FFFF0000"/>
      </colorScale>
    </cfRule>
  </conditionalFormatting>
  <conditionalFormatting sqref="C13:F13">
    <cfRule type="colorScale" priority="35">
      <colorScale>
        <cfvo type="min"/>
        <cfvo type="max"/>
        <color theme="0" tint="-0.249977111117893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CA6B-F09E-AA43-B21F-B85211F9D9A2}">
  <dimension ref="B1:J13"/>
  <sheetViews>
    <sheetView workbookViewId="0">
      <selection activeCell="D25" sqref="D25"/>
    </sheetView>
  </sheetViews>
  <sheetFormatPr baseColWidth="10" defaultRowHeight="16" x14ac:dyDescent="0.2"/>
  <cols>
    <col min="2" max="2" width="32.33203125" style="1" bestFit="1" customWidth="1"/>
    <col min="3" max="3" width="12.6640625" bestFit="1" customWidth="1"/>
    <col min="4" max="4" width="12.33203125" bestFit="1" customWidth="1"/>
    <col min="5" max="5" width="13.33203125" bestFit="1" customWidth="1"/>
    <col min="6" max="6" width="11.6640625" bestFit="1" customWidth="1"/>
    <col min="7" max="7" width="6.1640625" hidden="1" customWidth="1"/>
    <col min="8" max="8" width="9" hidden="1" customWidth="1"/>
    <col min="9" max="9" width="8.33203125" bestFit="1" customWidth="1"/>
  </cols>
  <sheetData>
    <row r="1" spans="2:10" x14ac:dyDescent="0.2">
      <c r="C1" s="10" t="s">
        <v>11</v>
      </c>
      <c r="D1" s="10"/>
      <c r="E1" s="10"/>
      <c r="F1" s="10"/>
      <c r="G1" s="10"/>
      <c r="H1" s="10"/>
      <c r="I1" s="10"/>
      <c r="J1">
        <f t="shared" ref="J1:J13" si="0">SUM(C1:F1)</f>
        <v>0</v>
      </c>
    </row>
    <row r="2" spans="2:10" x14ac:dyDescent="0.2">
      <c r="B2" s="5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>
        <f t="shared" si="0"/>
        <v>0</v>
      </c>
    </row>
    <row r="3" spans="2:10" x14ac:dyDescent="0.2">
      <c r="B3" s="9" t="s">
        <v>19</v>
      </c>
      <c r="C3" s="3"/>
      <c r="D3" s="3"/>
      <c r="E3" s="3"/>
      <c r="F3" s="3"/>
      <c r="G3" s="4" t="e">
        <f t="shared" ref="G3:G13" si="1">F3/(F3+E3)</f>
        <v>#DIV/0!</v>
      </c>
      <c r="H3" s="4" t="e">
        <f t="shared" ref="H3:H13" si="2">F3/(F3+D3)</f>
        <v>#DIV/0!</v>
      </c>
      <c r="I3" s="4" t="e">
        <f t="shared" ref="I3:I13" si="3">(C3+F3)/(C3+D3+E3+F3)</f>
        <v>#DIV/0!</v>
      </c>
      <c r="J3">
        <f t="shared" si="0"/>
        <v>0</v>
      </c>
    </row>
    <row r="4" spans="2:10" x14ac:dyDescent="0.2">
      <c r="B4" s="9" t="s">
        <v>10</v>
      </c>
      <c r="C4" s="3">
        <v>132</v>
      </c>
      <c r="D4" s="3">
        <v>2</v>
      </c>
      <c r="E4" s="3">
        <v>1</v>
      </c>
      <c r="F4" s="3">
        <v>40</v>
      </c>
      <c r="G4" s="4">
        <f t="shared" si="1"/>
        <v>0.97560975609756095</v>
      </c>
      <c r="H4" s="4">
        <f t="shared" si="2"/>
        <v>0.95238095238095233</v>
      </c>
      <c r="I4" s="4">
        <f t="shared" si="3"/>
        <v>0.98285714285714287</v>
      </c>
      <c r="J4">
        <f t="shared" si="0"/>
        <v>175</v>
      </c>
    </row>
    <row r="5" spans="2:10" x14ac:dyDescent="0.2">
      <c r="B5" s="9" t="s">
        <v>15</v>
      </c>
      <c r="C5" s="3">
        <v>134</v>
      </c>
      <c r="D5" s="3">
        <v>0</v>
      </c>
      <c r="E5" s="3">
        <v>0</v>
      </c>
      <c r="F5" s="3">
        <v>41</v>
      </c>
      <c r="G5" s="4">
        <f t="shared" si="1"/>
        <v>1</v>
      </c>
      <c r="H5" s="4">
        <f t="shared" si="2"/>
        <v>1</v>
      </c>
      <c r="I5" s="4">
        <f t="shared" si="3"/>
        <v>1</v>
      </c>
      <c r="J5">
        <f t="shared" si="0"/>
        <v>175</v>
      </c>
    </row>
    <row r="6" spans="2:10" x14ac:dyDescent="0.2">
      <c r="B6" s="9" t="s">
        <v>9</v>
      </c>
      <c r="C6" s="3">
        <v>132</v>
      </c>
      <c r="D6" s="3">
        <v>2</v>
      </c>
      <c r="E6" s="3">
        <v>9</v>
      </c>
      <c r="F6" s="3">
        <v>32</v>
      </c>
      <c r="G6" s="4">
        <f t="shared" si="1"/>
        <v>0.78048780487804881</v>
      </c>
      <c r="H6" s="4">
        <f t="shared" si="2"/>
        <v>0.94117647058823528</v>
      </c>
      <c r="I6" s="4">
        <f t="shared" si="3"/>
        <v>0.93714285714285717</v>
      </c>
      <c r="J6">
        <f t="shared" si="0"/>
        <v>175</v>
      </c>
    </row>
    <row r="7" spans="2:10" x14ac:dyDescent="0.2">
      <c r="B7" s="9" t="s">
        <v>17</v>
      </c>
      <c r="C7" s="3">
        <v>131</v>
      </c>
      <c r="D7" s="3">
        <v>3</v>
      </c>
      <c r="E7" s="3">
        <v>4</v>
      </c>
      <c r="F7" s="3">
        <v>37</v>
      </c>
      <c r="G7" s="4">
        <f t="shared" si="1"/>
        <v>0.90243902439024393</v>
      </c>
      <c r="H7" s="4">
        <f t="shared" si="2"/>
        <v>0.92500000000000004</v>
      </c>
      <c r="I7" s="4">
        <f t="shared" si="3"/>
        <v>0.96</v>
      </c>
      <c r="J7">
        <f t="shared" si="0"/>
        <v>175</v>
      </c>
    </row>
    <row r="8" spans="2:10" x14ac:dyDescent="0.2">
      <c r="B8" s="9" t="s">
        <v>30</v>
      </c>
      <c r="C8" s="3">
        <v>132</v>
      </c>
      <c r="D8" s="3">
        <v>2</v>
      </c>
      <c r="E8" s="3">
        <v>0</v>
      </c>
      <c r="F8" s="3">
        <v>41</v>
      </c>
      <c r="G8" s="4">
        <f t="shared" si="1"/>
        <v>1</v>
      </c>
      <c r="H8" s="4">
        <f t="shared" si="2"/>
        <v>0.95348837209302328</v>
      </c>
      <c r="I8" s="4">
        <f t="shared" si="3"/>
        <v>0.98857142857142855</v>
      </c>
      <c r="J8">
        <f t="shared" si="0"/>
        <v>175</v>
      </c>
    </row>
    <row r="9" spans="2:10" x14ac:dyDescent="0.2">
      <c r="B9" s="9" t="s">
        <v>18</v>
      </c>
      <c r="C9" s="3">
        <v>130</v>
      </c>
      <c r="D9" s="3">
        <v>4</v>
      </c>
      <c r="E9" s="3">
        <v>1</v>
      </c>
      <c r="F9" s="3">
        <v>40</v>
      </c>
      <c r="G9" s="4">
        <f t="shared" si="1"/>
        <v>0.97560975609756095</v>
      </c>
      <c r="H9" s="4">
        <f t="shared" si="2"/>
        <v>0.90909090909090906</v>
      </c>
      <c r="I9" s="4">
        <f t="shared" si="3"/>
        <v>0.97142857142857142</v>
      </c>
      <c r="J9">
        <f t="shared" si="0"/>
        <v>175</v>
      </c>
    </row>
    <row r="10" spans="2:10" x14ac:dyDescent="0.2">
      <c r="B10" s="9" t="s">
        <v>16</v>
      </c>
      <c r="C10" s="3">
        <v>132</v>
      </c>
      <c r="D10" s="3">
        <v>2</v>
      </c>
      <c r="E10" s="3">
        <v>0</v>
      </c>
      <c r="F10" s="3">
        <v>41</v>
      </c>
      <c r="G10" s="4">
        <f t="shared" si="1"/>
        <v>1</v>
      </c>
      <c r="H10" s="4">
        <f t="shared" si="2"/>
        <v>0.95348837209302328</v>
      </c>
      <c r="I10" s="4">
        <f t="shared" si="3"/>
        <v>0.98857142857142855</v>
      </c>
      <c r="J10">
        <f t="shared" si="0"/>
        <v>175</v>
      </c>
    </row>
    <row r="11" spans="2:10" x14ac:dyDescent="0.2">
      <c r="B11" s="9" t="s">
        <v>12</v>
      </c>
      <c r="C11" s="3">
        <v>134</v>
      </c>
      <c r="D11" s="3">
        <v>0</v>
      </c>
      <c r="E11" s="3">
        <v>5</v>
      </c>
      <c r="F11" s="3">
        <v>36</v>
      </c>
      <c r="G11" s="4">
        <f t="shared" si="1"/>
        <v>0.87804878048780488</v>
      </c>
      <c r="H11" s="4">
        <f t="shared" si="2"/>
        <v>1</v>
      </c>
      <c r="I11" s="4">
        <f t="shared" si="3"/>
        <v>0.97142857142857142</v>
      </c>
      <c r="J11">
        <f t="shared" si="0"/>
        <v>175</v>
      </c>
    </row>
    <row r="12" spans="2:10" x14ac:dyDescent="0.2">
      <c r="B12" s="9" t="s">
        <v>13</v>
      </c>
      <c r="C12" s="3">
        <v>132</v>
      </c>
      <c r="D12" s="3">
        <v>2</v>
      </c>
      <c r="E12" s="3">
        <v>0</v>
      </c>
      <c r="F12" s="3">
        <v>41</v>
      </c>
      <c r="G12" s="4">
        <f t="shared" si="1"/>
        <v>1</v>
      </c>
      <c r="H12" s="4">
        <f t="shared" si="2"/>
        <v>0.95348837209302328</v>
      </c>
      <c r="I12" s="4">
        <f t="shared" si="3"/>
        <v>0.98857142857142855</v>
      </c>
      <c r="J12">
        <f t="shared" si="0"/>
        <v>175</v>
      </c>
    </row>
    <row r="13" spans="2:10" x14ac:dyDescent="0.2">
      <c r="B13" s="9" t="s">
        <v>14</v>
      </c>
      <c r="C13" s="3">
        <v>132</v>
      </c>
      <c r="D13" s="3">
        <v>2</v>
      </c>
      <c r="E13" s="3">
        <v>34</v>
      </c>
      <c r="F13" s="3">
        <v>7</v>
      </c>
      <c r="G13" s="4">
        <f t="shared" si="1"/>
        <v>0.17073170731707318</v>
      </c>
      <c r="H13" s="4">
        <f t="shared" si="2"/>
        <v>0.77777777777777779</v>
      </c>
      <c r="I13" s="4">
        <f t="shared" si="3"/>
        <v>0.79428571428571426</v>
      </c>
      <c r="J13">
        <f t="shared" si="0"/>
        <v>175</v>
      </c>
    </row>
  </sheetData>
  <mergeCells count="1">
    <mergeCell ref="C1:I1"/>
  </mergeCells>
  <conditionalFormatting sqref="G3:I12">
    <cfRule type="colorScale" priority="39">
      <colorScale>
        <cfvo type="num" val="0.75"/>
        <cfvo type="num" val="0.9"/>
        <cfvo type="num" val="1"/>
        <color theme="0" tint="-0.34998626667073579"/>
        <color rgb="FFFFEB84"/>
        <color rgb="FFFF0000"/>
      </colorScale>
    </cfRule>
  </conditionalFormatting>
  <conditionalFormatting sqref="C3:F3">
    <cfRule type="colorScale" priority="35">
      <colorScale>
        <cfvo type="min"/>
        <cfvo type="max"/>
        <color theme="0" tint="-0.249977111117893"/>
        <color rgb="FFFFEF9C"/>
      </colorScale>
    </cfRule>
  </conditionalFormatting>
  <conditionalFormatting sqref="C4:F4">
    <cfRule type="colorScale" priority="34">
      <colorScale>
        <cfvo type="min"/>
        <cfvo type="max"/>
        <color theme="0" tint="-0.249977111117893"/>
        <color rgb="FFFFEF9C"/>
      </colorScale>
    </cfRule>
  </conditionalFormatting>
  <conditionalFormatting sqref="C5:F5">
    <cfRule type="colorScale" priority="33">
      <colorScale>
        <cfvo type="min"/>
        <cfvo type="max"/>
        <color theme="0" tint="-0.249977111117893"/>
        <color rgb="FFFFEF9C"/>
      </colorScale>
    </cfRule>
  </conditionalFormatting>
  <conditionalFormatting sqref="C6:F6">
    <cfRule type="colorScale" priority="32">
      <colorScale>
        <cfvo type="min"/>
        <cfvo type="max"/>
        <color theme="0" tint="-0.249977111117893"/>
        <color rgb="FFFFEF9C"/>
      </colorScale>
    </cfRule>
  </conditionalFormatting>
  <conditionalFormatting sqref="C7:F7">
    <cfRule type="colorScale" priority="31">
      <colorScale>
        <cfvo type="min"/>
        <cfvo type="max"/>
        <color theme="0" tint="-0.249977111117893"/>
        <color rgb="FFFFEF9C"/>
      </colorScale>
    </cfRule>
  </conditionalFormatting>
  <conditionalFormatting sqref="C8:F8">
    <cfRule type="colorScale" priority="30">
      <colorScale>
        <cfvo type="min"/>
        <cfvo type="max"/>
        <color theme="0" tint="-0.249977111117893"/>
        <color rgb="FFFFEF9C"/>
      </colorScale>
    </cfRule>
  </conditionalFormatting>
  <conditionalFormatting sqref="C9:F11">
    <cfRule type="colorScale" priority="29">
      <colorScale>
        <cfvo type="min"/>
        <cfvo type="max"/>
        <color theme="0" tint="-0.249977111117893"/>
        <color rgb="FFFFEF9C"/>
      </colorScale>
    </cfRule>
  </conditionalFormatting>
  <conditionalFormatting sqref="C12:F12">
    <cfRule type="colorScale" priority="28">
      <colorScale>
        <cfvo type="min"/>
        <cfvo type="max"/>
        <color theme="0" tint="-0.249977111117893"/>
        <color rgb="FFFFEF9C"/>
      </colorScale>
    </cfRule>
  </conditionalFormatting>
  <conditionalFormatting sqref="G13:I13">
    <cfRule type="colorScale" priority="22">
      <colorScale>
        <cfvo type="num" val="0.75"/>
        <cfvo type="num" val="0.9"/>
        <cfvo type="num" val="1"/>
        <color theme="0" tint="-0.34998626667073579"/>
        <color rgb="FFFFEB84"/>
        <color rgb="FFFF0000"/>
      </colorScale>
    </cfRule>
  </conditionalFormatting>
  <conditionalFormatting sqref="C13:F13">
    <cfRule type="colorScale" priority="21">
      <colorScale>
        <cfvo type="min"/>
        <cfvo type="max"/>
        <color theme="0" tint="-0.249977111117893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9760-F881-444D-AFF9-34A2B3CC82C6}">
  <dimension ref="B3:F14"/>
  <sheetViews>
    <sheetView showGridLines="0" tabSelected="1" workbookViewId="0">
      <selection activeCell="C3" sqref="C3:D14"/>
    </sheetView>
  </sheetViews>
  <sheetFormatPr baseColWidth="10" defaultRowHeight="16" x14ac:dyDescent="0.2"/>
  <cols>
    <col min="1" max="1" width="10.83203125" style="6"/>
    <col min="2" max="2" width="17.83203125" style="6" bestFit="1" customWidth="1"/>
    <col min="3" max="3" width="9.5" style="6" bestFit="1" customWidth="1"/>
    <col min="4" max="4" width="9.33203125" style="6" bestFit="1" customWidth="1"/>
    <col min="5" max="5" width="12.33203125" style="6" bestFit="1" customWidth="1"/>
    <col min="6" max="6" width="5.1640625" style="6" bestFit="1" customWidth="1"/>
    <col min="7" max="16384" width="10.83203125" style="6"/>
  </cols>
  <sheetData>
    <row r="3" spans="2:6" ht="18" x14ac:dyDescent="0.2">
      <c r="C3" s="7" t="s">
        <v>20</v>
      </c>
      <c r="D3" s="7" t="s">
        <v>21</v>
      </c>
      <c r="E3" s="7" t="s">
        <v>22</v>
      </c>
    </row>
    <row r="4" spans="2:6" x14ac:dyDescent="0.2">
      <c r="B4" s="9" t="s">
        <v>25</v>
      </c>
      <c r="C4" s="8">
        <v>0.95945945945945943</v>
      </c>
      <c r="D4" s="8">
        <v>0.98285714285714287</v>
      </c>
      <c r="E4" s="8">
        <f>AVERAGE(C4:D4)</f>
        <v>0.97115830115830115</v>
      </c>
      <c r="F4" s="6" t="s">
        <v>23</v>
      </c>
    </row>
    <row r="5" spans="2:6" x14ac:dyDescent="0.2">
      <c r="B5" s="9" t="s">
        <v>10</v>
      </c>
      <c r="C5" s="8">
        <v>1</v>
      </c>
      <c r="D5" s="8">
        <v>0.98285714285714287</v>
      </c>
      <c r="E5" s="8">
        <f>AVERAGE(C5:D5)</f>
        <v>0.99142857142857144</v>
      </c>
      <c r="F5" s="6" t="s">
        <v>23</v>
      </c>
    </row>
    <row r="6" spans="2:6" x14ac:dyDescent="0.2">
      <c r="B6" s="9" t="s">
        <v>26</v>
      </c>
      <c r="C6" s="8">
        <v>0.98648648648648651</v>
      </c>
      <c r="D6" s="8">
        <v>1</v>
      </c>
      <c r="E6" s="8">
        <f>AVERAGE(C6:D6)</f>
        <v>0.9932432432432432</v>
      </c>
      <c r="F6" s="6" t="s">
        <v>23</v>
      </c>
    </row>
    <row r="7" spans="2:6" x14ac:dyDescent="0.2">
      <c r="B7" s="9" t="s">
        <v>9</v>
      </c>
      <c r="C7" s="8">
        <v>0.85135135135135132</v>
      </c>
      <c r="D7" s="8">
        <v>0.93714285714285717</v>
      </c>
      <c r="E7" s="8">
        <f>AVERAGE(C7:D7)</f>
        <v>0.8942471042471043</v>
      </c>
      <c r="F7" s="6" t="s">
        <v>23</v>
      </c>
    </row>
    <row r="8" spans="2:6" x14ac:dyDescent="0.2">
      <c r="B8" s="9" t="s">
        <v>17</v>
      </c>
      <c r="C8" s="8">
        <v>0.8783783783783784</v>
      </c>
      <c r="D8" s="8">
        <v>0.96</v>
      </c>
      <c r="E8" s="8">
        <f>AVERAGE(C8:D8)</f>
        <v>0.91918918918918924</v>
      </c>
      <c r="F8" s="6" t="s">
        <v>23</v>
      </c>
    </row>
    <row r="9" spans="2:6" x14ac:dyDescent="0.2">
      <c r="B9" s="9" t="s">
        <v>28</v>
      </c>
      <c r="C9" s="8">
        <v>0.91891891891891897</v>
      </c>
      <c r="D9" s="8">
        <v>0.98857142857142855</v>
      </c>
      <c r="E9" s="8">
        <f>AVERAGE(C9:D9)</f>
        <v>0.95374517374517376</v>
      </c>
      <c r="F9" s="6" t="s">
        <v>23</v>
      </c>
    </row>
    <row r="10" spans="2:6" x14ac:dyDescent="0.2">
      <c r="B10" s="9" t="s">
        <v>18</v>
      </c>
      <c r="C10" s="8">
        <v>0.98648648648648651</v>
      </c>
      <c r="D10" s="8">
        <v>0.97142857142857142</v>
      </c>
      <c r="E10" s="8">
        <f>AVERAGE(C10:D10)</f>
        <v>0.97895752895752897</v>
      </c>
    </row>
    <row r="11" spans="2:6" x14ac:dyDescent="0.2">
      <c r="B11" s="9" t="s">
        <v>27</v>
      </c>
      <c r="C11" s="8">
        <v>0.97297297297297303</v>
      </c>
      <c r="D11" s="8">
        <v>0.98285714285714287</v>
      </c>
      <c r="E11" s="8">
        <f>AVERAGE(C11:D11)</f>
        <v>0.97791505791505795</v>
      </c>
    </row>
    <row r="12" spans="2:6" x14ac:dyDescent="0.2">
      <c r="B12" s="9" t="s">
        <v>29</v>
      </c>
      <c r="C12" s="8">
        <v>0.97297297297297303</v>
      </c>
      <c r="D12" s="8">
        <v>0.97142857142857142</v>
      </c>
      <c r="E12" s="8">
        <f>AVERAGE(C12:D12)</f>
        <v>0.97220077220077217</v>
      </c>
    </row>
    <row r="13" spans="2:6" x14ac:dyDescent="0.2">
      <c r="B13" s="9" t="s">
        <v>24</v>
      </c>
      <c r="C13" s="8">
        <v>1</v>
      </c>
      <c r="D13" s="8">
        <v>0.98857142857142855</v>
      </c>
      <c r="E13" s="8">
        <f>AVERAGE(C13:D13)</f>
        <v>0.99428571428571422</v>
      </c>
    </row>
    <row r="14" spans="2:6" x14ac:dyDescent="0.2">
      <c r="B14" s="9" t="s">
        <v>31</v>
      </c>
      <c r="C14" s="8">
        <v>0.83783783783783783</v>
      </c>
      <c r="D14" s="8">
        <v>0.79428571428571426</v>
      </c>
      <c r="E14" s="8">
        <f>AVERAGE(C14:D14)</f>
        <v>0.8160617760617761</v>
      </c>
    </row>
  </sheetData>
  <autoFilter ref="B3:E3" xr:uid="{3C983033-A09B-8D45-B094-923AC5D9BBF5}">
    <sortState xmlns:xlrd2="http://schemas.microsoft.com/office/spreadsheetml/2017/richdata2" ref="B4:E14">
      <sortCondition ref="B3:B14"/>
    </sortState>
  </autoFilter>
  <conditionalFormatting sqref="C4:E14">
    <cfRule type="colorScale" priority="1">
      <colorScale>
        <cfvo type="num" val="0.85"/>
        <cfvo type="num" val="0.95"/>
        <cfvo type="num" val="1"/>
        <color theme="0" tint="-0.34998626667073579"/>
        <color rgb="FFFFEB84"/>
        <color rgb="FFFF7E7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</vt:lpstr>
      <vt:lpstr>SA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2020-11-16T07:19:22Z</dcterms:created>
  <dcterms:modified xsi:type="dcterms:W3CDTF">2020-11-26T03:20:41Z</dcterms:modified>
</cp:coreProperties>
</file>