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-JDiazRod/python/case_AREPS/ml_output/"/>
    </mc:Choice>
  </mc:AlternateContent>
  <xr:revisionPtr revIDLastSave="0" documentId="13_ncr:1_{F218277F-5F93-824C-8DD7-E334AA0057B2}" xr6:coauthVersionLast="46" xr6:coauthVersionMax="46" xr10:uidLastSave="{00000000-0000-0000-0000-000000000000}"/>
  <bookViews>
    <workbookView xWindow="51600" yWindow="5020" windowWidth="25720" windowHeight="16320" activeTab="1" xr2:uid="{EE894B73-ECE2-DD41-B95A-F5331C0E5B4D}"/>
  </bookViews>
  <sheets>
    <sheet name="Sheet1" sheetId="1" r:id="rId1"/>
    <sheet name="Imp_Fea_SUMM" sheetId="2" r:id="rId2"/>
    <sheet name="Age_Statist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2" l="1"/>
  <c r="F30" i="2"/>
  <c r="G30" i="2"/>
  <c r="D30" i="2"/>
  <c r="H28" i="2"/>
  <c r="H29" i="2"/>
  <c r="H30" i="2" s="1"/>
  <c r="D29" i="2"/>
  <c r="D28" i="2"/>
  <c r="E28" i="2"/>
  <c r="F28" i="2"/>
  <c r="G28" i="2"/>
  <c r="H27" i="2"/>
  <c r="D27" i="2"/>
  <c r="E10" i="4" l="1"/>
  <c r="F10" i="4"/>
  <c r="G10" i="4"/>
  <c r="D10" i="4"/>
</calcChain>
</file>

<file path=xl/sharedStrings.xml><?xml version="1.0" encoding="utf-8"?>
<sst xmlns="http://schemas.openxmlformats.org/spreadsheetml/2006/main" count="189" uniqueCount="136">
  <si>
    <t>conv_rate</t>
  </si>
  <si>
    <t>dist_nearest_edge</t>
  </si>
  <si>
    <t>carbonate_sediment_thickness</t>
  </si>
  <si>
    <t>ocean_crust_carb_percent</t>
  </si>
  <si>
    <t>subduction_volume_km3y</t>
  </si>
  <si>
    <t>seafloor_age</t>
  </si>
  <si>
    <t>[Visible] : Count Numeric</t>
  </si>
  <si>
    <t>[Visible] : Count Text</t>
  </si>
  <si>
    <t>[Visible] : Count Null</t>
  </si>
  <si>
    <t>[Visible] : Count Negative</t>
  </si>
  <si>
    <t>[Visible] : Count Zero</t>
  </si>
  <si>
    <t>[Visible] : Unique Values</t>
  </si>
  <si>
    <t>[Visible] : Minimum</t>
  </si>
  <si>
    <t>[Visible] : Maximum</t>
  </si>
  <si>
    <t>[Visible] : Mean</t>
  </si>
  <si>
    <t>[Visible] : Median</t>
  </si>
  <si>
    <t>[Visible] : Range</t>
  </si>
  <si>
    <t>[Visible] : Interquartile Range</t>
  </si>
  <si>
    <t>[Visible] : Standard Deviation</t>
  </si>
  <si>
    <t>[Visible] : 1 percentile</t>
  </si>
  <si>
    <t>[Visible] : 5 percentile</t>
  </si>
  <si>
    <t>[Visible] : 10 percentile</t>
  </si>
  <si>
    <t>[Visible] : 25 percentile</t>
  </si>
  <si>
    <t>[Visible] : 75 percentile</t>
  </si>
  <si>
    <t>[Visible] : 90 percentile</t>
  </si>
  <si>
    <t>[Visible] : 95 percentile</t>
  </si>
  <si>
    <t>[Visible] : 99 percentile</t>
  </si>
  <si>
    <t>NA_Porphyries : Count Numeric</t>
  </si>
  <si>
    <t>NA_Porphyries : Count Text</t>
  </si>
  <si>
    <t>NA_Porphyries : Count Null</t>
  </si>
  <si>
    <t>NA_Porphyries : Count Negative</t>
  </si>
  <si>
    <t>NA_Porphyries : Count Zero</t>
  </si>
  <si>
    <t>NA_Porphyries : Unique Values</t>
  </si>
  <si>
    <t>NA_Porphyries : Minimum</t>
  </si>
  <si>
    <t>NA_Porphyries : Maximum</t>
  </si>
  <si>
    <t>NA_Porphyries : Mean</t>
  </si>
  <si>
    <t>NA_Porphyries : Median</t>
  </si>
  <si>
    <t>NA_Porphyries : Range</t>
  </si>
  <si>
    <t>NA_Porphyries : Interquartile Range</t>
  </si>
  <si>
    <t>NA_Porphyries : Standard Deviation</t>
  </si>
  <si>
    <t>NA_Porphyries : 1 percentile</t>
  </si>
  <si>
    <t>NA_Porphyries : 5 percentile</t>
  </si>
  <si>
    <t>NA_Porphyries : 10 percentile</t>
  </si>
  <si>
    <t>NA_Porphyries : 25 percentile</t>
  </si>
  <si>
    <t>NA_Porphyries : 75 percentile</t>
  </si>
  <si>
    <t>NA_Porphyries : 90 percentile</t>
  </si>
  <si>
    <t>NA_Porphyries : 95 percentile</t>
  </si>
  <si>
    <t>NA_Porphyries : 99 percentile</t>
  </si>
  <si>
    <t>NA_Volcanics : Count Numeric</t>
  </si>
  <si>
    <t>NA_Volcanics : Count Text</t>
  </si>
  <si>
    <t>NA_Volcanics : Count Null</t>
  </si>
  <si>
    <t>NA_Volcanics : Count Negative</t>
  </si>
  <si>
    <t>NA_Volcanics : Count Zero</t>
  </si>
  <si>
    <t>NA_Volcanics : Unique Values</t>
  </si>
  <si>
    <t>NA_Volcanics : Minimum</t>
  </si>
  <si>
    <t>NA_Volcanics : Maximum</t>
  </si>
  <si>
    <t>NA_Volcanics : Mean</t>
  </si>
  <si>
    <t>NA_Volcanics : Median</t>
  </si>
  <si>
    <t>NA_Volcanics : Range</t>
  </si>
  <si>
    <t>NA_Volcanics : Interquartile Range</t>
  </si>
  <si>
    <t>NA_Volcanics : Standard Deviation</t>
  </si>
  <si>
    <t>NA_Volcanics : 1 percentile</t>
  </si>
  <si>
    <t>NA_Volcanics : 5 percentile</t>
  </si>
  <si>
    <t>NA_Volcanics : 10 percentile</t>
  </si>
  <si>
    <t>NA_Volcanics : 25 percentile</t>
  </si>
  <si>
    <t>NA_Volcanics : 75 percentile</t>
  </si>
  <si>
    <t>NA_Volcanics : 90 percentile</t>
  </si>
  <si>
    <t>NA_Volcanics : 95 percentile</t>
  </si>
  <si>
    <t>NA_Volcanics : 99 percentile</t>
  </si>
  <si>
    <t>SA_Porphyries : Count Numeric</t>
  </si>
  <si>
    <t>SA_Porphyries : Count Text</t>
  </si>
  <si>
    <t>SA_Porphyries : Count Null</t>
  </si>
  <si>
    <t>SA_Porphyries : Count Negative</t>
  </si>
  <si>
    <t>SA_Porphyries : Count Zero</t>
  </si>
  <si>
    <t>SA_Porphyries : Unique Values</t>
  </si>
  <si>
    <t>SA_Porphyries : Minimum</t>
  </si>
  <si>
    <t>SA_Porphyries : Maximum</t>
  </si>
  <si>
    <t>SA_Porphyries : Mean</t>
  </si>
  <si>
    <t>SA_Porphyries : Median</t>
  </si>
  <si>
    <t>SA_Porphyries : Range</t>
  </si>
  <si>
    <t>SA_Porphyries : Interquartile Range</t>
  </si>
  <si>
    <t>SA_Porphyries : Standard Deviation</t>
  </si>
  <si>
    <t>SA_Porphyries : 1 percentile</t>
  </si>
  <si>
    <t>SA_Porphyries : 5 percentile</t>
  </si>
  <si>
    <t>SA_Porphyries : 10 percentile</t>
  </si>
  <si>
    <t>SA_Porphyries : 25 percentile</t>
  </si>
  <si>
    <t>SA_Porphyries : 75 percentile</t>
  </si>
  <si>
    <t>SA_Porphyries : 90 percentile</t>
  </si>
  <si>
    <t>SA_Porphyries : 95 percentile</t>
  </si>
  <si>
    <t>SA_Porphyries : 99 percentile</t>
  </si>
  <si>
    <t>SA_Volcanics : Count Numeric</t>
  </si>
  <si>
    <t>SA_Volcanics : Count Text</t>
  </si>
  <si>
    <t>SA_Volcanics : Count Null</t>
  </si>
  <si>
    <t>SA_Volcanics : Count Negative</t>
  </si>
  <si>
    <t>SA_Volcanics : Count Zero</t>
  </si>
  <si>
    <t>SA_Volcanics : Unique Values</t>
  </si>
  <si>
    <t>SA_Volcanics : Minimum</t>
  </si>
  <si>
    <t>SA_Volcanics : Maximum</t>
  </si>
  <si>
    <t>SA_Volcanics : Mean</t>
  </si>
  <si>
    <t>SA_Volcanics : Median</t>
  </si>
  <si>
    <t>SA_Volcanics : Range</t>
  </si>
  <si>
    <t>SA_Volcanics : Interquartile Range</t>
  </si>
  <si>
    <t>SA_Volcanics : Standard Deviation</t>
  </si>
  <si>
    <t>SA_Volcanics : 1 percentile</t>
  </si>
  <si>
    <t>SA_Volcanics : 5 percentile</t>
  </si>
  <si>
    <t>SA_Volcanics : 10 percentile</t>
  </si>
  <si>
    <t>SA_Volcanics : 25 percentile</t>
  </si>
  <si>
    <t>SA_Volcanics : 75 percentile</t>
  </si>
  <si>
    <t>SA_Volcanics : 90 percentile</t>
  </si>
  <si>
    <t>SA_Volcanics : 95 percentile</t>
  </si>
  <si>
    <t>SA_Volcanics : 99 percentile</t>
  </si>
  <si>
    <t>North America</t>
  </si>
  <si>
    <t>South America</t>
  </si>
  <si>
    <t>Porphyry Cu systems</t>
  </si>
  <si>
    <t>Barren Volcanic Rocks</t>
  </si>
  <si>
    <t>Mean</t>
  </si>
  <si>
    <t>SD</t>
  </si>
  <si>
    <t>Upper ocean crust carbonate percentage</t>
  </si>
  <si>
    <t>Distance to the nearest trench edge (degrees)</t>
  </si>
  <si>
    <t>Subducting plate volume (km3/yr.)</t>
  </si>
  <si>
    <t>Independent Parameter</t>
  </si>
  <si>
    <t>Deep sea carbonate sediments thickness (mts)</t>
  </si>
  <si>
    <t>Miocene</t>
  </si>
  <si>
    <t>Paleogene</t>
  </si>
  <si>
    <t>Cretaceous</t>
  </si>
  <si>
    <t>Jurassic</t>
  </si>
  <si>
    <t>Triassic</t>
  </si>
  <si>
    <t>Age</t>
  </si>
  <si>
    <t>Total</t>
  </si>
  <si>
    <t>Plio. - Quat.</t>
  </si>
  <si>
    <t>1001 rows - Univariate</t>
  </si>
  <si>
    <t>Sea Floor Age (Ma.)</t>
  </si>
  <si>
    <t>Subducting convergence magnitude - Absolute vector (cm/yr.)</t>
  </si>
  <si>
    <t>Independent Parameters</t>
  </si>
  <si>
    <t>Deep sea total sediments thickness (mts)</t>
  </si>
  <si>
    <t xml:space="preserve">Deep sea carbonates / total sediments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</si>
</sst>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" fontId="1" fillId="0" borderId="12" xfId="0" applyNumberFormat="1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5" xfId="0" applyFont="1" applyBorder="1"/>
    <xf numFmtId="2" fontId="1" fillId="0" borderId="16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0" fontId="2" fillId="2" borderId="11" xfId="0" applyFont="1" applyFill="1" applyBorder="1"/>
    <xf numFmtId="0" fontId="2" fillId="0" borderId="14" xfId="0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0" fontId="1" fillId="0" borderId="18" xfId="0" applyFont="1" applyBorder="1"/>
    <xf numFmtId="0" fontId="2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249F-9643-D549-8050-284B7C50036D}">
  <dimension ref="B3:J131"/>
  <sheetViews>
    <sheetView topLeftCell="B1" workbookViewId="0">
      <selection activeCell="B121" sqref="B121"/>
    </sheetView>
  </sheetViews>
  <sheetFormatPr baseColWidth="10" defaultRowHeight="16" x14ac:dyDescent="0.2"/>
  <cols>
    <col min="2" max="2" width="31" bestFit="1" customWidth="1"/>
    <col min="3" max="3" width="12.1640625" bestFit="1" customWidth="1"/>
    <col min="4" max="4" width="16.5" bestFit="1" customWidth="1"/>
    <col min="5" max="5" width="27" bestFit="1" customWidth="1"/>
    <col min="6" max="6" width="23" bestFit="1" customWidth="1"/>
    <col min="7" max="7" width="22.6640625" bestFit="1" customWidth="1"/>
    <col min="8" max="8" width="12.1640625" bestFit="1" customWidth="1"/>
  </cols>
  <sheetData>
    <row r="3" spans="2:8" x14ac:dyDescent="0.2">
      <c r="B3" t="s">
        <v>130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2:8" hidden="1" x14ac:dyDescent="0.2">
      <c r="B4" t="s">
        <v>6</v>
      </c>
      <c r="C4">
        <v>1001</v>
      </c>
      <c r="D4">
        <v>1001</v>
      </c>
      <c r="E4">
        <v>992</v>
      </c>
      <c r="F4">
        <v>1001</v>
      </c>
      <c r="G4">
        <v>1001</v>
      </c>
      <c r="H4">
        <v>1001</v>
      </c>
    </row>
    <row r="5" spans="2:8" hidden="1" x14ac:dyDescent="0.2"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2:8" hidden="1" x14ac:dyDescent="0.2">
      <c r="B6" t="s">
        <v>8</v>
      </c>
      <c r="C6">
        <v>0</v>
      </c>
      <c r="D6">
        <v>0</v>
      </c>
      <c r="E6">
        <v>9</v>
      </c>
      <c r="F6">
        <v>0</v>
      </c>
      <c r="G6">
        <v>0</v>
      </c>
      <c r="H6">
        <v>0</v>
      </c>
    </row>
    <row r="7" spans="2:8" hidden="1" x14ac:dyDescent="0.2">
      <c r="B7" t="s">
        <v>9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</row>
    <row r="8" spans="2:8" hidden="1" x14ac:dyDescent="0.2">
      <c r="B8" t="s">
        <v>10</v>
      </c>
      <c r="C8">
        <v>0</v>
      </c>
      <c r="D8">
        <v>0</v>
      </c>
      <c r="E8">
        <v>20</v>
      </c>
      <c r="F8">
        <v>0</v>
      </c>
      <c r="G8">
        <v>7</v>
      </c>
      <c r="H8">
        <v>0</v>
      </c>
    </row>
    <row r="9" spans="2:8" hidden="1" x14ac:dyDescent="0.2">
      <c r="B9" t="s">
        <v>11</v>
      </c>
      <c r="C9">
        <v>331</v>
      </c>
      <c r="D9">
        <v>309</v>
      </c>
      <c r="E9">
        <v>304</v>
      </c>
      <c r="F9">
        <v>122</v>
      </c>
      <c r="G9">
        <v>28</v>
      </c>
      <c r="H9">
        <v>344</v>
      </c>
    </row>
    <row r="10" spans="2:8" hidden="1" x14ac:dyDescent="0.2">
      <c r="B10" t="s">
        <v>12</v>
      </c>
      <c r="C10">
        <v>0.78</v>
      </c>
      <c r="D10">
        <v>0.01</v>
      </c>
      <c r="E10">
        <v>-0.56999999999999995</v>
      </c>
      <c r="F10">
        <v>0.22</v>
      </c>
      <c r="G10">
        <v>0</v>
      </c>
      <c r="H10">
        <v>0.54</v>
      </c>
    </row>
    <row r="11" spans="2:8" hidden="1" x14ac:dyDescent="0.2">
      <c r="B11" t="s">
        <v>13</v>
      </c>
      <c r="C11">
        <v>25.91</v>
      </c>
      <c r="D11">
        <v>36.75</v>
      </c>
      <c r="E11">
        <v>308.79000000000002</v>
      </c>
      <c r="F11">
        <v>2.82</v>
      </c>
      <c r="G11">
        <v>0.3</v>
      </c>
      <c r="H11">
        <v>158.91</v>
      </c>
    </row>
    <row r="12" spans="2:8" hidden="1" x14ac:dyDescent="0.2">
      <c r="B12" t="s">
        <v>14</v>
      </c>
      <c r="C12">
        <v>9.3295604395604403</v>
      </c>
      <c r="D12">
        <v>17.232647352647302</v>
      </c>
      <c r="E12">
        <v>48.274606854838602</v>
      </c>
      <c r="F12">
        <v>2.0580619380619298</v>
      </c>
      <c r="G12">
        <v>0.112767232767232</v>
      </c>
      <c r="H12">
        <v>44.123626373626301</v>
      </c>
    </row>
    <row r="13" spans="2:8" hidden="1" x14ac:dyDescent="0.2">
      <c r="B13" t="s">
        <v>15</v>
      </c>
      <c r="C13">
        <v>8.99</v>
      </c>
      <c r="D13">
        <v>16.93</v>
      </c>
      <c r="E13">
        <v>37.08</v>
      </c>
      <c r="F13">
        <v>2.13</v>
      </c>
      <c r="G13">
        <v>0.1</v>
      </c>
      <c r="H13">
        <v>38.6</v>
      </c>
    </row>
    <row r="14" spans="2:8" hidden="1" x14ac:dyDescent="0.2">
      <c r="B14" t="s">
        <v>16</v>
      </c>
      <c r="C14">
        <v>25.13</v>
      </c>
      <c r="D14">
        <v>36.74</v>
      </c>
      <c r="E14">
        <v>309.36</v>
      </c>
      <c r="F14">
        <v>2.5999999999999899</v>
      </c>
      <c r="G14">
        <v>0.3</v>
      </c>
      <c r="H14">
        <v>158.37</v>
      </c>
    </row>
    <row r="15" spans="2:8" hidden="1" x14ac:dyDescent="0.2">
      <c r="B15" t="s">
        <v>17</v>
      </c>
      <c r="C15">
        <v>0.48499999999999899</v>
      </c>
      <c r="D15">
        <v>11.64</v>
      </c>
      <c r="E15">
        <v>56.905000000000001</v>
      </c>
      <c r="F15">
        <v>0.31</v>
      </c>
      <c r="G15">
        <v>0.04</v>
      </c>
      <c r="H15">
        <v>19.84</v>
      </c>
    </row>
    <row r="16" spans="2:8" hidden="1" x14ac:dyDescent="0.2">
      <c r="B16" t="s">
        <v>18</v>
      </c>
      <c r="C16">
        <v>3.0360929179775602</v>
      </c>
      <c r="D16">
        <v>8.9676094632022991</v>
      </c>
      <c r="E16">
        <v>31.574432190620801</v>
      </c>
      <c r="F16">
        <v>0.36300418752383701</v>
      </c>
      <c r="G16">
        <v>5.0243753494685101E-2</v>
      </c>
      <c r="H16">
        <v>21.097506490963799</v>
      </c>
    </row>
    <row r="17" spans="2:8" hidden="1" x14ac:dyDescent="0.2">
      <c r="B17" t="s">
        <v>19</v>
      </c>
      <c r="C17">
        <v>1.7405999999999999</v>
      </c>
      <c r="D17">
        <v>0.09</v>
      </c>
      <c r="E17">
        <v>0</v>
      </c>
      <c r="F17">
        <v>0.73</v>
      </c>
      <c r="G17">
        <v>0.01</v>
      </c>
      <c r="H17">
        <v>0.9</v>
      </c>
    </row>
    <row r="18" spans="2:8" hidden="1" x14ac:dyDescent="0.2">
      <c r="B18" t="s">
        <v>20</v>
      </c>
      <c r="C18">
        <v>4.5570000000000004</v>
      </c>
      <c r="D18">
        <v>0.55600000000000005</v>
      </c>
      <c r="E18">
        <v>4.7189999999999896</v>
      </c>
      <c r="F18">
        <v>1.4</v>
      </c>
      <c r="G18">
        <v>0.03</v>
      </c>
      <c r="H18">
        <v>8.8970000000000002</v>
      </c>
    </row>
    <row r="19" spans="2:8" hidden="1" x14ac:dyDescent="0.2">
      <c r="B19" t="s">
        <v>21</v>
      </c>
      <c r="C19">
        <v>5.8540000000000001</v>
      </c>
      <c r="D19">
        <v>5.14</v>
      </c>
      <c r="E19">
        <v>9.3390000000000004</v>
      </c>
      <c r="F19">
        <v>1.55</v>
      </c>
      <c r="G19">
        <v>0.06</v>
      </c>
      <c r="H19">
        <v>17.899999999999999</v>
      </c>
    </row>
    <row r="20" spans="2:8" hidden="1" x14ac:dyDescent="0.2">
      <c r="B20" t="s">
        <v>22</v>
      </c>
      <c r="C20">
        <v>8.89</v>
      </c>
      <c r="D20">
        <v>11.41</v>
      </c>
      <c r="E20">
        <v>22.965</v>
      </c>
      <c r="F20">
        <v>1.93</v>
      </c>
      <c r="G20">
        <v>0.09</v>
      </c>
      <c r="H20">
        <v>35.58</v>
      </c>
    </row>
    <row r="21" spans="2:8" hidden="1" x14ac:dyDescent="0.2">
      <c r="B21" t="s">
        <v>23</v>
      </c>
      <c r="C21">
        <v>9.375</v>
      </c>
      <c r="D21">
        <v>23.05</v>
      </c>
      <c r="E21">
        <v>79.87</v>
      </c>
      <c r="F21">
        <v>2.2400000000000002</v>
      </c>
      <c r="G21">
        <v>0.13</v>
      </c>
      <c r="H21">
        <v>55.42</v>
      </c>
    </row>
    <row r="22" spans="2:8" hidden="1" x14ac:dyDescent="0.2">
      <c r="B22" t="s">
        <v>24</v>
      </c>
      <c r="C22">
        <v>12.7</v>
      </c>
      <c r="D22">
        <v>30.2</v>
      </c>
      <c r="E22">
        <v>83.9</v>
      </c>
      <c r="F22">
        <v>2.49799999999999</v>
      </c>
      <c r="G22">
        <v>0.19</v>
      </c>
      <c r="H22">
        <v>69.933999999999997</v>
      </c>
    </row>
    <row r="23" spans="2:8" hidden="1" x14ac:dyDescent="0.2">
      <c r="B23" t="s">
        <v>25</v>
      </c>
      <c r="C23">
        <v>13.709</v>
      </c>
      <c r="D23">
        <v>31.075999999999901</v>
      </c>
      <c r="E23">
        <v>92.18</v>
      </c>
      <c r="F23">
        <v>2.57899999999999</v>
      </c>
      <c r="G23">
        <v>0.21</v>
      </c>
      <c r="H23">
        <v>88.1</v>
      </c>
    </row>
    <row r="24" spans="2:8" hidden="1" x14ac:dyDescent="0.2">
      <c r="B24" t="s">
        <v>26</v>
      </c>
      <c r="C24">
        <v>18.688600000000001</v>
      </c>
      <c r="D24">
        <v>34.756999999999998</v>
      </c>
      <c r="E24">
        <v>106.28</v>
      </c>
      <c r="F24">
        <v>2.66</v>
      </c>
      <c r="G24">
        <v>0.25</v>
      </c>
      <c r="H24">
        <v>101.408</v>
      </c>
    </row>
    <row r="25" spans="2:8" hidden="1" x14ac:dyDescent="0.2">
      <c r="B25" t="s">
        <v>27</v>
      </c>
      <c r="C25">
        <v>239</v>
      </c>
      <c r="D25">
        <v>239</v>
      </c>
      <c r="E25">
        <v>239</v>
      </c>
      <c r="F25">
        <v>239</v>
      </c>
      <c r="G25">
        <v>239</v>
      </c>
      <c r="H25">
        <v>239</v>
      </c>
    </row>
    <row r="26" spans="2:8" hidden="1" x14ac:dyDescent="0.2"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2:8" hidden="1" x14ac:dyDescent="0.2"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2:8" hidden="1" x14ac:dyDescent="0.2">
      <c r="B28" t="s">
        <v>30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</row>
    <row r="29" spans="2:8" hidden="1" x14ac:dyDescent="0.2">
      <c r="B29" t="s">
        <v>31</v>
      </c>
      <c r="C29">
        <v>0</v>
      </c>
      <c r="D29">
        <v>0</v>
      </c>
      <c r="E29">
        <v>17</v>
      </c>
      <c r="F29">
        <v>0</v>
      </c>
      <c r="G29">
        <v>0</v>
      </c>
      <c r="H29">
        <v>0</v>
      </c>
    </row>
    <row r="30" spans="2:8" hidden="1" x14ac:dyDescent="0.2">
      <c r="B30" t="s">
        <v>32</v>
      </c>
      <c r="C30">
        <v>169</v>
      </c>
      <c r="D30">
        <v>110</v>
      </c>
      <c r="E30">
        <v>152</v>
      </c>
      <c r="F30">
        <v>90</v>
      </c>
      <c r="G30">
        <v>27</v>
      </c>
      <c r="H30">
        <v>165</v>
      </c>
    </row>
    <row r="31" spans="2:8" hidden="1" x14ac:dyDescent="0.2">
      <c r="B31" t="s">
        <v>33</v>
      </c>
      <c r="C31">
        <v>0.87</v>
      </c>
      <c r="D31">
        <v>0.01</v>
      </c>
      <c r="E31">
        <v>-0.56999999999999995</v>
      </c>
      <c r="F31">
        <v>0.22</v>
      </c>
      <c r="G31">
        <v>0.01</v>
      </c>
      <c r="H31">
        <v>0.54</v>
      </c>
    </row>
    <row r="32" spans="2:8" hidden="1" x14ac:dyDescent="0.2">
      <c r="B32" t="s">
        <v>34</v>
      </c>
      <c r="C32">
        <v>25.91</v>
      </c>
      <c r="D32">
        <v>27.42</v>
      </c>
      <c r="E32">
        <v>79.180000000000007</v>
      </c>
      <c r="F32">
        <v>2.82</v>
      </c>
      <c r="G32">
        <v>0.3</v>
      </c>
      <c r="H32">
        <v>105.84</v>
      </c>
    </row>
    <row r="33" spans="2:8" x14ac:dyDescent="0.2">
      <c r="B33" t="s">
        <v>35</v>
      </c>
      <c r="C33">
        <v>11.3074058577405</v>
      </c>
      <c r="D33">
        <v>10.397991631799099</v>
      </c>
      <c r="E33">
        <v>21.036527196652699</v>
      </c>
      <c r="F33">
        <v>2.1859832635983198</v>
      </c>
      <c r="G33">
        <v>0.12853556485355599</v>
      </c>
      <c r="H33">
        <v>44.460920502092002</v>
      </c>
    </row>
    <row r="34" spans="2:8" hidden="1" x14ac:dyDescent="0.2">
      <c r="B34" t="s">
        <v>36</v>
      </c>
      <c r="C34">
        <v>11.58</v>
      </c>
      <c r="D34">
        <v>11.02</v>
      </c>
      <c r="E34">
        <v>17.97</v>
      </c>
      <c r="F34">
        <v>2.33</v>
      </c>
      <c r="G34">
        <v>0.13</v>
      </c>
      <c r="H34">
        <v>46.69</v>
      </c>
    </row>
    <row r="35" spans="2:8" hidden="1" x14ac:dyDescent="0.2">
      <c r="B35" t="s">
        <v>37</v>
      </c>
      <c r="C35">
        <v>25.04</v>
      </c>
      <c r="D35">
        <v>27.41</v>
      </c>
      <c r="E35">
        <v>79.75</v>
      </c>
      <c r="F35">
        <v>2.5999999999999899</v>
      </c>
      <c r="G35">
        <v>0.28999999999999998</v>
      </c>
      <c r="H35">
        <v>105.3</v>
      </c>
    </row>
    <row r="36" spans="2:8" hidden="1" x14ac:dyDescent="0.2">
      <c r="B36" t="s">
        <v>38</v>
      </c>
      <c r="C36">
        <v>5.1899999999999897</v>
      </c>
      <c r="D36">
        <v>13.0899999999999</v>
      </c>
      <c r="E36">
        <v>21.119999999999902</v>
      </c>
      <c r="F36">
        <v>0.31999999999999901</v>
      </c>
      <c r="G36">
        <v>0.13</v>
      </c>
      <c r="H36">
        <v>23.13</v>
      </c>
    </row>
    <row r="37" spans="2:8" x14ac:dyDescent="0.2">
      <c r="B37" t="s">
        <v>39</v>
      </c>
      <c r="C37">
        <v>4.7839129019992699</v>
      </c>
      <c r="D37">
        <v>7.2312472150828704</v>
      </c>
      <c r="E37">
        <v>17.3392434165597</v>
      </c>
      <c r="F37">
        <v>0.44841431140932397</v>
      </c>
      <c r="G37">
        <v>7.1413915025283506E-2</v>
      </c>
      <c r="H37">
        <v>23.558344985945901</v>
      </c>
    </row>
    <row r="38" spans="2:8" hidden="1" x14ac:dyDescent="0.2">
      <c r="B38" t="s">
        <v>40</v>
      </c>
      <c r="C38">
        <v>1.4339999999999899</v>
      </c>
      <c r="D38">
        <v>0.09</v>
      </c>
      <c r="E38">
        <v>0</v>
      </c>
      <c r="F38">
        <v>0.72</v>
      </c>
      <c r="G38">
        <v>0.01</v>
      </c>
      <c r="H38">
        <v>0.81599999999999995</v>
      </c>
    </row>
    <row r="39" spans="2:8" hidden="1" x14ac:dyDescent="0.2">
      <c r="B39" t="s">
        <v>41</v>
      </c>
      <c r="C39">
        <v>3.23</v>
      </c>
      <c r="D39">
        <v>0.09</v>
      </c>
      <c r="E39">
        <v>0</v>
      </c>
      <c r="F39">
        <v>1.1299999999999999</v>
      </c>
      <c r="G39">
        <v>0.02</v>
      </c>
      <c r="H39">
        <v>1.52</v>
      </c>
    </row>
    <row r="40" spans="2:8" hidden="1" x14ac:dyDescent="0.2">
      <c r="B40" t="s">
        <v>42</v>
      </c>
      <c r="C40">
        <v>5.58</v>
      </c>
      <c r="D40">
        <v>0.09</v>
      </c>
      <c r="E40">
        <v>0.32</v>
      </c>
      <c r="F40">
        <v>1.46</v>
      </c>
      <c r="G40">
        <v>0.03</v>
      </c>
      <c r="H40">
        <v>5.97</v>
      </c>
    </row>
    <row r="41" spans="2:8" hidden="1" x14ac:dyDescent="0.2">
      <c r="B41" t="s">
        <v>43</v>
      </c>
      <c r="C41">
        <v>8.32</v>
      </c>
      <c r="D41">
        <v>3.56</v>
      </c>
      <c r="E41">
        <v>7.6</v>
      </c>
      <c r="F41">
        <v>2.12</v>
      </c>
      <c r="G41">
        <v>7.0000000000000007E-2</v>
      </c>
      <c r="H41">
        <v>32.57</v>
      </c>
    </row>
    <row r="42" spans="2:8" hidden="1" x14ac:dyDescent="0.2">
      <c r="B42" t="s">
        <v>44</v>
      </c>
      <c r="C42">
        <v>13.51</v>
      </c>
      <c r="D42">
        <v>16.649999999999999</v>
      </c>
      <c r="E42">
        <v>28.72</v>
      </c>
      <c r="F42">
        <v>2.44</v>
      </c>
      <c r="G42">
        <v>0.2</v>
      </c>
      <c r="H42">
        <v>55.7</v>
      </c>
    </row>
    <row r="43" spans="2:8" hidden="1" x14ac:dyDescent="0.2">
      <c r="B43" t="s">
        <v>45</v>
      </c>
      <c r="C43">
        <v>17.64</v>
      </c>
      <c r="D43">
        <v>18.37</v>
      </c>
      <c r="E43">
        <v>44.76</v>
      </c>
      <c r="F43">
        <v>2.57</v>
      </c>
      <c r="G43">
        <v>0.22</v>
      </c>
      <c r="H43">
        <v>77.7</v>
      </c>
    </row>
    <row r="44" spans="2:8" hidden="1" x14ac:dyDescent="0.2">
      <c r="B44" t="s">
        <v>46</v>
      </c>
      <c r="C44">
        <v>18.489999999999998</v>
      </c>
      <c r="D44">
        <v>18.75</v>
      </c>
      <c r="E44">
        <v>57.24</v>
      </c>
      <c r="F44">
        <v>2.66</v>
      </c>
      <c r="G44">
        <v>0.24</v>
      </c>
      <c r="H44">
        <v>88.11</v>
      </c>
    </row>
    <row r="45" spans="2:8" hidden="1" x14ac:dyDescent="0.2">
      <c r="B45" t="s">
        <v>47</v>
      </c>
      <c r="C45">
        <v>25.777999999999999</v>
      </c>
      <c r="D45">
        <v>27.294</v>
      </c>
      <c r="E45">
        <v>70.98</v>
      </c>
      <c r="F45">
        <v>2.7919999999999998</v>
      </c>
      <c r="G45">
        <v>0.26</v>
      </c>
      <c r="H45">
        <v>95.695999999999898</v>
      </c>
    </row>
    <row r="46" spans="2:8" hidden="1" x14ac:dyDescent="0.2">
      <c r="B46" t="s">
        <v>48</v>
      </c>
      <c r="C46">
        <v>56</v>
      </c>
      <c r="D46">
        <v>56</v>
      </c>
      <c r="E46">
        <v>56</v>
      </c>
      <c r="F46">
        <v>56</v>
      </c>
      <c r="G46">
        <v>56</v>
      </c>
      <c r="H46">
        <v>56</v>
      </c>
    </row>
    <row r="47" spans="2:8" hidden="1" x14ac:dyDescent="0.2"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2:8" hidden="1" x14ac:dyDescent="0.2"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2:8" hidden="1" x14ac:dyDescent="0.2"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2:8" hidden="1" x14ac:dyDescent="0.2">
      <c r="B50" t="s">
        <v>52</v>
      </c>
      <c r="C50">
        <v>0</v>
      </c>
      <c r="D50">
        <v>0</v>
      </c>
      <c r="E50">
        <v>0</v>
      </c>
      <c r="F50">
        <v>0</v>
      </c>
      <c r="G50">
        <v>2</v>
      </c>
      <c r="H50">
        <v>0</v>
      </c>
    </row>
    <row r="51" spans="2:8" hidden="1" x14ac:dyDescent="0.2">
      <c r="B51" t="s">
        <v>53</v>
      </c>
      <c r="C51">
        <v>34</v>
      </c>
      <c r="D51">
        <v>34</v>
      </c>
      <c r="E51">
        <v>20</v>
      </c>
      <c r="F51">
        <v>14</v>
      </c>
      <c r="G51">
        <v>8</v>
      </c>
      <c r="H51">
        <v>24</v>
      </c>
    </row>
    <row r="52" spans="2:8" hidden="1" x14ac:dyDescent="0.2">
      <c r="B52" t="s">
        <v>54</v>
      </c>
      <c r="C52">
        <v>1.51</v>
      </c>
      <c r="D52">
        <v>0.09</v>
      </c>
      <c r="E52">
        <v>22.27</v>
      </c>
      <c r="F52">
        <v>0.73</v>
      </c>
      <c r="G52">
        <v>0</v>
      </c>
      <c r="H52">
        <v>1.26</v>
      </c>
    </row>
    <row r="53" spans="2:8" hidden="1" x14ac:dyDescent="0.2">
      <c r="B53" t="s">
        <v>55</v>
      </c>
      <c r="C53">
        <v>6.59</v>
      </c>
      <c r="D53">
        <v>17.420000000000002</v>
      </c>
      <c r="E53">
        <v>77</v>
      </c>
      <c r="F53">
        <v>2.2200000000000002</v>
      </c>
      <c r="G53">
        <v>0.1</v>
      </c>
      <c r="H53">
        <v>62.29</v>
      </c>
    </row>
    <row r="54" spans="2:8" x14ac:dyDescent="0.2">
      <c r="B54" t="s">
        <v>56</v>
      </c>
      <c r="C54">
        <v>5.63071428571428</v>
      </c>
      <c r="D54">
        <v>8.7837499999999995</v>
      </c>
      <c r="E54">
        <v>50.471428571428497</v>
      </c>
      <c r="F54">
        <v>1.91625</v>
      </c>
      <c r="G54">
        <v>7.0892857142857105E-2</v>
      </c>
      <c r="H54">
        <v>40.433035714285701</v>
      </c>
    </row>
    <row r="55" spans="2:8" hidden="1" x14ac:dyDescent="0.2">
      <c r="B55" t="s">
        <v>57</v>
      </c>
      <c r="C55">
        <v>5.7799999999999896</v>
      </c>
      <c r="D55">
        <v>6.75</v>
      </c>
      <c r="E55">
        <v>39.664999999999999</v>
      </c>
      <c r="F55">
        <v>2.14</v>
      </c>
      <c r="G55">
        <v>7.4999999999999997E-2</v>
      </c>
      <c r="H55">
        <v>44.17</v>
      </c>
    </row>
    <row r="56" spans="2:8" hidden="1" x14ac:dyDescent="0.2">
      <c r="B56" t="s">
        <v>58</v>
      </c>
      <c r="C56">
        <v>5.08</v>
      </c>
      <c r="D56">
        <v>17.329999999999998</v>
      </c>
      <c r="E56">
        <v>54.73</v>
      </c>
      <c r="F56">
        <v>1.49</v>
      </c>
      <c r="G56">
        <v>0.1</v>
      </c>
      <c r="H56">
        <v>61.03</v>
      </c>
    </row>
    <row r="57" spans="2:8" hidden="1" x14ac:dyDescent="0.2">
      <c r="B57" t="s">
        <v>59</v>
      </c>
      <c r="C57">
        <v>0.89749999999999996</v>
      </c>
      <c r="D57">
        <v>11.23</v>
      </c>
      <c r="E57">
        <v>34.14</v>
      </c>
      <c r="F57">
        <v>0.63500000000000001</v>
      </c>
      <c r="G57">
        <v>4.2499999999999899E-2</v>
      </c>
      <c r="H57">
        <v>38.6875</v>
      </c>
    </row>
    <row r="58" spans="2:8" x14ac:dyDescent="0.2">
      <c r="B58" t="s">
        <v>60</v>
      </c>
      <c r="C58">
        <v>0.86691271898482503</v>
      </c>
      <c r="D58">
        <v>5.8384554503271202</v>
      </c>
      <c r="E58">
        <v>18.783132706918501</v>
      </c>
      <c r="F58">
        <v>0.42122575463002698</v>
      </c>
      <c r="G58">
        <v>2.8811410978940299E-2</v>
      </c>
      <c r="H58">
        <v>19.5720339371018</v>
      </c>
    </row>
    <row r="59" spans="2:8" hidden="1" x14ac:dyDescent="0.2">
      <c r="B59" t="s">
        <v>61</v>
      </c>
      <c r="C59">
        <v>1.51</v>
      </c>
      <c r="D59">
        <v>0.09</v>
      </c>
      <c r="E59">
        <v>22.27</v>
      </c>
      <c r="F59">
        <v>0.73</v>
      </c>
      <c r="G59">
        <v>0</v>
      </c>
      <c r="H59">
        <v>1.26</v>
      </c>
    </row>
    <row r="60" spans="2:8" hidden="1" x14ac:dyDescent="0.2">
      <c r="B60" t="s">
        <v>62</v>
      </c>
      <c r="C60">
        <v>4.1879999999999997</v>
      </c>
      <c r="D60">
        <v>0.41299999999999998</v>
      </c>
      <c r="E60">
        <v>23.689499999999999</v>
      </c>
      <c r="F60">
        <v>1.0529999999999999</v>
      </c>
      <c r="G60">
        <v>8.5000000000000006E-3</v>
      </c>
      <c r="H60">
        <v>4.9320000000000004</v>
      </c>
    </row>
    <row r="61" spans="2:8" hidden="1" x14ac:dyDescent="0.2">
      <c r="B61" t="s">
        <v>63</v>
      </c>
      <c r="C61">
        <v>4.41</v>
      </c>
      <c r="D61">
        <v>2</v>
      </c>
      <c r="E61">
        <v>33.841000000000001</v>
      </c>
      <c r="F61">
        <v>1.224</v>
      </c>
      <c r="G61">
        <v>0.02</v>
      </c>
      <c r="H61">
        <v>8.9079999999999995</v>
      </c>
    </row>
    <row r="62" spans="2:8" hidden="1" x14ac:dyDescent="0.2">
      <c r="B62" t="s">
        <v>64</v>
      </c>
      <c r="C62">
        <v>5.35</v>
      </c>
      <c r="D62">
        <v>3.7574999999999998</v>
      </c>
      <c r="E62">
        <v>34.67</v>
      </c>
      <c r="F62">
        <v>1.5449999999999999</v>
      </c>
      <c r="G62">
        <v>4.7500000000000001E-2</v>
      </c>
      <c r="H62">
        <v>18.494999999999902</v>
      </c>
    </row>
    <row r="63" spans="2:8" hidden="1" x14ac:dyDescent="0.2">
      <c r="B63" t="s">
        <v>65</v>
      </c>
      <c r="C63">
        <v>6.2474999999999996</v>
      </c>
      <c r="D63">
        <v>14.987500000000001</v>
      </c>
      <c r="E63">
        <v>68.81</v>
      </c>
      <c r="F63">
        <v>2.1800000000000002</v>
      </c>
      <c r="G63">
        <v>0.09</v>
      </c>
      <c r="H63">
        <v>57.182499999999997</v>
      </c>
    </row>
    <row r="64" spans="2:8" hidden="1" x14ac:dyDescent="0.2">
      <c r="B64" t="s">
        <v>66</v>
      </c>
      <c r="C64">
        <v>6.3890000000000002</v>
      </c>
      <c r="D64">
        <v>17.04</v>
      </c>
      <c r="E64">
        <v>77</v>
      </c>
      <c r="F64">
        <v>2.2029999999999998</v>
      </c>
      <c r="G64">
        <v>0.1</v>
      </c>
      <c r="H64">
        <v>57.55</v>
      </c>
    </row>
    <row r="65" spans="2:8" hidden="1" x14ac:dyDescent="0.2">
      <c r="B65" t="s">
        <v>67</v>
      </c>
      <c r="C65">
        <v>6.5134999999999996</v>
      </c>
      <c r="D65">
        <v>17.0565</v>
      </c>
      <c r="E65">
        <v>77</v>
      </c>
      <c r="F65">
        <v>2.2115</v>
      </c>
      <c r="G65">
        <v>0.1</v>
      </c>
      <c r="H65">
        <v>62.209000000000003</v>
      </c>
    </row>
    <row r="66" spans="2:8" hidden="1" x14ac:dyDescent="0.2">
      <c r="B66" t="s">
        <v>68</v>
      </c>
      <c r="C66">
        <v>6.59</v>
      </c>
      <c r="D66">
        <v>17.420000000000002</v>
      </c>
      <c r="E66">
        <v>77</v>
      </c>
      <c r="F66">
        <v>2.2200000000000002</v>
      </c>
      <c r="G66">
        <v>0.1</v>
      </c>
      <c r="H66">
        <v>62.29</v>
      </c>
    </row>
    <row r="67" spans="2:8" hidden="1" x14ac:dyDescent="0.2">
      <c r="B67" t="s">
        <v>69</v>
      </c>
      <c r="C67">
        <v>150</v>
      </c>
      <c r="D67">
        <v>150</v>
      </c>
      <c r="E67">
        <v>141</v>
      </c>
      <c r="F67">
        <v>150</v>
      </c>
      <c r="G67">
        <v>150</v>
      </c>
      <c r="H67">
        <v>150</v>
      </c>
    </row>
    <row r="68" spans="2:8" hidden="1" x14ac:dyDescent="0.2"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2:8" hidden="1" x14ac:dyDescent="0.2">
      <c r="B69" t="s">
        <v>71</v>
      </c>
      <c r="C69">
        <v>0</v>
      </c>
      <c r="D69">
        <v>0</v>
      </c>
      <c r="E69">
        <v>9</v>
      </c>
      <c r="F69">
        <v>0</v>
      </c>
      <c r="G69">
        <v>0</v>
      </c>
      <c r="H69">
        <v>0</v>
      </c>
    </row>
    <row r="70" spans="2:8" hidden="1" x14ac:dyDescent="0.2">
      <c r="B70" t="s">
        <v>72</v>
      </c>
      <c r="C70">
        <v>0</v>
      </c>
      <c r="D70">
        <v>0</v>
      </c>
      <c r="E70">
        <v>2</v>
      </c>
      <c r="F70">
        <v>0</v>
      </c>
      <c r="G70">
        <v>0</v>
      </c>
      <c r="H70">
        <v>0</v>
      </c>
    </row>
    <row r="71" spans="2:8" hidden="1" x14ac:dyDescent="0.2">
      <c r="B71" t="s">
        <v>73</v>
      </c>
      <c r="C71">
        <v>0</v>
      </c>
      <c r="D71">
        <v>0</v>
      </c>
      <c r="E71">
        <v>3</v>
      </c>
      <c r="F71">
        <v>0</v>
      </c>
      <c r="G71">
        <v>1</v>
      </c>
      <c r="H71">
        <v>0</v>
      </c>
    </row>
    <row r="72" spans="2:8" hidden="1" x14ac:dyDescent="0.2">
      <c r="B72" t="s">
        <v>74</v>
      </c>
      <c r="C72">
        <v>123</v>
      </c>
      <c r="D72">
        <v>112</v>
      </c>
      <c r="E72">
        <v>100</v>
      </c>
      <c r="F72">
        <v>53</v>
      </c>
      <c r="G72">
        <v>26</v>
      </c>
      <c r="H72">
        <v>118</v>
      </c>
    </row>
    <row r="73" spans="2:8" hidden="1" x14ac:dyDescent="0.2">
      <c r="B73" t="s">
        <v>75</v>
      </c>
      <c r="C73">
        <v>0.78</v>
      </c>
      <c r="D73">
        <v>0.1</v>
      </c>
      <c r="E73">
        <v>-0.03</v>
      </c>
      <c r="F73">
        <v>1.81</v>
      </c>
      <c r="G73">
        <v>0</v>
      </c>
      <c r="H73">
        <v>3.96</v>
      </c>
    </row>
    <row r="74" spans="2:8" hidden="1" x14ac:dyDescent="0.2">
      <c r="B74" t="s">
        <v>76</v>
      </c>
      <c r="C74">
        <v>18.62</v>
      </c>
      <c r="D74">
        <v>36.75</v>
      </c>
      <c r="E74">
        <v>308.79000000000002</v>
      </c>
      <c r="F74">
        <v>2.7</v>
      </c>
      <c r="G74">
        <v>0.25</v>
      </c>
      <c r="H74">
        <v>158.91</v>
      </c>
    </row>
    <row r="75" spans="2:8" x14ac:dyDescent="0.2">
      <c r="B75" t="s">
        <v>77</v>
      </c>
      <c r="C75">
        <v>9.0421333333333305</v>
      </c>
      <c r="D75">
        <v>22.664866666666601</v>
      </c>
      <c r="E75">
        <v>24.837021276595699</v>
      </c>
      <c r="F75">
        <v>2.37106666666666</v>
      </c>
      <c r="G75">
        <v>0.13593333333333299</v>
      </c>
      <c r="H75">
        <v>66.788066666666595</v>
      </c>
    </row>
    <row r="76" spans="2:8" hidden="1" x14ac:dyDescent="0.2">
      <c r="B76" t="s">
        <v>78</v>
      </c>
      <c r="C76">
        <v>10.295</v>
      </c>
      <c r="D76">
        <v>25.77</v>
      </c>
      <c r="E76">
        <v>19.54</v>
      </c>
      <c r="F76">
        <v>2.4449999999999998</v>
      </c>
      <c r="G76">
        <v>0.15</v>
      </c>
      <c r="H76">
        <v>67.544999999999902</v>
      </c>
    </row>
    <row r="77" spans="2:8" hidden="1" x14ac:dyDescent="0.2">
      <c r="B77" t="s">
        <v>79</v>
      </c>
      <c r="C77">
        <v>17.84</v>
      </c>
      <c r="D77">
        <v>36.65</v>
      </c>
      <c r="E77">
        <v>308.82</v>
      </c>
      <c r="F77">
        <v>0.89</v>
      </c>
      <c r="G77">
        <v>0.25</v>
      </c>
      <c r="H77">
        <v>154.94999999999999</v>
      </c>
    </row>
    <row r="78" spans="2:8" hidden="1" x14ac:dyDescent="0.2">
      <c r="B78" t="s">
        <v>80</v>
      </c>
      <c r="C78">
        <v>5.3424999999999896</v>
      </c>
      <c r="D78">
        <v>17.66</v>
      </c>
      <c r="E78">
        <v>17.215</v>
      </c>
      <c r="F78">
        <v>0.40249999999999903</v>
      </c>
      <c r="G78">
        <v>0.12</v>
      </c>
      <c r="H78">
        <v>43.03</v>
      </c>
    </row>
    <row r="79" spans="2:8" x14ac:dyDescent="0.2">
      <c r="B79" t="s">
        <v>81</v>
      </c>
      <c r="C79">
        <v>3.41127907807993</v>
      </c>
      <c r="D79">
        <v>10.571344243265299</v>
      </c>
      <c r="E79">
        <v>29.131382899465201</v>
      </c>
      <c r="F79">
        <v>0.21200590933471899</v>
      </c>
      <c r="G79">
        <v>6.65052520171249E-2</v>
      </c>
      <c r="H79">
        <v>26.708901482179801</v>
      </c>
    </row>
    <row r="80" spans="2:8" hidden="1" x14ac:dyDescent="0.2">
      <c r="B80" t="s">
        <v>82</v>
      </c>
      <c r="C80">
        <v>0.89729999999999999</v>
      </c>
      <c r="D80">
        <v>0.22749999999999901</v>
      </c>
      <c r="E80">
        <v>-0.03</v>
      </c>
      <c r="F80">
        <v>1.8508</v>
      </c>
      <c r="G80">
        <v>5.1000000000000004E-3</v>
      </c>
      <c r="H80">
        <v>3.96</v>
      </c>
    </row>
    <row r="81" spans="2:8" hidden="1" x14ac:dyDescent="0.2">
      <c r="B81" t="s">
        <v>83</v>
      </c>
      <c r="C81">
        <v>1.7565</v>
      </c>
      <c r="D81">
        <v>1.1399999999999999</v>
      </c>
      <c r="E81">
        <v>2.7829999999999901</v>
      </c>
      <c r="F81">
        <v>1.982</v>
      </c>
      <c r="G81">
        <v>0.02</v>
      </c>
      <c r="H81">
        <v>21.57</v>
      </c>
    </row>
    <row r="82" spans="2:8" hidden="1" x14ac:dyDescent="0.2">
      <c r="B82" t="s">
        <v>84</v>
      </c>
      <c r="C82">
        <v>3.7490000000000001</v>
      </c>
      <c r="D82">
        <v>5.5670000000000002</v>
      </c>
      <c r="E82">
        <v>7.69</v>
      </c>
      <c r="F82">
        <v>2.11099999999999</v>
      </c>
      <c r="G82">
        <v>3.0999999999999899E-2</v>
      </c>
      <c r="H82">
        <v>32.326000000000001</v>
      </c>
    </row>
    <row r="83" spans="2:8" hidden="1" x14ac:dyDescent="0.2">
      <c r="B83" t="s">
        <v>85</v>
      </c>
      <c r="C83">
        <v>5.9824999999999999</v>
      </c>
      <c r="D83">
        <v>14.164999999999999</v>
      </c>
      <c r="E83">
        <v>11.61</v>
      </c>
      <c r="F83">
        <v>2.1675</v>
      </c>
      <c r="G83">
        <v>7.0000000000000007E-2</v>
      </c>
      <c r="H83">
        <v>45.864999999999903</v>
      </c>
    </row>
    <row r="84" spans="2:8" hidden="1" x14ac:dyDescent="0.2">
      <c r="B84" t="s">
        <v>86</v>
      </c>
      <c r="C84">
        <v>11.324999999999999</v>
      </c>
      <c r="D84">
        <v>31.824999999999999</v>
      </c>
      <c r="E84">
        <v>28.824999999999999</v>
      </c>
      <c r="F84">
        <v>2.57</v>
      </c>
      <c r="G84">
        <v>0.19</v>
      </c>
      <c r="H84">
        <v>88.894999999999996</v>
      </c>
    </row>
    <row r="85" spans="2:8" hidden="1" x14ac:dyDescent="0.2">
      <c r="B85" t="s">
        <v>87</v>
      </c>
      <c r="C85">
        <v>12.154</v>
      </c>
      <c r="D85">
        <v>34.241999999999997</v>
      </c>
      <c r="E85">
        <v>48.123999999999903</v>
      </c>
      <c r="F85">
        <v>2.59</v>
      </c>
      <c r="G85">
        <v>0.21</v>
      </c>
      <c r="H85">
        <v>98.616999999999905</v>
      </c>
    </row>
    <row r="86" spans="2:8" hidden="1" x14ac:dyDescent="0.2">
      <c r="B86" t="s">
        <v>88</v>
      </c>
      <c r="C86">
        <v>12.7445</v>
      </c>
      <c r="D86">
        <v>34.799999999999997</v>
      </c>
      <c r="E86">
        <v>63.195</v>
      </c>
      <c r="F86">
        <v>2.6</v>
      </c>
      <c r="G86">
        <v>0.23</v>
      </c>
      <c r="H86">
        <v>102.518999999999</v>
      </c>
    </row>
    <row r="87" spans="2:8" hidden="1" x14ac:dyDescent="0.2">
      <c r="B87" t="s">
        <v>89</v>
      </c>
      <c r="C87">
        <v>16.1873</v>
      </c>
      <c r="D87">
        <v>36.153300000000002</v>
      </c>
      <c r="E87">
        <v>215.52060000000199</v>
      </c>
      <c r="F87">
        <v>2.6796000000000002</v>
      </c>
      <c r="G87">
        <v>0.24490000000000001</v>
      </c>
      <c r="H87">
        <v>142.21770000000001</v>
      </c>
    </row>
    <row r="88" spans="2:8" hidden="1" x14ac:dyDescent="0.2">
      <c r="B88" t="s">
        <v>90</v>
      </c>
      <c r="C88">
        <v>556</v>
      </c>
      <c r="D88">
        <v>556</v>
      </c>
      <c r="E88">
        <v>556</v>
      </c>
      <c r="F88">
        <v>556</v>
      </c>
      <c r="G88">
        <v>556</v>
      </c>
      <c r="H88">
        <v>556</v>
      </c>
    </row>
    <row r="89" spans="2:8" hidden="1" x14ac:dyDescent="0.2"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2:8" hidden="1" x14ac:dyDescent="0.2"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2:8" hidden="1" x14ac:dyDescent="0.2"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2:8" hidden="1" x14ac:dyDescent="0.2">
      <c r="B92" t="s">
        <v>94</v>
      </c>
      <c r="C92">
        <v>0</v>
      </c>
      <c r="D92">
        <v>0</v>
      </c>
      <c r="E92">
        <v>0</v>
      </c>
      <c r="F92">
        <v>0</v>
      </c>
      <c r="G92">
        <v>4</v>
      </c>
      <c r="H92">
        <v>0</v>
      </c>
    </row>
    <row r="93" spans="2:8" hidden="1" x14ac:dyDescent="0.2">
      <c r="B93" t="s">
        <v>95</v>
      </c>
      <c r="C93">
        <v>31</v>
      </c>
      <c r="D93">
        <v>63</v>
      </c>
      <c r="E93">
        <v>39</v>
      </c>
      <c r="F93">
        <v>28</v>
      </c>
      <c r="G93">
        <v>14</v>
      </c>
      <c r="H93">
        <v>43</v>
      </c>
    </row>
    <row r="94" spans="2:8" hidden="1" x14ac:dyDescent="0.2">
      <c r="B94" t="s">
        <v>96</v>
      </c>
      <c r="C94">
        <v>2.2200000000000002</v>
      </c>
      <c r="D94">
        <v>5.55</v>
      </c>
      <c r="E94">
        <v>5.46</v>
      </c>
      <c r="F94">
        <v>0.67</v>
      </c>
      <c r="G94">
        <v>0</v>
      </c>
      <c r="H94">
        <v>0.79</v>
      </c>
    </row>
    <row r="95" spans="2:8" hidden="1" x14ac:dyDescent="0.2">
      <c r="B95" t="s">
        <v>97</v>
      </c>
      <c r="C95">
        <v>11.07</v>
      </c>
      <c r="D95">
        <v>31.62</v>
      </c>
      <c r="E95">
        <v>107.08</v>
      </c>
      <c r="F95">
        <v>2.29</v>
      </c>
      <c r="G95">
        <v>0.17</v>
      </c>
      <c r="H95">
        <v>58.25</v>
      </c>
    </row>
    <row r="96" spans="2:8" x14ac:dyDescent="0.2">
      <c r="B96" t="s">
        <v>98</v>
      </c>
      <c r="C96">
        <v>8.92946043165467</v>
      </c>
      <c r="D96">
        <v>19.5560071942446</v>
      </c>
      <c r="E96">
        <v>65.705503597122302</v>
      </c>
      <c r="F96">
        <v>1.9329136690647399</v>
      </c>
      <c r="G96">
        <v>0.103956834532374</v>
      </c>
      <c r="H96">
        <v>38.235845323740897</v>
      </c>
    </row>
    <row r="97" spans="2:8" hidden="1" x14ac:dyDescent="0.2">
      <c r="B97" t="s">
        <v>99</v>
      </c>
      <c r="C97">
        <v>8.99</v>
      </c>
      <c r="D97">
        <v>17.12</v>
      </c>
      <c r="E97">
        <v>79.87</v>
      </c>
      <c r="F97">
        <v>1.93</v>
      </c>
      <c r="G97">
        <v>0.1</v>
      </c>
      <c r="H97">
        <v>35.58</v>
      </c>
    </row>
    <row r="98" spans="2:8" hidden="1" x14ac:dyDescent="0.2">
      <c r="B98" t="s">
        <v>100</v>
      </c>
      <c r="C98">
        <v>8.85</v>
      </c>
      <c r="D98">
        <v>26.07</v>
      </c>
      <c r="E98">
        <v>101.62</v>
      </c>
      <c r="F98">
        <v>1.62</v>
      </c>
      <c r="G98">
        <v>0.17</v>
      </c>
      <c r="H98">
        <v>57.46</v>
      </c>
    </row>
    <row r="99" spans="2:8" hidden="1" x14ac:dyDescent="0.2">
      <c r="B99" t="s">
        <v>101</v>
      </c>
      <c r="C99">
        <v>3.9999999999999099E-2</v>
      </c>
      <c r="D99">
        <v>11.809999999999899</v>
      </c>
      <c r="E99">
        <v>46.91</v>
      </c>
      <c r="F99">
        <v>0.24</v>
      </c>
      <c r="G99">
        <v>0.03</v>
      </c>
      <c r="H99">
        <v>16.86</v>
      </c>
    </row>
    <row r="100" spans="2:8" x14ac:dyDescent="0.2">
      <c r="B100" t="s">
        <v>102</v>
      </c>
      <c r="C100">
        <v>0.59018524825714602</v>
      </c>
      <c r="D100">
        <v>6.9564006608951896</v>
      </c>
      <c r="E100">
        <v>25.263640224709999</v>
      </c>
      <c r="F100">
        <v>0.26515091693176601</v>
      </c>
      <c r="G100">
        <v>2.4187516846981699E-2</v>
      </c>
      <c r="H100">
        <v>12.6305853796206</v>
      </c>
    </row>
    <row r="101" spans="2:8" hidden="1" x14ac:dyDescent="0.2">
      <c r="B101" t="s">
        <v>103</v>
      </c>
      <c r="C101">
        <v>8.6297999999999995</v>
      </c>
      <c r="D101">
        <v>5.88</v>
      </c>
      <c r="E101">
        <v>9.2623999999999995</v>
      </c>
      <c r="F101">
        <v>0.8</v>
      </c>
      <c r="G101">
        <v>0.02</v>
      </c>
      <c r="H101">
        <v>1.95</v>
      </c>
    </row>
    <row r="102" spans="2:8" hidden="1" x14ac:dyDescent="0.2">
      <c r="B102" t="s">
        <v>104</v>
      </c>
      <c r="C102">
        <v>8.85</v>
      </c>
      <c r="D102">
        <v>10.11</v>
      </c>
      <c r="E102">
        <v>31.27</v>
      </c>
      <c r="F102">
        <v>1.49</v>
      </c>
      <c r="G102">
        <v>7.0000000000000007E-2</v>
      </c>
      <c r="H102">
        <v>15.06</v>
      </c>
    </row>
    <row r="103" spans="2:8" hidden="1" x14ac:dyDescent="0.2">
      <c r="B103" t="s">
        <v>105</v>
      </c>
      <c r="C103">
        <v>8.8800000000000008</v>
      </c>
      <c r="D103">
        <v>11.29</v>
      </c>
      <c r="E103">
        <v>31.27</v>
      </c>
      <c r="F103">
        <v>1.55</v>
      </c>
      <c r="G103">
        <v>7.0000000000000007E-2</v>
      </c>
      <c r="H103">
        <v>20.52</v>
      </c>
    </row>
    <row r="104" spans="2:8" hidden="1" x14ac:dyDescent="0.2">
      <c r="B104" t="s">
        <v>106</v>
      </c>
      <c r="C104">
        <v>8.9600000000000009</v>
      </c>
      <c r="D104">
        <v>16.55</v>
      </c>
      <c r="E104">
        <v>32.96</v>
      </c>
      <c r="F104">
        <v>1.93</v>
      </c>
      <c r="G104">
        <v>0.1</v>
      </c>
      <c r="H104">
        <v>35.58</v>
      </c>
    </row>
    <row r="105" spans="2:8" hidden="1" x14ac:dyDescent="0.2">
      <c r="B105" t="s">
        <v>107</v>
      </c>
      <c r="C105">
        <v>9</v>
      </c>
      <c r="D105">
        <v>28.36</v>
      </c>
      <c r="E105">
        <v>79.87</v>
      </c>
      <c r="F105">
        <v>2.17</v>
      </c>
      <c r="G105">
        <v>0.13</v>
      </c>
      <c r="H105">
        <v>52.44</v>
      </c>
    </row>
    <row r="106" spans="2:8" hidden="1" x14ac:dyDescent="0.2">
      <c r="B106" t="s">
        <v>108</v>
      </c>
      <c r="C106">
        <v>9</v>
      </c>
      <c r="D106">
        <v>30.2</v>
      </c>
      <c r="E106">
        <v>89.626000000000005</v>
      </c>
      <c r="F106">
        <v>2.1800000000000002</v>
      </c>
      <c r="G106">
        <v>0.13</v>
      </c>
      <c r="H106">
        <v>55.42</v>
      </c>
    </row>
    <row r="107" spans="2:8" hidden="1" x14ac:dyDescent="0.2">
      <c r="B107" t="s">
        <v>109</v>
      </c>
      <c r="C107">
        <v>9.01</v>
      </c>
      <c r="D107">
        <v>30.2</v>
      </c>
      <c r="E107">
        <v>99.9</v>
      </c>
      <c r="F107">
        <v>2.21</v>
      </c>
      <c r="G107">
        <v>0.14000000000000001</v>
      </c>
      <c r="H107">
        <v>55.42</v>
      </c>
    </row>
    <row r="108" spans="2:8" hidden="1" x14ac:dyDescent="0.2">
      <c r="B108" t="s">
        <v>110</v>
      </c>
      <c r="C108">
        <v>9.2937999999999601</v>
      </c>
      <c r="D108">
        <v>31.26</v>
      </c>
      <c r="E108">
        <v>107.08</v>
      </c>
      <c r="F108">
        <v>2.2200000000000002</v>
      </c>
      <c r="G108">
        <v>0.14000000000000001</v>
      </c>
      <c r="H108">
        <v>56.86</v>
      </c>
    </row>
    <row r="115" spans="3:10" x14ac:dyDescent="0.2">
      <c r="C115">
        <v>11.3074058577405</v>
      </c>
      <c r="D115">
        <v>10.397991631799099</v>
      </c>
      <c r="E115">
        <v>21.036527196652699</v>
      </c>
      <c r="F115">
        <v>2.1859832635983198</v>
      </c>
      <c r="G115">
        <v>0.12853556485355599</v>
      </c>
      <c r="H115">
        <v>44.460920502092002</v>
      </c>
    </row>
    <row r="116" spans="3:10" x14ac:dyDescent="0.2">
      <c r="C116">
        <v>4.7839129019992699</v>
      </c>
      <c r="D116">
        <v>7.2312472150828704</v>
      </c>
      <c r="E116">
        <v>17.3392434165597</v>
      </c>
      <c r="F116">
        <v>0.44841431140932397</v>
      </c>
      <c r="G116">
        <v>7.1413915025283506E-2</v>
      </c>
      <c r="H116">
        <v>23.558344985945901</v>
      </c>
    </row>
    <row r="117" spans="3:10" x14ac:dyDescent="0.2">
      <c r="C117">
        <v>5.63071428571428</v>
      </c>
      <c r="D117">
        <v>8.7837499999999995</v>
      </c>
      <c r="E117">
        <v>50.471428571428497</v>
      </c>
      <c r="F117">
        <v>1.91625</v>
      </c>
      <c r="G117">
        <v>7.0892857142857105E-2</v>
      </c>
      <c r="H117">
        <v>40.433035714285701</v>
      </c>
    </row>
    <row r="118" spans="3:10" x14ac:dyDescent="0.2">
      <c r="C118">
        <v>0.86691271898482503</v>
      </c>
      <c r="D118">
        <v>5.8384554503271202</v>
      </c>
      <c r="E118">
        <v>18.783132706918501</v>
      </c>
      <c r="F118">
        <v>0.42122575463002698</v>
      </c>
      <c r="G118">
        <v>2.8811410978940299E-2</v>
      </c>
      <c r="H118">
        <v>19.5720339371018</v>
      </c>
    </row>
    <row r="119" spans="3:10" x14ac:dyDescent="0.2">
      <c r="C119">
        <v>9.0421333333333305</v>
      </c>
      <c r="D119">
        <v>22.664866666666601</v>
      </c>
      <c r="E119">
        <v>24.837021276595699</v>
      </c>
      <c r="F119">
        <v>2.37106666666666</v>
      </c>
      <c r="G119">
        <v>0.13593333333333299</v>
      </c>
      <c r="H119">
        <v>66.788066666666595</v>
      </c>
    </row>
    <row r="120" spans="3:10" x14ac:dyDescent="0.2">
      <c r="C120">
        <v>3.41127907807993</v>
      </c>
      <c r="D120">
        <v>10.571344243265299</v>
      </c>
      <c r="E120">
        <v>29.131382899465201</v>
      </c>
      <c r="F120">
        <v>0.21200590933471899</v>
      </c>
      <c r="G120">
        <v>6.65052520171249E-2</v>
      </c>
      <c r="H120">
        <v>26.708901482179801</v>
      </c>
    </row>
    <row r="121" spans="3:10" x14ac:dyDescent="0.2">
      <c r="C121">
        <v>8.92946043165467</v>
      </c>
      <c r="D121">
        <v>19.5560071942446</v>
      </c>
      <c r="E121">
        <v>65.705503597122302</v>
      </c>
      <c r="F121">
        <v>1.9329136690647399</v>
      </c>
      <c r="G121">
        <v>0.103956834532374</v>
      </c>
      <c r="H121">
        <v>38.235845323740897</v>
      </c>
    </row>
    <row r="122" spans="3:10" x14ac:dyDescent="0.2">
      <c r="C122">
        <v>0.59018524825714602</v>
      </c>
      <c r="D122">
        <v>6.9564006608951896</v>
      </c>
      <c r="E122">
        <v>25.263640224709999</v>
      </c>
      <c r="F122">
        <v>0.26515091693176601</v>
      </c>
      <c r="G122">
        <v>2.4187516846981699E-2</v>
      </c>
      <c r="H122">
        <v>12.6305853796206</v>
      </c>
    </row>
    <row r="126" spans="3:10" x14ac:dyDescent="0.2">
      <c r="C126">
        <v>11.3074058577405</v>
      </c>
      <c r="D126">
        <v>4.7839129019992699</v>
      </c>
      <c r="E126">
        <v>5.63071428571428</v>
      </c>
      <c r="F126">
        <v>0.86691271898482503</v>
      </c>
      <c r="G126">
        <v>9.0421333333333305</v>
      </c>
      <c r="H126">
        <v>3.41127907807993</v>
      </c>
      <c r="I126">
        <v>8.92946043165467</v>
      </c>
      <c r="J126">
        <v>0.59018524825714602</v>
      </c>
    </row>
    <row r="127" spans="3:10" x14ac:dyDescent="0.2">
      <c r="C127">
        <v>10.397991631799099</v>
      </c>
      <c r="D127">
        <v>7.2312472150828704</v>
      </c>
      <c r="E127">
        <v>8.7837499999999995</v>
      </c>
      <c r="F127">
        <v>5.8384554503271202</v>
      </c>
      <c r="G127">
        <v>22.664866666666601</v>
      </c>
      <c r="H127">
        <v>10.571344243265299</v>
      </c>
      <c r="I127">
        <v>19.5560071942446</v>
      </c>
      <c r="J127">
        <v>6.9564006608951896</v>
      </c>
    </row>
    <row r="128" spans="3:10" x14ac:dyDescent="0.2">
      <c r="C128">
        <v>21.036527196652699</v>
      </c>
      <c r="D128">
        <v>17.3392434165597</v>
      </c>
      <c r="E128">
        <v>50.471428571428497</v>
      </c>
      <c r="F128">
        <v>18.783132706918501</v>
      </c>
      <c r="G128">
        <v>24.837021276595699</v>
      </c>
      <c r="H128">
        <v>29.131382899465201</v>
      </c>
      <c r="I128">
        <v>65.705503597122302</v>
      </c>
      <c r="J128">
        <v>25.263640224709999</v>
      </c>
    </row>
    <row r="129" spans="3:10" x14ac:dyDescent="0.2">
      <c r="C129">
        <v>2.1859832635983198</v>
      </c>
      <c r="D129">
        <v>0.44841431140932397</v>
      </c>
      <c r="E129">
        <v>1.91625</v>
      </c>
      <c r="F129">
        <v>0.42122575463002698</v>
      </c>
      <c r="G129">
        <v>2.37106666666666</v>
      </c>
      <c r="H129">
        <v>0.21200590933471899</v>
      </c>
      <c r="I129">
        <v>1.9329136690647399</v>
      </c>
      <c r="J129">
        <v>0.26515091693176601</v>
      </c>
    </row>
    <row r="130" spans="3:10" x14ac:dyDescent="0.2">
      <c r="C130">
        <v>0.12853556485355599</v>
      </c>
      <c r="D130">
        <v>7.1413915025283506E-2</v>
      </c>
      <c r="E130">
        <v>7.0892857142857105E-2</v>
      </c>
      <c r="F130">
        <v>2.8811410978940299E-2</v>
      </c>
      <c r="G130">
        <v>0.13593333333333299</v>
      </c>
      <c r="H130">
        <v>6.65052520171249E-2</v>
      </c>
      <c r="I130">
        <v>0.103956834532374</v>
      </c>
      <c r="J130">
        <v>2.4187516846981699E-2</v>
      </c>
    </row>
    <row r="131" spans="3:10" x14ac:dyDescent="0.2">
      <c r="C131">
        <v>44.460920502092002</v>
      </c>
      <c r="D131">
        <v>23.558344985945901</v>
      </c>
      <c r="E131">
        <v>40.433035714285701</v>
      </c>
      <c r="F131">
        <v>19.5720339371018</v>
      </c>
      <c r="G131">
        <v>66.788066666666595</v>
      </c>
      <c r="H131">
        <v>26.708901482179801</v>
      </c>
      <c r="I131">
        <v>38.235845323740897</v>
      </c>
      <c r="J131">
        <v>12.6305853796206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EE56-C85E-BA44-B665-3B4343D9773D}">
  <dimension ref="C1:K42"/>
  <sheetViews>
    <sheetView showGridLines="0" tabSelected="1" topLeftCell="A10" zoomScale="90" zoomScaleNormal="90" workbookViewId="0">
      <selection activeCell="C42" sqref="C42"/>
    </sheetView>
  </sheetViews>
  <sheetFormatPr baseColWidth="10" defaultRowHeight="16" x14ac:dyDescent="0.2"/>
  <cols>
    <col min="1" max="1" width="10.83203125" style="1"/>
    <col min="2" max="2" width="4.83203125" style="1" customWidth="1"/>
    <col min="3" max="3" width="58.33203125" style="1" bestFit="1" customWidth="1"/>
    <col min="4" max="11" width="10.83203125" style="1" customWidth="1"/>
    <col min="12" max="12" width="4.1640625" style="1" customWidth="1"/>
    <col min="13" max="16384" width="10.83203125" style="1"/>
  </cols>
  <sheetData>
    <row r="1" spans="3:11" ht="17" thickBot="1" x14ac:dyDescent="0.25"/>
    <row r="2" spans="3:11" ht="17" thickBot="1" x14ac:dyDescent="0.25">
      <c r="D2" s="29" t="s">
        <v>111</v>
      </c>
      <c r="E2" s="30"/>
      <c r="F2" s="30"/>
      <c r="G2" s="31"/>
      <c r="H2" s="29" t="s">
        <v>112</v>
      </c>
      <c r="I2" s="30"/>
      <c r="J2" s="30"/>
      <c r="K2" s="31"/>
    </row>
    <row r="3" spans="3:11" ht="17" thickBot="1" x14ac:dyDescent="0.25">
      <c r="D3" s="29" t="s">
        <v>113</v>
      </c>
      <c r="E3" s="31"/>
      <c r="F3" s="29" t="s">
        <v>114</v>
      </c>
      <c r="G3" s="31"/>
      <c r="H3" s="29" t="s">
        <v>113</v>
      </c>
      <c r="I3" s="31"/>
      <c r="J3" s="29" t="s">
        <v>114</v>
      </c>
      <c r="K3" s="31"/>
    </row>
    <row r="4" spans="3:11" ht="17" thickBot="1" x14ac:dyDescent="0.25">
      <c r="C4" s="10" t="s">
        <v>120</v>
      </c>
      <c r="D4" s="8" t="s">
        <v>115</v>
      </c>
      <c r="E4" s="9" t="s">
        <v>116</v>
      </c>
      <c r="F4" s="8" t="s">
        <v>115</v>
      </c>
      <c r="G4" s="9" t="s">
        <v>116</v>
      </c>
      <c r="H4" s="8" t="s">
        <v>115</v>
      </c>
      <c r="I4" s="9" t="s">
        <v>116</v>
      </c>
      <c r="J4" s="8" t="s">
        <v>115</v>
      </c>
      <c r="K4" s="9" t="s">
        <v>116</v>
      </c>
    </row>
    <row r="5" spans="3:11" x14ac:dyDescent="0.2">
      <c r="C5" s="11" t="s">
        <v>132</v>
      </c>
      <c r="D5" s="6">
        <v>11.3074058577405</v>
      </c>
      <c r="E5" s="7">
        <v>4.7839129019992699</v>
      </c>
      <c r="F5" s="6">
        <v>5.63071428571428</v>
      </c>
      <c r="G5" s="7">
        <v>0.86691271898482503</v>
      </c>
      <c r="H5" s="6">
        <v>9.0421333333333305</v>
      </c>
      <c r="I5" s="7">
        <v>3.41127907807993</v>
      </c>
      <c r="J5" s="6">
        <v>8.92946043165467</v>
      </c>
      <c r="K5" s="7">
        <v>0.59018524825714602</v>
      </c>
    </row>
    <row r="6" spans="3:11" x14ac:dyDescent="0.2">
      <c r="C6" s="12" t="s">
        <v>118</v>
      </c>
      <c r="D6" s="2">
        <v>10.397991631799099</v>
      </c>
      <c r="E6" s="3">
        <v>7.2312472150828704</v>
      </c>
      <c r="F6" s="2">
        <v>8.7837499999999995</v>
      </c>
      <c r="G6" s="3">
        <v>5.8384554503271202</v>
      </c>
      <c r="H6" s="2">
        <v>22.664866666666601</v>
      </c>
      <c r="I6" s="3">
        <v>10.571344243265299</v>
      </c>
      <c r="J6" s="2">
        <v>19.5560071942446</v>
      </c>
      <c r="K6" s="3">
        <v>6.9564006608951896</v>
      </c>
    </row>
    <row r="7" spans="3:11" x14ac:dyDescent="0.2">
      <c r="C7" s="12" t="s">
        <v>121</v>
      </c>
      <c r="D7" s="2">
        <v>21.036527196652699</v>
      </c>
      <c r="E7" s="3">
        <v>17.3392434165597</v>
      </c>
      <c r="F7" s="2">
        <v>50.471428571428497</v>
      </c>
      <c r="G7" s="3">
        <v>18.783132706918501</v>
      </c>
      <c r="H7" s="2">
        <v>24.837021276595699</v>
      </c>
      <c r="I7" s="3">
        <v>29.131382899465201</v>
      </c>
      <c r="J7" s="2">
        <v>65.705503597122302</v>
      </c>
      <c r="K7" s="3">
        <v>25.263640224709999</v>
      </c>
    </row>
    <row r="8" spans="3:11" x14ac:dyDescent="0.2">
      <c r="C8" s="12" t="s">
        <v>117</v>
      </c>
      <c r="D8" s="2">
        <v>2.1859832635983198</v>
      </c>
      <c r="E8" s="3">
        <v>0.44841431140932397</v>
      </c>
      <c r="F8" s="2">
        <v>1.91625</v>
      </c>
      <c r="G8" s="3">
        <v>0.42122575463002698</v>
      </c>
      <c r="H8" s="2">
        <v>2.37106666666666</v>
      </c>
      <c r="I8" s="3">
        <v>0.21200590933471899</v>
      </c>
      <c r="J8" s="2">
        <v>1.9329136690647399</v>
      </c>
      <c r="K8" s="3">
        <v>0.26515091693176601</v>
      </c>
    </row>
    <row r="9" spans="3:11" x14ac:dyDescent="0.2">
      <c r="C9" s="24" t="s">
        <v>119</v>
      </c>
      <c r="D9" s="25">
        <v>0.12853556485355599</v>
      </c>
      <c r="E9" s="26">
        <v>7.1413915025283506E-2</v>
      </c>
      <c r="F9" s="25">
        <v>7.0892857142857105E-2</v>
      </c>
      <c r="G9" s="26">
        <v>2.8811410978940299E-2</v>
      </c>
      <c r="H9" s="25">
        <v>0.13593333333333299</v>
      </c>
      <c r="I9" s="26">
        <v>6.65052520171249E-2</v>
      </c>
      <c r="J9" s="25">
        <v>0.103956834532374</v>
      </c>
      <c r="K9" s="26">
        <v>2.4187516846981699E-2</v>
      </c>
    </row>
    <row r="10" spans="3:11" ht="17" thickBot="1" x14ac:dyDescent="0.25">
      <c r="C10" s="27" t="s">
        <v>131</v>
      </c>
      <c r="D10" s="4">
        <v>44.460920502092002</v>
      </c>
      <c r="E10" s="5">
        <v>23.558344985945901</v>
      </c>
      <c r="F10" s="4">
        <v>40.433035714285701</v>
      </c>
      <c r="G10" s="5">
        <v>19.5720339371018</v>
      </c>
      <c r="H10" s="4">
        <v>66.788066666666595</v>
      </c>
      <c r="I10" s="5">
        <v>26.708901482179801</v>
      </c>
      <c r="J10" s="4">
        <v>38.235845323740897</v>
      </c>
      <c r="K10" s="5">
        <v>12.6305853796206</v>
      </c>
    </row>
    <row r="15" spans="3:11" ht="17" thickBot="1" x14ac:dyDescent="0.25"/>
    <row r="16" spans="3:11" ht="17" thickBot="1" x14ac:dyDescent="0.25">
      <c r="D16" s="29" t="s">
        <v>111</v>
      </c>
      <c r="E16" s="30"/>
      <c r="F16" s="30"/>
      <c r="G16" s="31"/>
      <c r="H16" s="29" t="s">
        <v>112</v>
      </c>
      <c r="I16" s="30"/>
      <c r="J16" s="30"/>
      <c r="K16" s="31"/>
    </row>
    <row r="17" spans="3:11" ht="17" thickBot="1" x14ac:dyDescent="0.25">
      <c r="D17" s="29" t="s">
        <v>113</v>
      </c>
      <c r="E17" s="31"/>
      <c r="F17" s="29" t="s">
        <v>114</v>
      </c>
      <c r="G17" s="31"/>
      <c r="H17" s="29" t="s">
        <v>113</v>
      </c>
      <c r="I17" s="31"/>
      <c r="J17" s="29" t="s">
        <v>114</v>
      </c>
      <c r="K17" s="31"/>
    </row>
    <row r="18" spans="3:11" ht="17" thickBot="1" x14ac:dyDescent="0.25">
      <c r="C18" s="10" t="s">
        <v>133</v>
      </c>
      <c r="D18" s="8" t="s">
        <v>115</v>
      </c>
      <c r="E18" s="9" t="s">
        <v>116</v>
      </c>
      <c r="F18" s="8" t="s">
        <v>115</v>
      </c>
      <c r="G18" s="9" t="s">
        <v>116</v>
      </c>
      <c r="H18" s="8" t="s">
        <v>115</v>
      </c>
      <c r="I18" s="9" t="s">
        <v>116</v>
      </c>
      <c r="J18" s="8" t="s">
        <v>115</v>
      </c>
      <c r="K18" s="9" t="s">
        <v>116</v>
      </c>
    </row>
    <row r="19" spans="3:11" x14ac:dyDescent="0.2">
      <c r="C19" s="11" t="s">
        <v>132</v>
      </c>
      <c r="D19" s="6">
        <v>11.3074058577405</v>
      </c>
      <c r="E19" s="7">
        <v>4.7839129019992699</v>
      </c>
      <c r="F19" s="6">
        <v>5.63071428571428</v>
      </c>
      <c r="G19" s="7">
        <v>0.86691271898482503</v>
      </c>
      <c r="H19" s="6">
        <v>9.0421333333333305</v>
      </c>
      <c r="I19" s="7">
        <v>3.41127907807993</v>
      </c>
      <c r="J19" s="6">
        <v>8.92946043165467</v>
      </c>
      <c r="K19" s="7">
        <v>0.59018524825714602</v>
      </c>
    </row>
    <row r="20" spans="3:11" x14ac:dyDescent="0.2">
      <c r="C20" s="28" t="s">
        <v>119</v>
      </c>
      <c r="D20" s="6">
        <v>0.12853556485355599</v>
      </c>
      <c r="E20" s="7">
        <v>7.1413915025283506E-2</v>
      </c>
      <c r="F20" s="6">
        <v>7.0892857142857105E-2</v>
      </c>
      <c r="G20" s="7">
        <v>2.8811410978940299E-2</v>
      </c>
      <c r="H20" s="6">
        <v>0.13593333333333299</v>
      </c>
      <c r="I20" s="7">
        <v>6.65052520171249E-2</v>
      </c>
      <c r="J20" s="6">
        <v>0.103956834532374</v>
      </c>
      <c r="K20" s="7">
        <v>2.4187516846981699E-2</v>
      </c>
    </row>
    <row r="21" spans="3:11" x14ac:dyDescent="0.2">
      <c r="C21" s="28" t="s">
        <v>117</v>
      </c>
      <c r="D21" s="6">
        <v>2.1859832635983198</v>
      </c>
      <c r="E21" s="7">
        <v>0.44841431140932397</v>
      </c>
      <c r="F21" s="6">
        <v>1.91625</v>
      </c>
      <c r="G21" s="7">
        <v>0.42122575463002698</v>
      </c>
      <c r="H21" s="6">
        <v>2.37106666666666</v>
      </c>
      <c r="I21" s="7">
        <v>0.21200590933471899</v>
      </c>
      <c r="J21" s="6">
        <v>1.9329136690647399</v>
      </c>
      <c r="K21" s="7">
        <v>0.26515091693176601</v>
      </c>
    </row>
    <row r="22" spans="3:11" x14ac:dyDescent="0.2">
      <c r="C22" s="12" t="s">
        <v>118</v>
      </c>
      <c r="D22" s="2">
        <v>10.397991631799099</v>
      </c>
      <c r="E22" s="3">
        <v>7.2312472150828704</v>
      </c>
      <c r="F22" s="2">
        <v>8.7837499999999995</v>
      </c>
      <c r="G22" s="3">
        <v>5.8384554503271202</v>
      </c>
      <c r="H22" s="2">
        <v>22.664866666666601</v>
      </c>
      <c r="I22" s="3">
        <v>10.571344243265299</v>
      </c>
      <c r="J22" s="2">
        <v>19.5560071942446</v>
      </c>
      <c r="K22" s="3">
        <v>6.9564006608951896</v>
      </c>
    </row>
    <row r="23" spans="3:11" ht="17" thickBot="1" x14ac:dyDescent="0.25">
      <c r="C23" s="13" t="s">
        <v>121</v>
      </c>
      <c r="D23" s="4">
        <v>21.036527196652699</v>
      </c>
      <c r="E23" s="5">
        <v>17.3392434165597</v>
      </c>
      <c r="F23" s="4">
        <v>50.471428571428497</v>
      </c>
      <c r="G23" s="5">
        <v>18.783132706918501</v>
      </c>
      <c r="H23" s="4">
        <v>24.837021276595699</v>
      </c>
      <c r="I23" s="5">
        <v>29.131382899465201</v>
      </c>
      <c r="J23" s="4">
        <v>65.705503597122302</v>
      </c>
      <c r="K23" s="5">
        <v>25.263640224709999</v>
      </c>
    </row>
    <row r="27" spans="3:11" x14ac:dyDescent="0.2">
      <c r="D27" s="1">
        <f>F21/D21</f>
        <v>0.87660780935974991</v>
      </c>
      <c r="H27" s="1">
        <f>J21/H21</f>
        <v>0.81520848664373791</v>
      </c>
    </row>
    <row r="28" spans="3:11" x14ac:dyDescent="0.2">
      <c r="D28" s="1">
        <f t="shared" ref="D28" si="0">F22/D22</f>
        <v>0.8447544786569714</v>
      </c>
      <c r="E28" s="1" t="e">
        <f t="shared" ref="E28:G28" si="1">1/E27</f>
        <v>#DIV/0!</v>
      </c>
      <c r="F28" s="1" t="e">
        <f t="shared" si="1"/>
        <v>#DIV/0!</v>
      </c>
      <c r="G28" s="1" t="e">
        <f t="shared" si="1"/>
        <v>#DIV/0!</v>
      </c>
      <c r="H28" s="1">
        <f t="shared" ref="H28:H29" si="2">J22/H22</f>
        <v>0.86283354240974974</v>
      </c>
    </row>
    <row r="29" spans="3:11" x14ac:dyDescent="0.2">
      <c r="D29" s="1">
        <f>F23/D23</f>
        <v>2.399228166303963</v>
      </c>
      <c r="H29" s="1">
        <f t="shared" si="2"/>
        <v>2.6454663329147925</v>
      </c>
    </row>
    <row r="30" spans="3:11" x14ac:dyDescent="0.2">
      <c r="D30" s="1">
        <f>1/D29</f>
        <v>0.41680070867978797</v>
      </c>
      <c r="E30" s="1" t="e">
        <f t="shared" ref="E30:H30" si="3">1/E29</f>
        <v>#DIV/0!</v>
      </c>
      <c r="F30" s="1" t="e">
        <f t="shared" si="3"/>
        <v>#DIV/0!</v>
      </c>
      <c r="G30" s="1" t="e">
        <f t="shared" si="3"/>
        <v>#DIV/0!</v>
      </c>
      <c r="H30" s="1">
        <f t="shared" si="3"/>
        <v>0.37800518855902177</v>
      </c>
    </row>
    <row r="33" spans="3:11" x14ac:dyDescent="0.2">
      <c r="D33" s="35" t="s">
        <v>111</v>
      </c>
      <c r="E33" s="35"/>
      <c r="F33" s="35"/>
      <c r="G33" s="35"/>
      <c r="H33" s="35" t="s">
        <v>112</v>
      </c>
      <c r="I33" s="35"/>
      <c r="J33" s="35"/>
      <c r="K33" s="35"/>
    </row>
    <row r="34" spans="3:11" x14ac:dyDescent="0.2">
      <c r="D34" s="35" t="s">
        <v>113</v>
      </c>
      <c r="E34" s="35"/>
      <c r="F34" s="35" t="s">
        <v>114</v>
      </c>
      <c r="G34" s="35"/>
      <c r="H34" s="35" t="s">
        <v>113</v>
      </c>
      <c r="I34" s="35"/>
      <c r="J34" s="35" t="s">
        <v>114</v>
      </c>
      <c r="K34" s="35"/>
    </row>
    <row r="35" spans="3:11" x14ac:dyDescent="0.2">
      <c r="C35" s="38" t="s">
        <v>133</v>
      </c>
      <c r="D35" s="36" t="s">
        <v>115</v>
      </c>
      <c r="E35" s="36" t="s">
        <v>116</v>
      </c>
      <c r="F35" s="36" t="s">
        <v>115</v>
      </c>
      <c r="G35" s="36" t="s">
        <v>116</v>
      </c>
      <c r="H35" s="36" t="s">
        <v>115</v>
      </c>
      <c r="I35" s="36" t="s">
        <v>116</v>
      </c>
      <c r="J35" s="36" t="s">
        <v>115</v>
      </c>
      <c r="K35" s="36" t="s">
        <v>116</v>
      </c>
    </row>
    <row r="36" spans="3:11" x14ac:dyDescent="0.2">
      <c r="C36" s="39" t="s">
        <v>132</v>
      </c>
      <c r="D36" s="37">
        <v>11.3074058577405</v>
      </c>
      <c r="E36" s="37">
        <v>4.7839129019992699</v>
      </c>
      <c r="F36" s="37">
        <v>5.63071428571428</v>
      </c>
      <c r="G36" s="37">
        <v>0.86691271898482503</v>
      </c>
      <c r="H36" s="37">
        <v>9.0421333333333305</v>
      </c>
      <c r="I36" s="37">
        <v>3.41127907807993</v>
      </c>
      <c r="J36" s="37">
        <v>8.92946043165467</v>
      </c>
      <c r="K36" s="37">
        <v>0.59018524825714602</v>
      </c>
    </row>
    <row r="37" spans="3:11" x14ac:dyDescent="0.2">
      <c r="C37" s="39" t="s">
        <v>119</v>
      </c>
      <c r="D37" s="37">
        <v>0.12853556485355599</v>
      </c>
      <c r="E37" s="37">
        <v>7.1413915025283506E-2</v>
      </c>
      <c r="F37" s="37">
        <v>7.0892857142857105E-2</v>
      </c>
      <c r="G37" s="37">
        <v>2.8811410978940299E-2</v>
      </c>
      <c r="H37" s="37">
        <v>0.13593333333333299</v>
      </c>
      <c r="I37" s="37">
        <v>6.65052520171249E-2</v>
      </c>
      <c r="J37" s="37">
        <v>0.103956834532374</v>
      </c>
      <c r="K37" s="37">
        <v>2.4187516846981699E-2</v>
      </c>
    </row>
    <row r="38" spans="3:11" x14ac:dyDescent="0.2">
      <c r="C38" s="39" t="s">
        <v>117</v>
      </c>
      <c r="D38" s="37">
        <v>2.1859832635983198</v>
      </c>
      <c r="E38" s="37">
        <v>0.44841431140932397</v>
      </c>
      <c r="F38" s="37">
        <v>1.91625</v>
      </c>
      <c r="G38" s="37">
        <v>0.42122575463002698</v>
      </c>
      <c r="H38" s="37">
        <v>2.37106666666666</v>
      </c>
      <c r="I38" s="37">
        <v>0.21200590933471899</v>
      </c>
      <c r="J38" s="37">
        <v>1.9329136690647399</v>
      </c>
      <c r="K38" s="37">
        <v>0.26515091693176601</v>
      </c>
    </row>
    <row r="39" spans="3:11" x14ac:dyDescent="0.2">
      <c r="C39" s="39" t="s">
        <v>118</v>
      </c>
      <c r="D39" s="37">
        <v>10.397991631799099</v>
      </c>
      <c r="E39" s="37">
        <v>7.2312472150828704</v>
      </c>
      <c r="F39" s="37">
        <v>8.7837499999999995</v>
      </c>
      <c r="G39" s="37">
        <v>5.8384554503271202</v>
      </c>
      <c r="H39" s="37">
        <v>22.664866666666601</v>
      </c>
      <c r="I39" s="37">
        <v>10.571344243265299</v>
      </c>
      <c r="J39" s="37">
        <v>19.5560071942446</v>
      </c>
      <c r="K39" s="37">
        <v>6.9564006608951896</v>
      </c>
    </row>
    <row r="40" spans="3:11" x14ac:dyDescent="0.2">
      <c r="C40" s="39" t="s">
        <v>121</v>
      </c>
      <c r="D40" s="37">
        <v>21.036527196652699</v>
      </c>
      <c r="E40" s="37">
        <v>17.3392434165597</v>
      </c>
      <c r="F40" s="37">
        <v>50.471428571428497</v>
      </c>
      <c r="G40" s="37">
        <v>18.783132706918501</v>
      </c>
      <c r="H40" s="37">
        <v>24.837021276595699</v>
      </c>
      <c r="I40" s="37">
        <v>29.131382899465201</v>
      </c>
      <c r="J40" s="37">
        <v>65.705503597122302</v>
      </c>
      <c r="K40" s="37">
        <v>25.263640224709999</v>
      </c>
    </row>
    <row r="41" spans="3:11" x14ac:dyDescent="0.2">
      <c r="C41" s="39" t="s">
        <v>134</v>
      </c>
      <c r="D41" s="37">
        <v>108.98836820083601</v>
      </c>
      <c r="E41" s="37">
        <v>30.276280553145298</v>
      </c>
      <c r="F41" s="37">
        <v>111.56607142857099</v>
      </c>
      <c r="G41" s="37">
        <v>39.835183292186201</v>
      </c>
      <c r="H41" s="37">
        <v>132.05093333333301</v>
      </c>
      <c r="I41" s="37">
        <v>25.5422622372582</v>
      </c>
      <c r="J41" s="37">
        <v>102.79872302158201</v>
      </c>
      <c r="K41" s="37">
        <v>17.7116798534542</v>
      </c>
    </row>
    <row r="42" spans="3:11" x14ac:dyDescent="0.2">
      <c r="C42" s="39" t="s">
        <v>135</v>
      </c>
      <c r="D42" s="37">
        <v>0.20731537714906401</v>
      </c>
      <c r="E42" s="37">
        <v>0.18500132679832501</v>
      </c>
      <c r="F42" s="37">
        <v>0.53755029082864103</v>
      </c>
      <c r="G42" s="37">
        <v>0.34851310348870501</v>
      </c>
      <c r="H42" s="37">
        <v>0.19813778293702</v>
      </c>
      <c r="I42" s="37">
        <v>0.23759576949414199</v>
      </c>
      <c r="J42" s="37">
        <v>0.69148657699485006</v>
      </c>
      <c r="K42" s="37">
        <v>0.34981657541752897</v>
      </c>
    </row>
  </sheetData>
  <mergeCells count="18">
    <mergeCell ref="D33:G33"/>
    <mergeCell ref="H33:K33"/>
    <mergeCell ref="D34:E34"/>
    <mergeCell ref="F34:G34"/>
    <mergeCell ref="H34:I34"/>
    <mergeCell ref="J34:K34"/>
    <mergeCell ref="D3:E3"/>
    <mergeCell ref="F3:G3"/>
    <mergeCell ref="H3:I3"/>
    <mergeCell ref="J3:K3"/>
    <mergeCell ref="D2:G2"/>
    <mergeCell ref="H2:K2"/>
    <mergeCell ref="D16:G16"/>
    <mergeCell ref="H16:K16"/>
    <mergeCell ref="D17:E17"/>
    <mergeCell ref="F17:G17"/>
    <mergeCell ref="H17:I17"/>
    <mergeCell ref="J17:K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4E87-1305-184D-9227-4F043A723401}">
  <dimension ref="C1:G10"/>
  <sheetViews>
    <sheetView showGridLines="0" workbookViewId="0">
      <selection activeCell="F2" sqref="C2:G10"/>
    </sheetView>
  </sheetViews>
  <sheetFormatPr baseColWidth="10" defaultRowHeight="16" x14ac:dyDescent="0.2"/>
  <cols>
    <col min="1" max="1" width="10.83203125" style="1"/>
    <col min="2" max="2" width="3.83203125" style="1" customWidth="1"/>
    <col min="3" max="3" width="12.33203125" style="1" bestFit="1" customWidth="1"/>
    <col min="4" max="7" width="9.6640625" style="1" customWidth="1"/>
    <col min="8" max="8" width="3.83203125" style="1" customWidth="1"/>
    <col min="9" max="16384" width="10.83203125" style="1"/>
  </cols>
  <sheetData>
    <row r="1" spans="3:7" ht="17" thickBot="1" x14ac:dyDescent="0.25"/>
    <row r="2" spans="3:7" ht="17" thickBot="1" x14ac:dyDescent="0.25">
      <c r="D2" s="29" t="s">
        <v>111</v>
      </c>
      <c r="E2" s="30"/>
      <c r="F2" s="29" t="s">
        <v>112</v>
      </c>
      <c r="G2" s="31"/>
    </row>
    <row r="3" spans="3:7" s="34" customFormat="1" ht="52" thickBot="1" x14ac:dyDescent="0.25">
      <c r="C3" s="32" t="s">
        <v>127</v>
      </c>
      <c r="D3" s="33" t="s">
        <v>113</v>
      </c>
      <c r="E3" s="33" t="s">
        <v>114</v>
      </c>
      <c r="F3" s="33" t="s">
        <v>113</v>
      </c>
      <c r="G3" s="32" t="s">
        <v>114</v>
      </c>
    </row>
    <row r="4" spans="3:7" x14ac:dyDescent="0.2">
      <c r="C4" s="11" t="s">
        <v>129</v>
      </c>
      <c r="D4" s="14">
        <v>3</v>
      </c>
      <c r="E4" s="14">
        <v>56</v>
      </c>
      <c r="F4" s="14">
        <v>6</v>
      </c>
      <c r="G4" s="15">
        <v>550</v>
      </c>
    </row>
    <row r="5" spans="3:7" x14ac:dyDescent="0.2">
      <c r="C5" s="12" t="s">
        <v>122</v>
      </c>
      <c r="D5" s="16">
        <v>11</v>
      </c>
      <c r="E5" s="16">
        <v>0</v>
      </c>
      <c r="F5" s="16">
        <v>58</v>
      </c>
      <c r="G5" s="17">
        <v>6</v>
      </c>
    </row>
    <row r="6" spans="3:7" x14ac:dyDescent="0.2">
      <c r="C6" s="12" t="s">
        <v>123</v>
      </c>
      <c r="D6" s="16">
        <v>104</v>
      </c>
      <c r="E6" s="16">
        <v>0</v>
      </c>
      <c r="F6" s="16">
        <v>55</v>
      </c>
      <c r="G6" s="17">
        <v>0</v>
      </c>
    </row>
    <row r="7" spans="3:7" x14ac:dyDescent="0.2">
      <c r="C7" s="12" t="s">
        <v>124</v>
      </c>
      <c r="D7" s="16">
        <v>70</v>
      </c>
      <c r="E7" s="16">
        <v>0</v>
      </c>
      <c r="F7" s="16">
        <v>17</v>
      </c>
      <c r="G7" s="17">
        <v>0</v>
      </c>
    </row>
    <row r="8" spans="3:7" x14ac:dyDescent="0.2">
      <c r="C8" s="12" t="s">
        <v>125</v>
      </c>
      <c r="D8" s="16">
        <v>27</v>
      </c>
      <c r="E8" s="16">
        <v>0</v>
      </c>
      <c r="F8" s="16">
        <v>14</v>
      </c>
      <c r="G8" s="17">
        <v>0</v>
      </c>
    </row>
    <row r="9" spans="3:7" ht="17" thickBot="1" x14ac:dyDescent="0.25">
      <c r="C9" s="13" t="s">
        <v>126</v>
      </c>
      <c r="D9" s="18">
        <v>24</v>
      </c>
      <c r="E9" s="18">
        <v>0</v>
      </c>
      <c r="F9" s="18">
        <v>0</v>
      </c>
      <c r="G9" s="19">
        <v>0</v>
      </c>
    </row>
    <row r="10" spans="3:7" s="22" customFormat="1" ht="17" thickBot="1" x14ac:dyDescent="0.25">
      <c r="C10" s="23" t="s">
        <v>128</v>
      </c>
      <c r="D10" s="21">
        <f>SUM(D4:D9)</f>
        <v>239</v>
      </c>
      <c r="E10" s="21">
        <f t="shared" ref="E10:G10" si="0">SUM(E4:E9)</f>
        <v>56</v>
      </c>
      <c r="F10" s="21">
        <f t="shared" si="0"/>
        <v>150</v>
      </c>
      <c r="G10" s="20">
        <f t="shared" si="0"/>
        <v>556</v>
      </c>
    </row>
  </sheetData>
  <mergeCells count="2"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Imp_Fea_SUMM</vt:lpstr>
      <vt:lpstr>Age_Statistics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2020-11-23T06:51:49Z</dcterms:created>
  <dcterms:modified xsi:type="dcterms:W3CDTF">2020-12-22T07:37:31Z</dcterms:modified>
</cp:coreProperties>
</file>