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-JDiazRod/python/case_AREPS/ml_output/"/>
    </mc:Choice>
  </mc:AlternateContent>
  <xr:revisionPtr revIDLastSave="0" documentId="13_ncr:1_{C2F354D8-8194-6C4D-BC97-AE47F4779810}" xr6:coauthVersionLast="46" xr6:coauthVersionMax="46" xr10:uidLastSave="{00000000-0000-0000-0000-000000000000}"/>
  <bookViews>
    <workbookView xWindow="0" yWindow="500" windowWidth="28800" windowHeight="16320" activeTab="4" xr2:uid="{E9767182-2CC6-2D4C-A466-0FF72AFA27F1}"/>
  </bookViews>
  <sheets>
    <sheet name="NA" sheetId="1" r:id="rId1"/>
    <sheet name="SA" sheetId="2" r:id="rId2"/>
    <sheet name="Summary" sheetId="3" r:id="rId3"/>
    <sheet name="Summary (2)" sheetId="5" r:id="rId4"/>
    <sheet name="Summary (3)" sheetId="6" r:id="rId5"/>
  </sheets>
  <definedNames>
    <definedName name="_xlnm._FilterDatabase" localSheetId="0" hidden="1">NA!$A$1:$AE$1</definedName>
    <definedName name="_xlnm._FilterDatabase" localSheetId="1" hidden="1">SA!$B$1:$N$1</definedName>
    <definedName name="_xlnm._FilterDatabase" localSheetId="2" hidden="1">Summary!$B$6:$F$6</definedName>
    <definedName name="_xlnm._FilterDatabase" localSheetId="3" hidden="1">'Summary (2)'!$B$4:$J$4</definedName>
    <definedName name="_xlnm._FilterDatabase" localSheetId="4" hidden="1">'Summary (3)'!#REF!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6" l="1"/>
  <c r="E18" i="6"/>
  <c r="F18" i="6"/>
  <c r="G18" i="6"/>
  <c r="H18" i="6"/>
  <c r="C18" i="6"/>
  <c r="I17" i="6"/>
  <c r="I7" i="6"/>
  <c r="I13" i="6"/>
  <c r="I10" i="6"/>
  <c r="I11" i="6"/>
  <c r="I14" i="6"/>
  <c r="I15" i="6"/>
  <c r="I16" i="6"/>
  <c r="I9" i="6"/>
  <c r="I8" i="6"/>
  <c r="I12" i="6"/>
  <c r="I8" i="3"/>
  <c r="I9" i="3"/>
  <c r="I10" i="3"/>
  <c r="I11" i="3"/>
  <c r="I12" i="3"/>
  <c r="I13" i="3"/>
  <c r="I14" i="3"/>
  <c r="I15" i="3"/>
  <c r="I16" i="3"/>
  <c r="I17" i="3"/>
  <c r="I7" i="3"/>
  <c r="E16" i="5" l="1"/>
  <c r="F16" i="5"/>
  <c r="G16" i="5"/>
  <c r="D16" i="5"/>
  <c r="I6" i="5" l="1"/>
  <c r="I7" i="5"/>
  <c r="I14" i="5"/>
  <c r="I13" i="5"/>
  <c r="I12" i="5"/>
  <c r="I8" i="5"/>
  <c r="I10" i="5"/>
  <c r="I11" i="5"/>
  <c r="I5" i="5"/>
  <c r="I15" i="5"/>
  <c r="I9" i="5"/>
  <c r="AE12" i="1" l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E2" i="1"/>
  <c r="AD2" i="1"/>
  <c r="M3" i="1" l="1"/>
  <c r="N10" i="1" l="1"/>
  <c r="M10" i="1"/>
  <c r="N10" i="2"/>
  <c r="M10" i="2"/>
  <c r="N12" i="2"/>
  <c r="M12" i="2"/>
  <c r="N7" i="2"/>
  <c r="M7" i="2"/>
  <c r="N9" i="2"/>
  <c r="M9" i="2"/>
  <c r="N3" i="2"/>
  <c r="M3" i="2"/>
  <c r="N8" i="2"/>
  <c r="M8" i="2"/>
  <c r="N2" i="2"/>
  <c r="M2" i="2"/>
  <c r="N6" i="2"/>
  <c r="M6" i="2"/>
  <c r="N4" i="2"/>
  <c r="M4" i="2"/>
  <c r="N5" i="2"/>
  <c r="M5" i="2"/>
  <c r="N11" i="2"/>
  <c r="M11" i="2"/>
  <c r="N3" i="1"/>
  <c r="N12" i="1"/>
  <c r="M12" i="1"/>
  <c r="N8" i="1"/>
  <c r="M8" i="1"/>
  <c r="N2" i="1"/>
  <c r="M2" i="1"/>
  <c r="N6" i="1"/>
  <c r="M6" i="1"/>
  <c r="N4" i="1"/>
  <c r="M4" i="1"/>
  <c r="N11" i="1"/>
  <c r="M11" i="1"/>
  <c r="N7" i="1"/>
  <c r="M7" i="1"/>
  <c r="N5" i="1"/>
  <c r="M5" i="1"/>
  <c r="N9" i="1"/>
  <c r="M9" i="1"/>
</calcChain>
</file>

<file path=xl/sharedStrings.xml><?xml version="1.0" encoding="utf-8"?>
<sst xmlns="http://schemas.openxmlformats.org/spreadsheetml/2006/main" count="170" uniqueCount="50">
  <si>
    <t>Split 1</t>
  </si>
  <si>
    <t>Split 2</t>
  </si>
  <si>
    <t>Split 3</t>
  </si>
  <si>
    <t>Split 4</t>
  </si>
  <si>
    <t>Split 5</t>
  </si>
  <si>
    <t>Split 6</t>
  </si>
  <si>
    <t>Split 7</t>
  </si>
  <si>
    <t>Split 8</t>
  </si>
  <si>
    <t>Split 9</t>
  </si>
  <si>
    <t>Split 10</t>
  </si>
  <si>
    <t>Mean</t>
  </si>
  <si>
    <t>Decision Tree</t>
  </si>
  <si>
    <t>Linear SVM</t>
  </si>
  <si>
    <t>Naive Bayes</t>
  </si>
  <si>
    <t>Nearest Neighbors</t>
  </si>
  <si>
    <t>QDA</t>
  </si>
  <si>
    <t>SVC-POLY-C=10</t>
  </si>
  <si>
    <t>SVC-RBF-C=10</t>
  </si>
  <si>
    <t>SVC-SIGM-C=10</t>
  </si>
  <si>
    <t>GaussianProcess-2</t>
  </si>
  <si>
    <t>RandomForest</t>
  </si>
  <si>
    <t>NN-1e-05</t>
  </si>
  <si>
    <t>NN-0.1</t>
  </si>
  <si>
    <t>AdaBoost-10</t>
  </si>
  <si>
    <t>AdaBoost-100</t>
  </si>
  <si>
    <t>SA</t>
  </si>
  <si>
    <t>NA</t>
  </si>
  <si>
    <t>Random Forest</t>
  </si>
  <si>
    <t>Neural Network</t>
  </si>
  <si>
    <t>SVC - POLY</t>
  </si>
  <si>
    <t>SVC - RBF</t>
  </si>
  <si>
    <t>SVC - SIGM</t>
  </si>
  <si>
    <t>SD</t>
  </si>
  <si>
    <t>NeuralN</t>
  </si>
  <si>
    <t>Ada Boost</t>
  </si>
  <si>
    <t>Gaussian Process</t>
  </si>
  <si>
    <t>Cross Validation</t>
  </si>
  <si>
    <t>Prediction Performance</t>
  </si>
  <si>
    <t>Accuracy</t>
  </si>
  <si>
    <t>Confusion Matrix</t>
  </si>
  <si>
    <t>Average</t>
  </si>
  <si>
    <t>Quadratic Discriminant Analysis</t>
  </si>
  <si>
    <t>Multi-layer Perceptron</t>
  </si>
  <si>
    <t>Support Vector (RBF kernel)</t>
  </si>
  <si>
    <t>Support Vector (Linear kernel)</t>
  </si>
  <si>
    <t>Support Vector (Sigmoid kernel)</t>
  </si>
  <si>
    <t>Support Vector (Polynomial kernel)</t>
  </si>
  <si>
    <t xml:space="preserve">North America </t>
  </si>
  <si>
    <t xml:space="preserve">South America </t>
  </si>
  <si>
    <t>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</si>
</sst>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9" fontId="1" fillId="0" borderId="1" xfId="1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0" xfId="0" applyNumberFormat="1" applyFont="1"/>
    <xf numFmtId="164" fontId="1" fillId="0" borderId="2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164" fontId="1" fillId="0" borderId="6" xfId="1" applyNumberFormat="1" applyFont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0" fontId="1" fillId="0" borderId="16" xfId="0" applyFont="1" applyBorder="1"/>
    <xf numFmtId="164" fontId="1" fillId="0" borderId="17" xfId="1" applyNumberFormat="1" applyFont="1" applyBorder="1" applyAlignment="1">
      <alignment horizontal="center" vertical="center"/>
    </xf>
    <xf numFmtId="164" fontId="1" fillId="0" borderId="18" xfId="1" applyNumberFormat="1" applyFont="1" applyBorder="1" applyAlignment="1">
      <alignment horizontal="center" vertical="center"/>
    </xf>
    <xf numFmtId="164" fontId="1" fillId="0" borderId="19" xfId="1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left" vertical="center"/>
    </xf>
    <xf numFmtId="9" fontId="1" fillId="0" borderId="1" xfId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9" fontId="1" fillId="0" borderId="18" xfId="1" applyFont="1" applyBorder="1" applyAlignment="1">
      <alignment horizontal="center" vertical="center"/>
    </xf>
    <xf numFmtId="9" fontId="1" fillId="0" borderId="18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7" fillId="0" borderId="1" xfId="0" applyFont="1" applyBorder="1"/>
    <xf numFmtId="164" fontId="8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427D-C58A-8141-A438-DA1B91FA23D0}">
  <dimension ref="B1:AE12"/>
  <sheetViews>
    <sheetView showGridLines="0" workbookViewId="0">
      <selection activeCell="M2" sqref="M2:N12"/>
    </sheetView>
  </sheetViews>
  <sheetFormatPr baseColWidth="10" defaultRowHeight="16" x14ac:dyDescent="0.2"/>
  <cols>
    <col min="1" max="1" width="10.83203125" style="1"/>
    <col min="2" max="2" width="18.5" style="1" bestFit="1" customWidth="1"/>
    <col min="3" max="11" width="11.83203125" style="1" bestFit="1" customWidth="1"/>
    <col min="12" max="12" width="13" style="1" bestFit="1" customWidth="1"/>
    <col min="13" max="13" width="12.33203125" style="1" bestFit="1" customWidth="1"/>
    <col min="14" max="14" width="9" style="1" bestFit="1" customWidth="1"/>
    <col min="15" max="16384" width="10.83203125" style="1"/>
  </cols>
  <sheetData>
    <row r="1" spans="2:31" ht="18" x14ac:dyDescent="0.2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2" t="s">
        <v>32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9</v>
      </c>
      <c r="AD1" s="3" t="s">
        <v>10</v>
      </c>
      <c r="AE1" s="2" t="s">
        <v>32</v>
      </c>
    </row>
    <row r="2" spans="2:31" ht="18" x14ac:dyDescent="0.2">
      <c r="B2" s="4" t="s">
        <v>23</v>
      </c>
      <c r="C2" s="5">
        <v>0.98245614035087703</v>
      </c>
      <c r="D2" s="5">
        <v>0.98245614035087703</v>
      </c>
      <c r="E2" s="5">
        <v>0.98245614035087703</v>
      </c>
      <c r="F2" s="5">
        <v>0.94736842105263097</v>
      </c>
      <c r="G2" s="5">
        <v>0.98245614035087703</v>
      </c>
      <c r="H2" s="5">
        <v>0.98245614035087703</v>
      </c>
      <c r="I2" s="5">
        <v>0.98245614035087703</v>
      </c>
      <c r="J2" s="5">
        <v>0.98245614035087703</v>
      </c>
      <c r="K2" s="5">
        <v>0.98245614035087703</v>
      </c>
      <c r="L2" s="5">
        <v>0.94736842105263097</v>
      </c>
      <c r="M2" s="6">
        <f t="shared" ref="M2:M12" si="0">AVERAGE(C2:L2)</f>
        <v>0.97543859649122777</v>
      </c>
      <c r="N2" s="7">
        <f t="shared" ref="N2:N12" si="1">STDEV(C2:L2)</f>
        <v>1.4794281451080324E-2</v>
      </c>
      <c r="P2" s="1" t="s">
        <v>22</v>
      </c>
      <c r="S2" s="4" t="s">
        <v>23</v>
      </c>
      <c r="T2" s="5">
        <v>0.96610169491525399</v>
      </c>
      <c r="U2" s="5">
        <v>0.98305084745762705</v>
      </c>
      <c r="V2" s="5">
        <v>0.98305084745762705</v>
      </c>
      <c r="W2" s="5">
        <v>0.98305084745762705</v>
      </c>
      <c r="X2" s="5">
        <v>1</v>
      </c>
      <c r="Y2" s="5">
        <v>0.96610169491525399</v>
      </c>
      <c r="Z2" s="5">
        <v>0.96610169491525399</v>
      </c>
      <c r="AA2" s="5">
        <v>0.96610169491525399</v>
      </c>
      <c r="AB2" s="5">
        <v>0.98305084745762705</v>
      </c>
      <c r="AC2" s="5">
        <v>0.94915254237288105</v>
      </c>
      <c r="AD2" s="6">
        <f t="shared" ref="AD2:AD12" si="2">AVERAGE(T2:AC2)</f>
        <v>0.97457627118644052</v>
      </c>
      <c r="AE2" s="7">
        <f t="shared" ref="AE2:AE12" si="3">STDEV(T2:AC2)</f>
        <v>1.4404009925403452E-2</v>
      </c>
    </row>
    <row r="3" spans="2:31" ht="18" x14ac:dyDescent="0.2">
      <c r="B3" s="4" t="s">
        <v>11</v>
      </c>
      <c r="C3" s="5">
        <v>0.98245614035087703</v>
      </c>
      <c r="D3" s="5">
        <v>1</v>
      </c>
      <c r="E3" s="5">
        <v>1</v>
      </c>
      <c r="F3" s="5">
        <v>1</v>
      </c>
      <c r="G3" s="5">
        <v>0.98245614035087703</v>
      </c>
      <c r="H3" s="5">
        <v>1</v>
      </c>
      <c r="I3" s="5">
        <v>1</v>
      </c>
      <c r="J3" s="5">
        <v>0.96491228070175405</v>
      </c>
      <c r="K3" s="5">
        <v>1</v>
      </c>
      <c r="L3" s="5">
        <v>1</v>
      </c>
      <c r="M3" s="6">
        <f t="shared" si="0"/>
        <v>0.99298245614035086</v>
      </c>
      <c r="N3" s="7">
        <f t="shared" si="1"/>
        <v>1.2266770154036976E-2</v>
      </c>
      <c r="P3" s="1" t="s">
        <v>23</v>
      </c>
      <c r="S3" s="4" t="s">
        <v>11</v>
      </c>
      <c r="T3" s="5">
        <v>0.98305084745762705</v>
      </c>
      <c r="U3" s="5">
        <v>0.98305084745762705</v>
      </c>
      <c r="V3" s="5">
        <v>1</v>
      </c>
      <c r="W3" s="5">
        <v>1</v>
      </c>
      <c r="X3" s="5">
        <v>0.98305084745762705</v>
      </c>
      <c r="Y3" s="5">
        <v>1</v>
      </c>
      <c r="Z3" s="5">
        <v>1</v>
      </c>
      <c r="AA3" s="5">
        <v>0.91525423728813504</v>
      </c>
      <c r="AB3" s="5">
        <v>0.96610169491525399</v>
      </c>
      <c r="AC3" s="5">
        <v>0.98305084745762705</v>
      </c>
      <c r="AD3" s="6">
        <f t="shared" si="2"/>
        <v>0.98135593220338957</v>
      </c>
      <c r="AE3" s="7">
        <f t="shared" si="3"/>
        <v>2.5828541131440761E-2</v>
      </c>
    </row>
    <row r="4" spans="2:31" ht="18" x14ac:dyDescent="0.2">
      <c r="B4" s="4" t="s">
        <v>19</v>
      </c>
      <c r="C4" s="5">
        <v>0.98245614035087703</v>
      </c>
      <c r="D4" s="5">
        <v>0.98245614035087703</v>
      </c>
      <c r="E4" s="5">
        <v>0.98245614035087703</v>
      </c>
      <c r="F4" s="5">
        <v>0.98245614035087703</v>
      </c>
      <c r="G4" s="5">
        <v>0.98245614035087703</v>
      </c>
      <c r="H4" s="5">
        <v>0.98245614035087703</v>
      </c>
      <c r="I4" s="5">
        <v>1</v>
      </c>
      <c r="J4" s="5">
        <v>0.96491228070175405</v>
      </c>
      <c r="K4" s="5">
        <v>1</v>
      </c>
      <c r="L4" s="5">
        <v>0.96491228070175405</v>
      </c>
      <c r="M4" s="6">
        <f t="shared" si="0"/>
        <v>0.98245614035087703</v>
      </c>
      <c r="N4" s="7">
        <f t="shared" si="1"/>
        <v>1.1695906432748648E-2</v>
      </c>
      <c r="P4" s="1" t="s">
        <v>20</v>
      </c>
      <c r="S4" s="4" t="s">
        <v>19</v>
      </c>
      <c r="T4" s="5">
        <v>1</v>
      </c>
      <c r="U4" s="5">
        <v>1</v>
      </c>
      <c r="V4" s="5">
        <v>0.98305084745762705</v>
      </c>
      <c r="W4" s="5">
        <v>0.98305084745762705</v>
      </c>
      <c r="X4" s="5">
        <v>0.98305084745762705</v>
      </c>
      <c r="Y4" s="5">
        <v>0.98305084745762705</v>
      </c>
      <c r="Z4" s="5">
        <v>0.98305084745762705</v>
      </c>
      <c r="AA4" s="5">
        <v>0.94915254237288105</v>
      </c>
      <c r="AB4" s="5">
        <v>0.98305084745762705</v>
      </c>
      <c r="AC4" s="5">
        <v>0.96610169491525399</v>
      </c>
      <c r="AD4" s="6">
        <f t="shared" si="2"/>
        <v>0.98135593220338979</v>
      </c>
      <c r="AE4" s="7">
        <f t="shared" si="3"/>
        <v>1.4840593826625743E-2</v>
      </c>
    </row>
    <row r="5" spans="2:31" ht="18" x14ac:dyDescent="0.2">
      <c r="B5" s="4" t="s">
        <v>12</v>
      </c>
      <c r="C5" s="5">
        <v>0.859649122807017</v>
      </c>
      <c r="D5" s="5">
        <v>0.929824561403508</v>
      </c>
      <c r="E5" s="5">
        <v>0.84210526315789402</v>
      </c>
      <c r="F5" s="5">
        <v>0.89473684210526305</v>
      </c>
      <c r="G5" s="5">
        <v>0.87719298245613997</v>
      </c>
      <c r="H5" s="5">
        <v>0.84210526315789402</v>
      </c>
      <c r="I5" s="5">
        <v>0.859649122807017</v>
      </c>
      <c r="J5" s="5">
        <v>0.89473684210526305</v>
      </c>
      <c r="K5" s="5">
        <v>0.82456140350877105</v>
      </c>
      <c r="L5" s="5">
        <v>0.82456140350877105</v>
      </c>
      <c r="M5" s="6">
        <f t="shared" si="0"/>
        <v>0.86491228070175374</v>
      </c>
      <c r="N5" s="7">
        <f t="shared" si="1"/>
        <v>3.4149242855336839E-2</v>
      </c>
      <c r="P5" s="1" t="s">
        <v>17</v>
      </c>
      <c r="S5" s="4" t="s">
        <v>12</v>
      </c>
      <c r="T5" s="5">
        <v>0.86440677966101698</v>
      </c>
      <c r="U5" s="5">
        <v>0.88135593220338904</v>
      </c>
      <c r="V5" s="5">
        <v>0.79661016949152497</v>
      </c>
      <c r="W5" s="5">
        <v>0.84745762711864403</v>
      </c>
      <c r="X5" s="5">
        <v>0.76271186440677896</v>
      </c>
      <c r="Y5" s="5">
        <v>0.76271186440677896</v>
      </c>
      <c r="Z5" s="5">
        <v>0.84745762711864403</v>
      </c>
      <c r="AA5" s="5">
        <v>0.93220338983050799</v>
      </c>
      <c r="AB5" s="5">
        <v>0.83050847457627097</v>
      </c>
      <c r="AC5" s="5">
        <v>0.83050847457627097</v>
      </c>
      <c r="AD5" s="6">
        <f t="shared" si="2"/>
        <v>0.83559322033898265</v>
      </c>
      <c r="AE5" s="7">
        <f t="shared" si="3"/>
        <v>5.2423777218811592E-2</v>
      </c>
    </row>
    <row r="6" spans="2:31" ht="18" x14ac:dyDescent="0.2">
      <c r="B6" s="4" t="s">
        <v>13</v>
      </c>
      <c r="C6" s="5">
        <v>0.94736842105263097</v>
      </c>
      <c r="D6" s="5">
        <v>0.98245614035087703</v>
      </c>
      <c r="E6" s="5">
        <v>0.96491228070175405</v>
      </c>
      <c r="F6" s="5">
        <v>0.98245614035087703</v>
      </c>
      <c r="G6" s="5">
        <v>0.98245614035087703</v>
      </c>
      <c r="H6" s="5">
        <v>1</v>
      </c>
      <c r="I6" s="5">
        <v>0.96491228070175405</v>
      </c>
      <c r="J6" s="5">
        <v>0.96491228070175405</v>
      </c>
      <c r="K6" s="5">
        <v>0.96491228070175405</v>
      </c>
      <c r="L6" s="5">
        <v>0.94736842105263097</v>
      </c>
      <c r="M6" s="6">
        <f t="shared" si="0"/>
        <v>0.97017543859649114</v>
      </c>
      <c r="N6" s="7">
        <f t="shared" si="1"/>
        <v>1.6643566632465346E-2</v>
      </c>
      <c r="P6" s="1" t="s">
        <v>21</v>
      </c>
      <c r="S6" s="4" t="s">
        <v>13</v>
      </c>
      <c r="T6" s="5">
        <v>0.93220338983050799</v>
      </c>
      <c r="U6" s="5">
        <v>0.91525423728813504</v>
      </c>
      <c r="V6" s="5">
        <v>0.94915254237288105</v>
      </c>
      <c r="W6" s="5">
        <v>0.91525423728813504</v>
      </c>
      <c r="X6" s="5">
        <v>0.79661016949152497</v>
      </c>
      <c r="Y6" s="5">
        <v>0.94915254237288105</v>
      </c>
      <c r="Z6" s="5">
        <v>0.91525423728813504</v>
      </c>
      <c r="AA6" s="5">
        <v>0.88135593220338904</v>
      </c>
      <c r="AB6" s="5">
        <v>0.83050847457627097</v>
      </c>
      <c r="AC6" s="5">
        <v>0.96610169491525399</v>
      </c>
      <c r="AD6" s="6">
        <f t="shared" si="2"/>
        <v>0.90508474576271158</v>
      </c>
      <c r="AE6" s="7">
        <f t="shared" si="3"/>
        <v>5.4307863686770264E-2</v>
      </c>
    </row>
    <row r="7" spans="2:31" ht="18" x14ac:dyDescent="0.2">
      <c r="B7" s="4" t="s">
        <v>33</v>
      </c>
      <c r="C7" s="5">
        <v>0.96491228070175405</v>
      </c>
      <c r="D7" s="5">
        <v>0.94736842105263097</v>
      </c>
      <c r="E7" s="5">
        <v>1</v>
      </c>
      <c r="F7" s="5">
        <v>1</v>
      </c>
      <c r="G7" s="5">
        <v>0.96491228070175405</v>
      </c>
      <c r="H7" s="5">
        <v>0.94736842105263097</v>
      </c>
      <c r="I7" s="5">
        <v>0.98245614035087703</v>
      </c>
      <c r="J7" s="5">
        <v>0.96491228070175405</v>
      </c>
      <c r="K7" s="5">
        <v>0.96491228070175405</v>
      </c>
      <c r="L7" s="5">
        <v>0.91228070175438503</v>
      </c>
      <c r="M7" s="6">
        <f t="shared" si="0"/>
        <v>0.96491228070175405</v>
      </c>
      <c r="N7" s="7">
        <f t="shared" si="1"/>
        <v>2.6152841842103092E-2</v>
      </c>
      <c r="P7" s="1" t="s">
        <v>19</v>
      </c>
      <c r="S7" s="4" t="s">
        <v>33</v>
      </c>
      <c r="T7" s="5">
        <v>0.94915254237288105</v>
      </c>
      <c r="U7" s="5">
        <v>0.94915254237288105</v>
      </c>
      <c r="V7" s="5">
        <v>0.98305084745762705</v>
      </c>
      <c r="W7" s="5">
        <v>0.89830508474576198</v>
      </c>
      <c r="X7" s="5">
        <v>1</v>
      </c>
      <c r="Y7" s="5">
        <v>0.94915254237288105</v>
      </c>
      <c r="Z7" s="5">
        <v>0.94915254237288105</v>
      </c>
      <c r="AA7" s="5">
        <v>0.96610169491525399</v>
      </c>
      <c r="AB7" s="5">
        <v>0.94915254237288105</v>
      </c>
      <c r="AC7" s="5">
        <v>0.96610169491525399</v>
      </c>
      <c r="AD7" s="6">
        <f t="shared" si="2"/>
        <v>0.95593220338983032</v>
      </c>
      <c r="AE7" s="7">
        <f t="shared" si="3"/>
        <v>2.6739343652427829E-2</v>
      </c>
    </row>
    <row r="8" spans="2:31" ht="18" x14ac:dyDescent="0.2">
      <c r="B8" s="4" t="s">
        <v>15</v>
      </c>
      <c r="C8" s="5">
        <v>1</v>
      </c>
      <c r="D8" s="5">
        <v>0.98245614035087703</v>
      </c>
      <c r="E8" s="5">
        <v>0.98245614035087703</v>
      </c>
      <c r="F8" s="5">
        <v>0.98245614035087703</v>
      </c>
      <c r="G8" s="5">
        <v>1</v>
      </c>
      <c r="H8" s="5">
        <v>0.96491228070175405</v>
      </c>
      <c r="I8" s="5">
        <v>0.98245614035087703</v>
      </c>
      <c r="J8" s="5">
        <v>0.94736842105263097</v>
      </c>
      <c r="K8" s="5">
        <v>0.98245614035087703</v>
      </c>
      <c r="L8" s="5">
        <v>1</v>
      </c>
      <c r="M8" s="6">
        <f t="shared" si="0"/>
        <v>0.98245614035087703</v>
      </c>
      <c r="N8" s="7">
        <f t="shared" si="1"/>
        <v>1.6540509501439891E-2</v>
      </c>
      <c r="P8" s="1" t="s">
        <v>13</v>
      </c>
      <c r="S8" s="4" t="s">
        <v>15</v>
      </c>
      <c r="T8" s="5">
        <v>0.96610169491525399</v>
      </c>
      <c r="U8" s="5">
        <v>0.96610169491525399</v>
      </c>
      <c r="V8" s="5">
        <v>0.96610169491525399</v>
      </c>
      <c r="W8" s="5">
        <v>0.98305084745762705</v>
      </c>
      <c r="X8" s="5">
        <v>0.96610169491525399</v>
      </c>
      <c r="Y8" s="5">
        <v>0.96610169491525399</v>
      </c>
      <c r="Z8" s="5">
        <v>0.96610169491525399</v>
      </c>
      <c r="AA8" s="5">
        <v>0.96610169491525399</v>
      </c>
      <c r="AB8" s="5">
        <v>0.98305084745762705</v>
      </c>
      <c r="AC8" s="5">
        <v>0.98305084745762705</v>
      </c>
      <c r="AD8" s="6">
        <f t="shared" si="2"/>
        <v>0.97118644067796589</v>
      </c>
      <c r="AE8" s="7">
        <f t="shared" si="3"/>
        <v>8.187218500672085E-3</v>
      </c>
    </row>
    <row r="9" spans="2:31" ht="18" x14ac:dyDescent="0.2">
      <c r="B9" s="4" t="s">
        <v>20</v>
      </c>
      <c r="C9" s="5">
        <v>1</v>
      </c>
      <c r="D9" s="5">
        <v>1</v>
      </c>
      <c r="E9" s="5">
        <v>0.98245614035087703</v>
      </c>
      <c r="F9" s="5">
        <v>0.98245614035087703</v>
      </c>
      <c r="G9" s="5">
        <v>1</v>
      </c>
      <c r="H9" s="5">
        <v>1</v>
      </c>
      <c r="I9" s="5">
        <v>1</v>
      </c>
      <c r="J9" s="5">
        <v>1</v>
      </c>
      <c r="K9" s="5">
        <v>0.98245614035087703</v>
      </c>
      <c r="L9" s="5">
        <v>0.96491228070175405</v>
      </c>
      <c r="M9" s="6">
        <f t="shared" si="0"/>
        <v>0.99122807017543857</v>
      </c>
      <c r="N9" s="7">
        <f t="shared" si="1"/>
        <v>1.2405382126079898E-2</v>
      </c>
      <c r="P9" s="1" t="s">
        <v>14</v>
      </c>
      <c r="S9" s="4" t="s">
        <v>20</v>
      </c>
      <c r="T9" s="5">
        <v>0.91525423728813504</v>
      </c>
      <c r="U9" s="5">
        <v>1</v>
      </c>
      <c r="V9" s="5">
        <v>0.98305084745762705</v>
      </c>
      <c r="W9" s="5">
        <v>0.94915254237288105</v>
      </c>
      <c r="X9" s="5">
        <v>0.86440677966101698</v>
      </c>
      <c r="Y9" s="5">
        <v>0.93220338983050799</v>
      </c>
      <c r="Z9" s="5">
        <v>0.94915254237288105</v>
      </c>
      <c r="AA9" s="5">
        <v>0.93220338983050799</v>
      </c>
      <c r="AB9" s="5">
        <v>0.96610169491525399</v>
      </c>
      <c r="AC9" s="5">
        <v>0.98305084745762705</v>
      </c>
      <c r="AD9" s="6">
        <f t="shared" si="2"/>
        <v>0.94745762711864356</v>
      </c>
      <c r="AE9" s="7">
        <f t="shared" si="3"/>
        <v>3.9507646863383303E-2</v>
      </c>
    </row>
    <row r="10" spans="2:31" ht="18" x14ac:dyDescent="0.2">
      <c r="B10" s="4" t="s">
        <v>16</v>
      </c>
      <c r="C10" s="5">
        <v>0.96491228070175405</v>
      </c>
      <c r="D10" s="5">
        <v>0.96491228070175405</v>
      </c>
      <c r="E10" s="5">
        <v>0.98245614035087703</v>
      </c>
      <c r="F10" s="5">
        <v>0.91228070175438503</v>
      </c>
      <c r="G10" s="5">
        <v>0.98245614035087703</v>
      </c>
      <c r="H10" s="5">
        <v>1</v>
      </c>
      <c r="I10" s="5">
        <v>0.929824561403508</v>
      </c>
      <c r="J10" s="5">
        <v>0.96491228070175405</v>
      </c>
      <c r="K10" s="5">
        <v>0.96491228070175405</v>
      </c>
      <c r="L10" s="5">
        <v>0.96491228070175405</v>
      </c>
      <c r="M10" s="6">
        <f t="shared" si="0"/>
        <v>0.96315789473684155</v>
      </c>
      <c r="N10" s="7">
        <f t="shared" si="1"/>
        <v>2.5423467975771222E-2</v>
      </c>
      <c r="P10" s="1" t="s">
        <v>24</v>
      </c>
      <c r="S10" s="4" t="s">
        <v>16</v>
      </c>
      <c r="T10" s="5">
        <v>0.96610169491525399</v>
      </c>
      <c r="U10" s="5">
        <v>0.89830508474576198</v>
      </c>
      <c r="V10" s="5">
        <v>0.93220338983050799</v>
      </c>
      <c r="W10" s="5">
        <v>0.96610169491525399</v>
      </c>
      <c r="X10" s="5">
        <v>0.98305084745762705</v>
      </c>
      <c r="Y10" s="5">
        <v>0.93220338983050799</v>
      </c>
      <c r="Z10" s="5">
        <v>0.94915254237288105</v>
      </c>
      <c r="AA10" s="5">
        <v>0.93220338983050799</v>
      </c>
      <c r="AB10" s="5">
        <v>0.93220338983050799</v>
      </c>
      <c r="AC10" s="5">
        <v>0.93220338983050799</v>
      </c>
      <c r="AD10" s="6">
        <f t="shared" si="2"/>
        <v>0.94237288135593178</v>
      </c>
      <c r="AE10" s="7">
        <f t="shared" si="3"/>
        <v>2.4234588236754104E-2</v>
      </c>
    </row>
    <row r="11" spans="2:31" ht="18" x14ac:dyDescent="0.2">
      <c r="B11" s="4" t="s">
        <v>17</v>
      </c>
      <c r="C11" s="5">
        <v>1</v>
      </c>
      <c r="D11" s="5">
        <v>1</v>
      </c>
      <c r="E11" s="5">
        <v>1</v>
      </c>
      <c r="F11" s="5">
        <v>0.96491228070175405</v>
      </c>
      <c r="G11" s="5">
        <v>0.98245614035087703</v>
      </c>
      <c r="H11" s="5">
        <v>1</v>
      </c>
      <c r="I11" s="5">
        <v>1</v>
      </c>
      <c r="J11" s="5">
        <v>1</v>
      </c>
      <c r="K11" s="5">
        <v>0.98245614035087703</v>
      </c>
      <c r="L11" s="5">
        <v>1</v>
      </c>
      <c r="M11" s="6">
        <f t="shared" si="0"/>
        <v>0.99298245614035086</v>
      </c>
      <c r="N11" s="7">
        <f t="shared" si="1"/>
        <v>1.2266770154036976E-2</v>
      </c>
      <c r="P11" s="1" t="s">
        <v>11</v>
      </c>
      <c r="S11" s="4" t="s">
        <v>17</v>
      </c>
      <c r="T11" s="5">
        <v>0.96610169491525399</v>
      </c>
      <c r="U11" s="5">
        <v>1</v>
      </c>
      <c r="V11" s="5">
        <v>0.98305084745762705</v>
      </c>
      <c r="W11" s="5">
        <v>1</v>
      </c>
      <c r="X11" s="5">
        <v>1</v>
      </c>
      <c r="Y11" s="5">
        <v>1</v>
      </c>
      <c r="Z11" s="5">
        <v>0.96610169491525399</v>
      </c>
      <c r="AA11" s="5">
        <v>0.98305084745762705</v>
      </c>
      <c r="AB11" s="5">
        <v>0.98305084745762705</v>
      </c>
      <c r="AC11" s="5">
        <v>0.98305084745762705</v>
      </c>
      <c r="AD11" s="6">
        <f t="shared" si="2"/>
        <v>0.98644067796610158</v>
      </c>
      <c r="AE11" s="7">
        <f t="shared" si="3"/>
        <v>1.3369671826213913E-2</v>
      </c>
    </row>
    <row r="12" spans="2:31" ht="18" x14ac:dyDescent="0.2">
      <c r="B12" s="4" t="s">
        <v>18</v>
      </c>
      <c r="C12" s="5">
        <v>0.77192982456140302</v>
      </c>
      <c r="D12" s="5">
        <v>0.68421052631578905</v>
      </c>
      <c r="E12" s="5">
        <v>0.80701754385964897</v>
      </c>
      <c r="F12" s="5">
        <v>0.78947368421052599</v>
      </c>
      <c r="G12" s="5">
        <v>0.78947368421052599</v>
      </c>
      <c r="H12" s="5">
        <v>0.77192982456140302</v>
      </c>
      <c r="I12" s="5">
        <v>0.859649122807017</v>
      </c>
      <c r="J12" s="5">
        <v>0.82456140350877105</v>
      </c>
      <c r="K12" s="5">
        <v>0.84210526315789402</v>
      </c>
      <c r="L12" s="5">
        <v>0.70175438596491202</v>
      </c>
      <c r="M12" s="6">
        <f t="shared" si="0"/>
        <v>0.78421052631578902</v>
      </c>
      <c r="N12" s="7">
        <f t="shared" si="1"/>
        <v>5.6122073048000265E-2</v>
      </c>
      <c r="P12" s="1" t="s">
        <v>15</v>
      </c>
      <c r="S12" s="4" t="s">
        <v>18</v>
      </c>
      <c r="T12" s="5">
        <v>0.77966101694915202</v>
      </c>
      <c r="U12" s="5">
        <v>0.81355932203389802</v>
      </c>
      <c r="V12" s="5">
        <v>0.84745762711864403</v>
      </c>
      <c r="W12" s="5">
        <v>0.84745762711864403</v>
      </c>
      <c r="X12" s="5">
        <v>0.84745762711864403</v>
      </c>
      <c r="Y12" s="5">
        <v>0.72881355932203296</v>
      </c>
      <c r="Z12" s="5">
        <v>0.91525423728813504</v>
      </c>
      <c r="AA12" s="5">
        <v>0.84745762711864403</v>
      </c>
      <c r="AB12" s="5">
        <v>0.83050847457627097</v>
      </c>
      <c r="AC12" s="5">
        <v>0.83050847457627097</v>
      </c>
      <c r="AD12" s="6">
        <f t="shared" si="2"/>
        <v>0.8288135593220336</v>
      </c>
      <c r="AE12" s="7">
        <f t="shared" si="3"/>
        <v>4.8895359374957918E-2</v>
      </c>
    </row>
  </sheetData>
  <autoFilter ref="A1:AE1" xr:uid="{4A493890-3AD2-6646-80B1-30C54F19ED83}">
    <sortState xmlns:xlrd2="http://schemas.microsoft.com/office/spreadsheetml/2017/richdata2" ref="A2:AE12">
      <sortCondition ref="B1:B12"/>
    </sortState>
  </autoFilter>
  <conditionalFormatting sqref="C3:M11">
    <cfRule type="colorScale" priority="7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C2:M2">
    <cfRule type="colorScale" priority="6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C12:M12">
    <cfRule type="colorScale" priority="5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T3:AD11">
    <cfRule type="colorScale" priority="3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T2:AD2">
    <cfRule type="colorScale" priority="2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T12:AD12">
    <cfRule type="colorScale" priority="1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A9D2-C796-1944-A2A1-A397ECFC5487}">
  <dimension ref="B1:P12"/>
  <sheetViews>
    <sheetView showGridLines="0" workbookViewId="0">
      <selection activeCell="M2" sqref="M2:N12"/>
    </sheetView>
  </sheetViews>
  <sheetFormatPr baseColWidth="10" defaultRowHeight="16" x14ac:dyDescent="0.2"/>
  <cols>
    <col min="1" max="1" width="10.83203125" style="1"/>
    <col min="2" max="2" width="18.5" style="1" bestFit="1" customWidth="1"/>
    <col min="3" max="11" width="11.83203125" style="1" bestFit="1" customWidth="1"/>
    <col min="12" max="12" width="13" style="1" bestFit="1" customWidth="1"/>
    <col min="13" max="13" width="12.33203125" style="1" bestFit="1" customWidth="1"/>
    <col min="14" max="14" width="9" style="1" bestFit="1" customWidth="1"/>
    <col min="15" max="16384" width="10.83203125" style="1"/>
  </cols>
  <sheetData>
    <row r="1" spans="2:16" ht="18" x14ac:dyDescent="0.2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2" t="s">
        <v>32</v>
      </c>
    </row>
    <row r="2" spans="2:16" ht="18" x14ac:dyDescent="0.2">
      <c r="B2" s="4" t="s">
        <v>23</v>
      </c>
      <c r="C2" s="5">
        <v>0.99285714285714199</v>
      </c>
      <c r="D2" s="5">
        <v>0.96428571428571397</v>
      </c>
      <c r="E2" s="5">
        <v>0.98571428571428499</v>
      </c>
      <c r="F2" s="5">
        <v>1</v>
      </c>
      <c r="G2" s="5">
        <v>0.99285714285714199</v>
      </c>
      <c r="H2" s="5">
        <v>0.99285714285714199</v>
      </c>
      <c r="I2" s="5">
        <v>1</v>
      </c>
      <c r="J2" s="5">
        <v>0.98571428571428499</v>
      </c>
      <c r="K2" s="5">
        <v>0.98571428571428499</v>
      </c>
      <c r="L2" s="5">
        <v>0.98571428571428499</v>
      </c>
      <c r="M2" s="6">
        <f t="shared" ref="M2:M12" si="0">AVERAGE(C2:L2)</f>
        <v>0.9885714285714281</v>
      </c>
      <c r="N2" s="7">
        <f t="shared" ref="N2:N12" si="1">STDEV(C2:L2)</f>
        <v>1.0213147899774918E-2</v>
      </c>
      <c r="P2" s="1" t="s">
        <v>23</v>
      </c>
    </row>
    <row r="3" spans="2:16" ht="18" x14ac:dyDescent="0.2">
      <c r="B3" s="4" t="s">
        <v>11</v>
      </c>
      <c r="C3" s="5">
        <v>0.99285714285714199</v>
      </c>
      <c r="D3" s="5">
        <v>0.99285714285714199</v>
      </c>
      <c r="E3" s="5">
        <v>0.99285714285714199</v>
      </c>
      <c r="F3" s="5">
        <v>0.98571428571428499</v>
      </c>
      <c r="G3" s="5">
        <v>1</v>
      </c>
      <c r="H3" s="5">
        <v>1</v>
      </c>
      <c r="I3" s="5">
        <v>0.97857142857142798</v>
      </c>
      <c r="J3" s="5">
        <v>0.99285714285714199</v>
      </c>
      <c r="K3" s="5">
        <v>0.99285714285714199</v>
      </c>
      <c r="L3" s="5">
        <v>1</v>
      </c>
      <c r="M3" s="6">
        <f t="shared" si="0"/>
        <v>0.99285714285714233</v>
      </c>
      <c r="N3" s="7">
        <f t="shared" si="1"/>
        <v>6.734350297014963E-3</v>
      </c>
      <c r="P3" s="1" t="s">
        <v>24</v>
      </c>
    </row>
    <row r="4" spans="2:16" ht="18" x14ac:dyDescent="0.2">
      <c r="B4" s="4" t="s">
        <v>19</v>
      </c>
      <c r="C4" s="5">
        <v>0.97857142857142798</v>
      </c>
      <c r="D4" s="5">
        <v>0.99285714285714199</v>
      </c>
      <c r="E4" s="5">
        <v>0.97857142857142798</v>
      </c>
      <c r="F4" s="5">
        <v>1</v>
      </c>
      <c r="G4" s="5">
        <v>0.97142857142857097</v>
      </c>
      <c r="H4" s="5">
        <v>0.98571428571428499</v>
      </c>
      <c r="I4" s="5">
        <v>0.98571428571428499</v>
      </c>
      <c r="J4" s="5">
        <v>0.99285714285714199</v>
      </c>
      <c r="K4" s="5">
        <v>0.97857142857142798</v>
      </c>
      <c r="L4" s="5">
        <v>0.99285714285714199</v>
      </c>
      <c r="M4" s="6">
        <f t="shared" si="0"/>
        <v>0.9857142857142851</v>
      </c>
      <c r="N4" s="7">
        <f t="shared" si="1"/>
        <v>8.9087080637474877E-3</v>
      </c>
      <c r="P4" s="1" t="s">
        <v>11</v>
      </c>
    </row>
    <row r="5" spans="2:16" ht="18" x14ac:dyDescent="0.2">
      <c r="B5" s="4" t="s">
        <v>12</v>
      </c>
      <c r="C5" s="5">
        <v>0.92857142857142805</v>
      </c>
      <c r="D5" s="5">
        <v>0.91428571428571404</v>
      </c>
      <c r="E5" s="5">
        <v>0.95714285714285696</v>
      </c>
      <c r="F5" s="5">
        <v>0.93571428571428505</v>
      </c>
      <c r="G5" s="5">
        <v>0.97142857142857097</v>
      </c>
      <c r="H5" s="5">
        <v>0.97857142857142798</v>
      </c>
      <c r="I5" s="5">
        <v>0.96428571428571397</v>
      </c>
      <c r="J5" s="5">
        <v>0.92142857142857104</v>
      </c>
      <c r="K5" s="5">
        <v>0.96428571428571397</v>
      </c>
      <c r="L5" s="5">
        <v>0.93571428571428505</v>
      </c>
      <c r="M5" s="6">
        <f t="shared" si="0"/>
        <v>0.94714285714285662</v>
      </c>
      <c r="N5" s="7">
        <f t="shared" si="1"/>
        <v>2.2637836807628028E-2</v>
      </c>
      <c r="P5" s="1" t="s">
        <v>19</v>
      </c>
    </row>
    <row r="6" spans="2:16" ht="18" x14ac:dyDescent="0.2">
      <c r="B6" s="4" t="s">
        <v>13</v>
      </c>
      <c r="C6" s="5">
        <v>0.97142857142857097</v>
      </c>
      <c r="D6" s="5">
        <v>0.97857142857142798</v>
      </c>
      <c r="E6" s="5">
        <v>0.96428571428571397</v>
      </c>
      <c r="F6" s="5">
        <v>0.97142857142857097</v>
      </c>
      <c r="G6" s="5">
        <v>0.97142857142857097</v>
      </c>
      <c r="H6" s="5">
        <v>0.96428571428571397</v>
      </c>
      <c r="I6" s="5">
        <v>0.97857142857142798</v>
      </c>
      <c r="J6" s="5">
        <v>0.95714285714285696</v>
      </c>
      <c r="K6" s="5">
        <v>0.96428571428571397</v>
      </c>
      <c r="L6" s="5">
        <v>0.97142857142857097</v>
      </c>
      <c r="M6" s="6">
        <f t="shared" si="0"/>
        <v>0.96928571428571397</v>
      </c>
      <c r="N6" s="7">
        <f t="shared" si="1"/>
        <v>6.7763092717892555E-3</v>
      </c>
      <c r="P6" s="1" t="s">
        <v>12</v>
      </c>
    </row>
    <row r="7" spans="2:16" ht="18" x14ac:dyDescent="0.2">
      <c r="B7" s="4" t="s">
        <v>33</v>
      </c>
      <c r="C7" s="5">
        <v>0.99285714285714199</v>
      </c>
      <c r="D7" s="5">
        <v>0.97857142857142798</v>
      </c>
      <c r="E7" s="5">
        <v>0.99285714285714199</v>
      </c>
      <c r="F7" s="5">
        <v>0.98571428571428499</v>
      </c>
      <c r="G7" s="5">
        <v>0.99285714285714199</v>
      </c>
      <c r="H7" s="5">
        <v>0.97857142857142798</v>
      </c>
      <c r="I7" s="5">
        <v>0.97857142857142798</v>
      </c>
      <c r="J7" s="5">
        <v>0.98571428571428499</v>
      </c>
      <c r="K7" s="5">
        <v>0.97857142857142798</v>
      </c>
      <c r="L7" s="5">
        <v>0.97857142857142798</v>
      </c>
      <c r="M7" s="6">
        <f t="shared" si="0"/>
        <v>0.98428571428571343</v>
      </c>
      <c r="N7" s="7">
        <f t="shared" si="1"/>
        <v>6.563832739090455E-3</v>
      </c>
      <c r="P7" s="1" t="s">
        <v>13</v>
      </c>
    </row>
    <row r="8" spans="2:16" ht="18" x14ac:dyDescent="0.2">
      <c r="B8" s="4" t="s">
        <v>15</v>
      </c>
      <c r="C8" s="5">
        <v>0.97857142857142798</v>
      </c>
      <c r="D8" s="5">
        <v>0.96428571428571397</v>
      </c>
      <c r="E8" s="5">
        <v>0.98571428571428499</v>
      </c>
      <c r="F8" s="5">
        <v>0.96428571428571397</v>
      </c>
      <c r="G8" s="5">
        <v>0.98571428571428499</v>
      </c>
      <c r="H8" s="5">
        <v>1</v>
      </c>
      <c r="I8" s="5">
        <v>0.98571428571428499</v>
      </c>
      <c r="J8" s="5">
        <v>0.97857142857142798</v>
      </c>
      <c r="K8" s="5">
        <v>0.97857142857142798</v>
      </c>
      <c r="L8" s="5">
        <v>0.98571428571428499</v>
      </c>
      <c r="M8" s="6">
        <f t="shared" si="0"/>
        <v>0.98071428571428532</v>
      </c>
      <c r="N8" s="7">
        <f t="shared" si="1"/>
        <v>1.0674529414980899E-2</v>
      </c>
      <c r="P8" s="1" t="s">
        <v>14</v>
      </c>
    </row>
    <row r="9" spans="2:16" ht="18" x14ac:dyDescent="0.2">
      <c r="B9" s="4" t="s">
        <v>20</v>
      </c>
      <c r="C9" s="5">
        <v>0.99285714285714199</v>
      </c>
      <c r="D9" s="5">
        <v>0.99285714285714199</v>
      </c>
      <c r="E9" s="5">
        <v>0.97857142857142798</v>
      </c>
      <c r="F9" s="5">
        <v>0.97142857142857097</v>
      </c>
      <c r="G9" s="5">
        <v>0.98571428571428499</v>
      </c>
      <c r="H9" s="5">
        <v>1</v>
      </c>
      <c r="I9" s="5">
        <v>0.98571428571428499</v>
      </c>
      <c r="J9" s="5">
        <v>0.98571428571428499</v>
      </c>
      <c r="K9" s="5">
        <v>0.99285714285714199</v>
      </c>
      <c r="L9" s="5">
        <v>0.99285714285714199</v>
      </c>
      <c r="M9" s="6">
        <f t="shared" si="0"/>
        <v>0.9878571428571421</v>
      </c>
      <c r="N9" s="7">
        <f t="shared" si="1"/>
        <v>8.2821557766314755E-3</v>
      </c>
      <c r="P9" s="1" t="s">
        <v>22</v>
      </c>
    </row>
    <row r="10" spans="2:16" ht="18" x14ac:dyDescent="0.2">
      <c r="B10" s="4" t="s">
        <v>16</v>
      </c>
      <c r="C10" s="5">
        <v>0.98571428571428499</v>
      </c>
      <c r="D10" s="5">
        <v>0.99285714285714199</v>
      </c>
      <c r="E10" s="5">
        <v>1</v>
      </c>
      <c r="F10" s="5">
        <v>0.97142857142857097</v>
      </c>
      <c r="G10" s="5">
        <v>0.99285714285714199</v>
      </c>
      <c r="H10" s="5">
        <v>0.99285714285714199</v>
      </c>
      <c r="I10" s="5">
        <v>0.99285714285714199</v>
      </c>
      <c r="J10" s="5">
        <v>0.99285714285714199</v>
      </c>
      <c r="K10" s="5">
        <v>0.97142857142857097</v>
      </c>
      <c r="L10" s="5">
        <v>0.98571428571428499</v>
      </c>
      <c r="M10" s="6">
        <f t="shared" si="0"/>
        <v>0.98785714285714232</v>
      </c>
      <c r="N10" s="7">
        <f t="shared" si="1"/>
        <v>9.5535250703518062E-3</v>
      </c>
      <c r="P10" s="1" t="s">
        <v>21</v>
      </c>
    </row>
    <row r="11" spans="2:16" ht="18" x14ac:dyDescent="0.2">
      <c r="B11" s="4" t="s">
        <v>17</v>
      </c>
      <c r="C11" s="5">
        <v>1</v>
      </c>
      <c r="D11" s="5">
        <v>0.99285714285714199</v>
      </c>
      <c r="E11" s="5">
        <v>1</v>
      </c>
      <c r="F11" s="5">
        <v>0.98571428571428499</v>
      </c>
      <c r="G11" s="5">
        <v>0.99285714285714199</v>
      </c>
      <c r="H11" s="5">
        <v>0.98571428571428499</v>
      </c>
      <c r="I11" s="5">
        <v>0.98571428571428499</v>
      </c>
      <c r="J11" s="5">
        <v>0.99285714285714199</v>
      </c>
      <c r="K11" s="5">
        <v>1</v>
      </c>
      <c r="L11" s="5">
        <v>0.97857142857142798</v>
      </c>
      <c r="M11" s="6">
        <f t="shared" si="0"/>
        <v>0.99142857142857077</v>
      </c>
      <c r="N11" s="7">
        <f t="shared" si="1"/>
        <v>7.3771111356334216E-3</v>
      </c>
      <c r="P11" s="1" t="s">
        <v>15</v>
      </c>
    </row>
    <row r="12" spans="2:16" ht="18" x14ac:dyDescent="0.2">
      <c r="B12" s="4" t="s">
        <v>18</v>
      </c>
      <c r="C12" s="5">
        <v>0.93571428571428505</v>
      </c>
      <c r="D12" s="5">
        <v>0.92857142857142805</v>
      </c>
      <c r="E12" s="5">
        <v>0.81428571428571395</v>
      </c>
      <c r="F12" s="5">
        <v>0.82142857142857095</v>
      </c>
      <c r="G12" s="5">
        <v>0.96428571428571397</v>
      </c>
      <c r="H12" s="5">
        <v>0.83571428571428497</v>
      </c>
      <c r="I12" s="5">
        <v>0.82142857142857095</v>
      </c>
      <c r="J12" s="5">
        <v>0.91428571428571404</v>
      </c>
      <c r="K12" s="5">
        <v>0.70714285714285696</v>
      </c>
      <c r="L12" s="5">
        <v>0.82142857142857095</v>
      </c>
      <c r="M12" s="6">
        <f t="shared" si="0"/>
        <v>0.85642857142857098</v>
      </c>
      <c r="N12" s="7">
        <f t="shared" si="1"/>
        <v>7.7915734470031972E-2</v>
      </c>
      <c r="P12" s="1" t="s">
        <v>20</v>
      </c>
    </row>
  </sheetData>
  <autoFilter ref="B1:N1" xr:uid="{EB1D9839-2D95-5844-BDC5-69746E9E04C9}">
    <sortState xmlns:xlrd2="http://schemas.microsoft.com/office/spreadsheetml/2017/richdata2" ref="B2:N12">
      <sortCondition ref="B1:B12"/>
    </sortState>
  </autoFilter>
  <conditionalFormatting sqref="C3:M11">
    <cfRule type="colorScale" priority="4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C2:M2">
    <cfRule type="colorScale" priority="3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C12:M12">
    <cfRule type="colorScale" priority="2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E829D-7497-4F41-8974-A5413B3A42C4}">
  <dimension ref="B3:I17"/>
  <sheetViews>
    <sheetView showGridLines="0" topLeftCell="A2" workbookViewId="0">
      <selection activeCell="L22" sqref="L22"/>
    </sheetView>
  </sheetViews>
  <sheetFormatPr baseColWidth="10" defaultRowHeight="16" x14ac:dyDescent="0.2"/>
  <cols>
    <col min="1" max="1" width="10.83203125" style="1"/>
    <col min="2" max="2" width="18.5" style="1" bestFit="1" customWidth="1"/>
    <col min="3" max="3" width="9.5" style="1" customWidth="1"/>
    <col min="4" max="4" width="6.33203125" style="1" bestFit="1" customWidth="1"/>
    <col min="5" max="5" width="9.33203125" style="1" customWidth="1"/>
    <col min="6" max="6" width="6.33203125" style="1" bestFit="1" customWidth="1"/>
    <col min="7" max="16384" width="10.83203125" style="1"/>
  </cols>
  <sheetData>
    <row r="3" spans="2:9" x14ac:dyDescent="0.2">
      <c r="C3" s="37" t="s">
        <v>36</v>
      </c>
      <c r="D3" s="37"/>
      <c r="E3" s="37"/>
      <c r="F3" s="37"/>
      <c r="G3" s="37" t="s">
        <v>39</v>
      </c>
      <c r="H3" s="37"/>
    </row>
    <row r="4" spans="2:9" x14ac:dyDescent="0.2">
      <c r="C4" s="39" t="s">
        <v>37</v>
      </c>
      <c r="D4" s="40"/>
      <c r="E4" s="40"/>
      <c r="F4" s="41"/>
      <c r="G4" s="39" t="s">
        <v>38</v>
      </c>
      <c r="H4" s="41"/>
    </row>
    <row r="5" spans="2:9" x14ac:dyDescent="0.2">
      <c r="C5" s="37" t="s">
        <v>47</v>
      </c>
      <c r="D5" s="37"/>
      <c r="E5" s="37" t="s">
        <v>48</v>
      </c>
      <c r="F5" s="37"/>
      <c r="G5" s="38" t="s">
        <v>47</v>
      </c>
      <c r="H5" s="38" t="s">
        <v>48</v>
      </c>
    </row>
    <row r="6" spans="2:9" x14ac:dyDescent="0.2">
      <c r="C6" s="5" t="s">
        <v>10</v>
      </c>
      <c r="D6" s="32" t="s">
        <v>32</v>
      </c>
      <c r="E6" s="5" t="s">
        <v>10</v>
      </c>
      <c r="F6" s="32" t="s">
        <v>32</v>
      </c>
      <c r="G6" s="38"/>
      <c r="H6" s="38"/>
    </row>
    <row r="7" spans="2:9" x14ac:dyDescent="0.2">
      <c r="B7" s="4" t="s">
        <v>34</v>
      </c>
      <c r="C7" s="33">
        <v>0.97543859649122777</v>
      </c>
      <c r="D7" s="34">
        <v>1.4794281451080324E-2</v>
      </c>
      <c r="E7" s="33">
        <v>0.9885714285714281</v>
      </c>
      <c r="F7" s="34">
        <v>1.0213147899774918E-2</v>
      </c>
      <c r="G7" s="33">
        <v>0.95945945945945943</v>
      </c>
      <c r="H7" s="33">
        <v>0.98285714285714287</v>
      </c>
      <c r="I7" s="8">
        <f t="shared" ref="I7:I17" si="0">AVERAGE(C7,E7,G7,H7)</f>
        <v>0.97658165684481468</v>
      </c>
    </row>
    <row r="8" spans="2:9" x14ac:dyDescent="0.2">
      <c r="B8" s="4" t="s">
        <v>11</v>
      </c>
      <c r="C8" s="33">
        <v>0.99298245614035086</v>
      </c>
      <c r="D8" s="34">
        <v>1.2266770154036976E-2</v>
      </c>
      <c r="E8" s="7">
        <v>0.99285714285714233</v>
      </c>
      <c r="F8" s="34">
        <v>6.734350297014963E-3</v>
      </c>
      <c r="G8" s="33">
        <v>1</v>
      </c>
      <c r="H8" s="33">
        <v>0.98285714285714287</v>
      </c>
      <c r="I8" s="8">
        <f t="shared" si="0"/>
        <v>0.99217418546365899</v>
      </c>
    </row>
    <row r="9" spans="2:9" x14ac:dyDescent="0.2">
      <c r="B9" s="4" t="s">
        <v>35</v>
      </c>
      <c r="C9" s="33">
        <v>0.98245614035087703</v>
      </c>
      <c r="D9" s="34">
        <v>1.1695906432748648E-2</v>
      </c>
      <c r="E9" s="33">
        <v>0.9857142857142851</v>
      </c>
      <c r="F9" s="34">
        <v>8.9087080637474877E-3</v>
      </c>
      <c r="G9" s="33">
        <v>0.98648648648648651</v>
      </c>
      <c r="H9" s="33">
        <v>1</v>
      </c>
      <c r="I9" s="8">
        <f t="shared" si="0"/>
        <v>0.9886642281379121</v>
      </c>
    </row>
    <row r="10" spans="2:9" x14ac:dyDescent="0.2">
      <c r="B10" s="4" t="s">
        <v>12</v>
      </c>
      <c r="C10" s="7">
        <v>0.86491228070175374</v>
      </c>
      <c r="D10" s="34">
        <v>3.4149242855336839E-2</v>
      </c>
      <c r="E10" s="7">
        <v>0.94714285714285662</v>
      </c>
      <c r="F10" s="34">
        <v>2.2637836807628028E-2</v>
      </c>
      <c r="G10" s="33">
        <v>0.85135135135135132</v>
      </c>
      <c r="H10" s="33">
        <v>0.93714285714285717</v>
      </c>
      <c r="I10" s="8">
        <f t="shared" si="0"/>
        <v>0.90013733658470474</v>
      </c>
    </row>
    <row r="11" spans="2:9" x14ac:dyDescent="0.2">
      <c r="B11" s="4" t="s">
        <v>13</v>
      </c>
      <c r="C11" s="7">
        <v>0.97017543859649114</v>
      </c>
      <c r="D11" s="34">
        <v>1.6643566632465346E-2</v>
      </c>
      <c r="E11" s="7">
        <v>0.96928571428571397</v>
      </c>
      <c r="F11" s="34">
        <v>6.7763092717892555E-3</v>
      </c>
      <c r="G11" s="33">
        <v>0.8783783783783784</v>
      </c>
      <c r="H11" s="33">
        <v>0.96</v>
      </c>
      <c r="I11" s="8">
        <f t="shared" si="0"/>
        <v>0.94445988281514592</v>
      </c>
    </row>
    <row r="12" spans="2:9" x14ac:dyDescent="0.2">
      <c r="B12" s="4" t="s">
        <v>28</v>
      </c>
      <c r="C12" s="7">
        <v>0.96491228070175405</v>
      </c>
      <c r="D12" s="34">
        <v>2.6152841842103092E-2</v>
      </c>
      <c r="E12" s="33">
        <v>0.98428571428571343</v>
      </c>
      <c r="F12" s="34">
        <v>6.563832739090455E-3</v>
      </c>
      <c r="G12" s="33">
        <v>0.91891891891891897</v>
      </c>
      <c r="H12" s="33">
        <v>0.98857142857142855</v>
      </c>
      <c r="I12" s="8">
        <f t="shared" si="0"/>
        <v>0.96417208561945367</v>
      </c>
    </row>
    <row r="13" spans="2:9" x14ac:dyDescent="0.2">
      <c r="B13" s="4" t="s">
        <v>15</v>
      </c>
      <c r="C13" s="33">
        <v>0.98245614035087703</v>
      </c>
      <c r="D13" s="34">
        <v>1.6540509501439891E-2</v>
      </c>
      <c r="E13" s="7">
        <v>0.98071428571428532</v>
      </c>
      <c r="F13" s="34">
        <v>1.0674529414980899E-2</v>
      </c>
      <c r="G13" s="33">
        <v>0.98648648648648651</v>
      </c>
      <c r="H13" s="33">
        <v>0.97142857142857142</v>
      </c>
      <c r="I13" s="8">
        <f t="shared" si="0"/>
        <v>0.98027137099505512</v>
      </c>
    </row>
    <row r="14" spans="2:9" x14ac:dyDescent="0.2">
      <c r="B14" s="4" t="s">
        <v>27</v>
      </c>
      <c r="C14" s="33">
        <v>0.99122807017543857</v>
      </c>
      <c r="D14" s="34">
        <v>1.2405382126079898E-2</v>
      </c>
      <c r="E14" s="33">
        <v>0.9878571428571421</v>
      </c>
      <c r="F14" s="34">
        <v>8.2821557766314755E-3</v>
      </c>
      <c r="G14" s="33">
        <v>0.97297297297297303</v>
      </c>
      <c r="H14" s="33">
        <v>0.98285714285714287</v>
      </c>
      <c r="I14" s="8">
        <f t="shared" si="0"/>
        <v>0.98372883221567409</v>
      </c>
    </row>
    <row r="15" spans="2:9" x14ac:dyDescent="0.2">
      <c r="B15" s="4" t="s">
        <v>29</v>
      </c>
      <c r="C15" s="7">
        <v>0.96315789473684155</v>
      </c>
      <c r="D15" s="34">
        <v>2.5423467975771222E-2</v>
      </c>
      <c r="E15" s="33">
        <v>0.98785714285714232</v>
      </c>
      <c r="F15" s="34">
        <v>9.5535250703518062E-3</v>
      </c>
      <c r="G15" s="33">
        <v>0.97297297297297303</v>
      </c>
      <c r="H15" s="33">
        <v>0.97142857142857142</v>
      </c>
      <c r="I15" s="8">
        <f t="shared" si="0"/>
        <v>0.97385414549888205</v>
      </c>
    </row>
    <row r="16" spans="2:9" x14ac:dyDescent="0.2">
      <c r="B16" s="4" t="s">
        <v>30</v>
      </c>
      <c r="C16" s="33">
        <v>0.99298245614035086</v>
      </c>
      <c r="D16" s="34">
        <v>1.2266770154036976E-2</v>
      </c>
      <c r="E16" s="33">
        <v>0.99142857142857077</v>
      </c>
      <c r="F16" s="34">
        <v>7.3771111356334216E-3</v>
      </c>
      <c r="G16" s="33">
        <v>1</v>
      </c>
      <c r="H16" s="33">
        <v>0.98857142857142855</v>
      </c>
      <c r="I16" s="8">
        <f t="shared" si="0"/>
        <v>0.99324561403508749</v>
      </c>
    </row>
    <row r="17" spans="2:9" x14ac:dyDescent="0.2">
      <c r="B17" s="4" t="s">
        <v>31</v>
      </c>
      <c r="C17" s="7">
        <v>0.78421052631578902</v>
      </c>
      <c r="D17" s="34">
        <v>5.6122073048000265E-2</v>
      </c>
      <c r="E17" s="7">
        <v>0.85642857142857098</v>
      </c>
      <c r="F17" s="34">
        <v>7.7915734470031972E-2</v>
      </c>
      <c r="G17" s="33">
        <v>0.83783783783783783</v>
      </c>
      <c r="H17" s="33">
        <v>0.79428571428571426</v>
      </c>
      <c r="I17" s="8">
        <f t="shared" si="0"/>
        <v>0.81819066246697791</v>
      </c>
    </row>
  </sheetData>
  <mergeCells count="8">
    <mergeCell ref="C5:D5"/>
    <mergeCell ref="E5:F5"/>
    <mergeCell ref="C3:F3"/>
    <mergeCell ref="G5:G6"/>
    <mergeCell ref="H5:H6"/>
    <mergeCell ref="G3:H3"/>
    <mergeCell ref="C4:F4"/>
    <mergeCell ref="G4:H4"/>
  </mergeCells>
  <conditionalFormatting sqref="C7:C17 E7:E17">
    <cfRule type="colorScale" priority="4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G7:H17">
    <cfRule type="colorScale" priority="1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DB36-6BC8-8145-BBF2-82928F0498B2}">
  <dimension ref="C1:I16"/>
  <sheetViews>
    <sheetView showGridLines="0" workbookViewId="0">
      <selection activeCell="C5" sqref="C5:C15"/>
    </sheetView>
  </sheetViews>
  <sheetFormatPr baseColWidth="10" defaultRowHeight="16" x14ac:dyDescent="0.2"/>
  <cols>
    <col min="1" max="1" width="10.83203125" style="1"/>
    <col min="2" max="2" width="4.33203125" style="1" customWidth="1"/>
    <col min="3" max="3" width="36.33203125" style="1" bestFit="1" customWidth="1"/>
    <col min="4" max="7" width="10" style="1" customWidth="1"/>
    <col min="8" max="8" width="3.83203125" style="1" customWidth="1"/>
    <col min="9" max="16384" width="10.83203125" style="1"/>
  </cols>
  <sheetData>
    <row r="1" spans="3:9" ht="17" thickBot="1" x14ac:dyDescent="0.25"/>
    <row r="2" spans="3:9" x14ac:dyDescent="0.2">
      <c r="D2" s="42" t="s">
        <v>36</v>
      </c>
      <c r="E2" s="43"/>
      <c r="F2" s="42" t="s">
        <v>39</v>
      </c>
      <c r="G2" s="43"/>
      <c r="H2" s="20"/>
    </row>
    <row r="3" spans="3:9" ht="17" thickBot="1" x14ac:dyDescent="0.25">
      <c r="D3" s="44" t="s">
        <v>37</v>
      </c>
      <c r="E3" s="45"/>
      <c r="F3" s="44" t="s">
        <v>38</v>
      </c>
      <c r="G3" s="45"/>
      <c r="H3" s="21"/>
    </row>
    <row r="4" spans="3:9" ht="19" thickBot="1" x14ac:dyDescent="0.25">
      <c r="D4" s="16" t="s">
        <v>26</v>
      </c>
      <c r="E4" s="17" t="s">
        <v>25</v>
      </c>
      <c r="F4" s="18" t="s">
        <v>26</v>
      </c>
      <c r="G4" s="19" t="s">
        <v>25</v>
      </c>
      <c r="H4" s="22"/>
      <c r="I4" s="1" t="s">
        <v>10</v>
      </c>
    </row>
    <row r="5" spans="3:9" x14ac:dyDescent="0.2">
      <c r="C5" s="14" t="s">
        <v>43</v>
      </c>
      <c r="D5" s="9">
        <v>0.98644067796610158</v>
      </c>
      <c r="E5" s="10">
        <v>0.99142857142857077</v>
      </c>
      <c r="F5" s="10">
        <v>1</v>
      </c>
      <c r="G5" s="11">
        <v>0.98857142857142855</v>
      </c>
      <c r="H5" s="23"/>
      <c r="I5" s="8">
        <f t="shared" ref="I5:I15" si="0">AVERAGE(D5:G5)</f>
        <v>0.99161016949152514</v>
      </c>
    </row>
    <row r="6" spans="3:9" x14ac:dyDescent="0.2">
      <c r="C6" s="15" t="s">
        <v>11</v>
      </c>
      <c r="D6" s="12">
        <v>0.98135593220338957</v>
      </c>
      <c r="E6" s="7">
        <v>0.99285714285714233</v>
      </c>
      <c r="F6" s="7">
        <v>1</v>
      </c>
      <c r="G6" s="13">
        <v>0.98285714285714287</v>
      </c>
      <c r="H6" s="23"/>
      <c r="I6" s="8">
        <f t="shared" si="0"/>
        <v>0.98926755447941872</v>
      </c>
    </row>
    <row r="7" spans="3:9" x14ac:dyDescent="0.2">
      <c r="C7" s="15" t="s">
        <v>35</v>
      </c>
      <c r="D7" s="12">
        <v>0.98135593220338979</v>
      </c>
      <c r="E7" s="7">
        <v>0.9857142857142851</v>
      </c>
      <c r="F7" s="7">
        <v>0.98648648648648651</v>
      </c>
      <c r="G7" s="13">
        <v>1</v>
      </c>
      <c r="H7" s="23"/>
      <c r="I7" s="8">
        <f t="shared" si="0"/>
        <v>0.98838917610104038</v>
      </c>
    </row>
    <row r="8" spans="3:9" x14ac:dyDescent="0.2">
      <c r="C8" s="15" t="s">
        <v>41</v>
      </c>
      <c r="D8" s="12">
        <v>0.97118644067796589</v>
      </c>
      <c r="E8" s="7">
        <v>0.98071428571428532</v>
      </c>
      <c r="F8" s="7">
        <v>0.98648648648648651</v>
      </c>
      <c r="G8" s="13">
        <v>0.97142857142857142</v>
      </c>
      <c r="H8" s="23"/>
      <c r="I8" s="8">
        <f t="shared" si="0"/>
        <v>0.97745394607682734</v>
      </c>
    </row>
    <row r="9" spans="3:9" x14ac:dyDescent="0.2">
      <c r="C9" s="15" t="s">
        <v>34</v>
      </c>
      <c r="D9" s="12">
        <v>0.97457627118644052</v>
      </c>
      <c r="E9" s="7">
        <v>0.9885714285714281</v>
      </c>
      <c r="F9" s="7">
        <v>0.95945945945945943</v>
      </c>
      <c r="G9" s="13">
        <v>0.98285714285714287</v>
      </c>
      <c r="H9" s="23"/>
      <c r="I9" s="8">
        <f t="shared" si="0"/>
        <v>0.97636607551861787</v>
      </c>
    </row>
    <row r="10" spans="3:9" x14ac:dyDescent="0.2">
      <c r="C10" s="15" t="s">
        <v>27</v>
      </c>
      <c r="D10" s="12">
        <v>0.94745762711864356</v>
      </c>
      <c r="E10" s="7">
        <v>0.9878571428571421</v>
      </c>
      <c r="F10" s="7">
        <v>0.97297297297297303</v>
      </c>
      <c r="G10" s="13">
        <v>0.98285714285714287</v>
      </c>
      <c r="H10" s="23"/>
      <c r="I10" s="8">
        <f t="shared" si="0"/>
        <v>0.97278622145147553</v>
      </c>
    </row>
    <row r="11" spans="3:9" x14ac:dyDescent="0.2">
      <c r="C11" s="15" t="s">
        <v>46</v>
      </c>
      <c r="D11" s="12">
        <v>0.94237288135593178</v>
      </c>
      <c r="E11" s="7">
        <v>0.98785714285714232</v>
      </c>
      <c r="F11" s="7">
        <v>0.97297297297297303</v>
      </c>
      <c r="G11" s="13">
        <v>0.97142857142857142</v>
      </c>
      <c r="H11" s="23"/>
      <c r="I11" s="8">
        <f t="shared" si="0"/>
        <v>0.96865789215365461</v>
      </c>
    </row>
    <row r="12" spans="3:9" x14ac:dyDescent="0.2">
      <c r="C12" s="15" t="s">
        <v>42</v>
      </c>
      <c r="D12" s="12">
        <v>0.95593220338983032</v>
      </c>
      <c r="E12" s="7">
        <v>0.98428571428571343</v>
      </c>
      <c r="F12" s="7">
        <v>0.91891891891891897</v>
      </c>
      <c r="G12" s="13">
        <v>0.98857142857142855</v>
      </c>
      <c r="H12" s="23"/>
      <c r="I12" s="8">
        <f t="shared" si="0"/>
        <v>0.96192706629147273</v>
      </c>
    </row>
    <row r="13" spans="3:9" x14ac:dyDescent="0.2">
      <c r="C13" s="15" t="s">
        <v>13</v>
      </c>
      <c r="D13" s="12">
        <v>0.90508474576271158</v>
      </c>
      <c r="E13" s="7">
        <v>0.96928571428571397</v>
      </c>
      <c r="F13" s="7">
        <v>0.8783783783783784</v>
      </c>
      <c r="G13" s="13">
        <v>0.96</v>
      </c>
      <c r="H13" s="23"/>
      <c r="I13" s="8">
        <f t="shared" si="0"/>
        <v>0.92818720960670098</v>
      </c>
    </row>
    <row r="14" spans="3:9" x14ac:dyDescent="0.2">
      <c r="C14" s="15" t="s">
        <v>44</v>
      </c>
      <c r="D14" s="12">
        <v>0.83559322033898265</v>
      </c>
      <c r="E14" s="7">
        <v>0.94714285714285662</v>
      </c>
      <c r="F14" s="7">
        <v>0.85135135135135132</v>
      </c>
      <c r="G14" s="13">
        <v>0.93714285714285717</v>
      </c>
      <c r="H14" s="23"/>
      <c r="I14" s="8">
        <f t="shared" si="0"/>
        <v>0.89280757149401191</v>
      </c>
    </row>
    <row r="15" spans="3:9" ht="17" thickBot="1" x14ac:dyDescent="0.25">
      <c r="C15" s="24" t="s">
        <v>45</v>
      </c>
      <c r="D15" s="25">
        <v>0.8288135593220336</v>
      </c>
      <c r="E15" s="26">
        <v>0.85642857142857098</v>
      </c>
      <c r="F15" s="26">
        <v>0.83783783783783783</v>
      </c>
      <c r="G15" s="27">
        <v>0.79428571428571426</v>
      </c>
      <c r="H15" s="23"/>
      <c r="I15" s="8">
        <f t="shared" si="0"/>
        <v>0.82934142071853922</v>
      </c>
    </row>
    <row r="16" spans="3:9" ht="17" thickBot="1" x14ac:dyDescent="0.25">
      <c r="C16" s="31" t="s">
        <v>40</v>
      </c>
      <c r="D16" s="28">
        <f>AVERAGE(D5:D15)</f>
        <v>0.93728813559322</v>
      </c>
      <c r="E16" s="29">
        <f t="shared" ref="E16:G16" si="1">AVERAGE(E5:E15)</f>
        <v>0.9701948051948045</v>
      </c>
      <c r="F16" s="29">
        <f t="shared" si="1"/>
        <v>0.94226044226044225</v>
      </c>
      <c r="G16" s="30">
        <f t="shared" si="1"/>
        <v>0.96000000000000008</v>
      </c>
    </row>
  </sheetData>
  <mergeCells count="4">
    <mergeCell ref="D2:E2"/>
    <mergeCell ref="F2:G2"/>
    <mergeCell ref="D3:E3"/>
    <mergeCell ref="F3:G3"/>
  </mergeCells>
  <conditionalFormatting sqref="D5:H15">
    <cfRule type="colorScale" priority="3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F5:H15">
    <cfRule type="colorScale" priority="1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989A-1688-254F-A800-5740CFFBDDC0}">
  <dimension ref="B3:K18"/>
  <sheetViews>
    <sheetView showGridLines="0" tabSelected="1" topLeftCell="A2" workbookViewId="0">
      <selection activeCell="B3" sqref="B3:H18"/>
    </sheetView>
  </sheetViews>
  <sheetFormatPr baseColWidth="10" defaultRowHeight="16" x14ac:dyDescent="0.2"/>
  <cols>
    <col min="1" max="1" width="10.83203125" style="1"/>
    <col min="2" max="2" width="33.5" style="1" bestFit="1" customWidth="1"/>
    <col min="3" max="3" width="9.5" style="1" customWidth="1"/>
    <col min="4" max="4" width="6.33203125" style="1" bestFit="1" customWidth="1"/>
    <col min="5" max="5" width="9.33203125" style="1" customWidth="1"/>
    <col min="6" max="6" width="6.33203125" style="1" bestFit="1" customWidth="1"/>
    <col min="7" max="10" width="10.83203125" style="1"/>
    <col min="11" max="11" width="37" style="1" customWidth="1"/>
    <col min="12" max="16384" width="10.83203125" style="1"/>
  </cols>
  <sheetData>
    <row r="3" spans="2:11" x14ac:dyDescent="0.2">
      <c r="C3" s="37" t="s">
        <v>36</v>
      </c>
      <c r="D3" s="37"/>
      <c r="E3" s="37"/>
      <c r="F3" s="37"/>
      <c r="G3" s="37" t="s">
        <v>39</v>
      </c>
      <c r="H3" s="37"/>
    </row>
    <row r="4" spans="2:11" x14ac:dyDescent="0.2">
      <c r="C4" s="39" t="s">
        <v>37</v>
      </c>
      <c r="D4" s="40"/>
      <c r="E4" s="40"/>
      <c r="F4" s="41"/>
      <c r="G4" s="39" t="s">
        <v>38</v>
      </c>
      <c r="H4" s="41"/>
    </row>
    <row r="5" spans="2:11" x14ac:dyDescent="0.2">
      <c r="C5" s="37" t="s">
        <v>47</v>
      </c>
      <c r="D5" s="37"/>
      <c r="E5" s="37" t="s">
        <v>48</v>
      </c>
      <c r="F5" s="37"/>
      <c r="G5" s="38" t="s">
        <v>47</v>
      </c>
      <c r="H5" s="38" t="s">
        <v>48</v>
      </c>
    </row>
    <row r="6" spans="2:11" ht="17" thickBot="1" x14ac:dyDescent="0.25">
      <c r="C6" s="35" t="s">
        <v>10</v>
      </c>
      <c r="D6" s="36" t="s">
        <v>32</v>
      </c>
      <c r="E6" s="35" t="s">
        <v>10</v>
      </c>
      <c r="F6" s="36" t="s">
        <v>32</v>
      </c>
      <c r="G6" s="46"/>
      <c r="H6" s="46"/>
    </row>
    <row r="7" spans="2:11" x14ac:dyDescent="0.2">
      <c r="B7" s="4" t="s">
        <v>43</v>
      </c>
      <c r="C7" s="33">
        <v>0.99298245614035086</v>
      </c>
      <c r="D7" s="34">
        <v>1.2266770154036976E-2</v>
      </c>
      <c r="E7" s="33">
        <v>0.99142857142857077</v>
      </c>
      <c r="F7" s="34">
        <v>7.3771111356334216E-3</v>
      </c>
      <c r="G7" s="33">
        <v>1</v>
      </c>
      <c r="H7" s="33">
        <v>0.98857142857142855</v>
      </c>
      <c r="I7" s="8">
        <f t="shared" ref="I7:I17" si="0">AVERAGE(C7,E7,G7,H7)</f>
        <v>0.99324561403508749</v>
      </c>
      <c r="K7" s="14" t="s">
        <v>43</v>
      </c>
    </row>
    <row r="8" spans="2:11" x14ac:dyDescent="0.2">
      <c r="B8" s="4" t="s">
        <v>11</v>
      </c>
      <c r="C8" s="33">
        <v>0.99298245614035086</v>
      </c>
      <c r="D8" s="34">
        <v>1.2266770154036976E-2</v>
      </c>
      <c r="E8" s="7">
        <v>0.99285714285714233</v>
      </c>
      <c r="F8" s="34">
        <v>6.734350297014963E-3</v>
      </c>
      <c r="G8" s="33">
        <v>1</v>
      </c>
      <c r="H8" s="33">
        <v>0.98285714285714287</v>
      </c>
      <c r="I8" s="8">
        <f t="shared" si="0"/>
        <v>0.99217418546365899</v>
      </c>
      <c r="K8" s="15" t="s">
        <v>11</v>
      </c>
    </row>
    <row r="9" spans="2:11" x14ac:dyDescent="0.2">
      <c r="B9" s="4" t="s">
        <v>35</v>
      </c>
      <c r="C9" s="33">
        <v>0.98245614035087703</v>
      </c>
      <c r="D9" s="34">
        <v>1.1695906432748648E-2</v>
      </c>
      <c r="E9" s="33">
        <v>0.9857142857142851</v>
      </c>
      <c r="F9" s="34">
        <v>8.9087080637474877E-3</v>
      </c>
      <c r="G9" s="33">
        <v>0.98648648648648651</v>
      </c>
      <c r="H9" s="33">
        <v>1</v>
      </c>
      <c r="I9" s="8">
        <f t="shared" si="0"/>
        <v>0.9886642281379121</v>
      </c>
      <c r="K9" s="15" t="s">
        <v>35</v>
      </c>
    </row>
    <row r="10" spans="2:11" x14ac:dyDescent="0.2">
      <c r="B10" s="4" t="s">
        <v>27</v>
      </c>
      <c r="C10" s="33">
        <v>0.99122807017543857</v>
      </c>
      <c r="D10" s="34">
        <v>1.2405382126079898E-2</v>
      </c>
      <c r="E10" s="33">
        <v>0.9878571428571421</v>
      </c>
      <c r="F10" s="34">
        <v>8.2821557766314755E-3</v>
      </c>
      <c r="G10" s="33">
        <v>0.97297297297297303</v>
      </c>
      <c r="H10" s="33">
        <v>0.98285714285714287</v>
      </c>
      <c r="I10" s="8">
        <f t="shared" si="0"/>
        <v>0.98372883221567409</v>
      </c>
      <c r="K10" s="15" t="s">
        <v>41</v>
      </c>
    </row>
    <row r="11" spans="2:11" x14ac:dyDescent="0.2">
      <c r="B11" s="4" t="s">
        <v>15</v>
      </c>
      <c r="C11" s="33">
        <v>0.98245614035087703</v>
      </c>
      <c r="D11" s="34">
        <v>1.6540509501439891E-2</v>
      </c>
      <c r="E11" s="7">
        <v>0.98071428571428532</v>
      </c>
      <c r="F11" s="34">
        <v>1.0674529414980899E-2</v>
      </c>
      <c r="G11" s="33">
        <v>0.98648648648648651</v>
      </c>
      <c r="H11" s="33">
        <v>0.97142857142857142</v>
      </c>
      <c r="I11" s="8">
        <f t="shared" si="0"/>
        <v>0.98027137099505512</v>
      </c>
      <c r="K11" s="15" t="s">
        <v>34</v>
      </c>
    </row>
    <row r="12" spans="2:11" x14ac:dyDescent="0.2">
      <c r="B12" s="4" t="s">
        <v>49</v>
      </c>
      <c r="C12" s="33">
        <v>0.97543859649122777</v>
      </c>
      <c r="D12" s="34">
        <v>1.4794281451080324E-2</v>
      </c>
      <c r="E12" s="33">
        <v>0.9885714285714281</v>
      </c>
      <c r="F12" s="34">
        <v>1.0213147899774918E-2</v>
      </c>
      <c r="G12" s="33">
        <v>0.95945945945945943</v>
      </c>
      <c r="H12" s="33">
        <v>0.98285714285714287</v>
      </c>
      <c r="I12" s="8">
        <f t="shared" si="0"/>
        <v>0.97658165684481468</v>
      </c>
      <c r="K12" s="15" t="s">
        <v>27</v>
      </c>
    </row>
    <row r="13" spans="2:11" x14ac:dyDescent="0.2">
      <c r="B13" s="4" t="s">
        <v>46</v>
      </c>
      <c r="C13" s="7">
        <v>0.96315789473684155</v>
      </c>
      <c r="D13" s="34">
        <v>2.5423467975771222E-2</v>
      </c>
      <c r="E13" s="33">
        <v>0.98785714285714232</v>
      </c>
      <c r="F13" s="34">
        <v>9.5535250703518062E-3</v>
      </c>
      <c r="G13" s="33">
        <v>0.97297297297297303</v>
      </c>
      <c r="H13" s="33">
        <v>0.97142857142857142</v>
      </c>
      <c r="I13" s="8">
        <f t="shared" si="0"/>
        <v>0.97385414549888205</v>
      </c>
      <c r="K13" s="15" t="s">
        <v>46</v>
      </c>
    </row>
    <row r="14" spans="2:11" x14ac:dyDescent="0.2">
      <c r="B14" s="4" t="s">
        <v>42</v>
      </c>
      <c r="C14" s="7">
        <v>0.96491228070175405</v>
      </c>
      <c r="D14" s="34">
        <v>2.6152841842103092E-2</v>
      </c>
      <c r="E14" s="33">
        <v>0.98428571428571343</v>
      </c>
      <c r="F14" s="34">
        <v>6.563832739090455E-3</v>
      </c>
      <c r="G14" s="33">
        <v>0.91891891891891897</v>
      </c>
      <c r="H14" s="33">
        <v>0.98857142857142855</v>
      </c>
      <c r="I14" s="8">
        <f t="shared" si="0"/>
        <v>0.96417208561945367</v>
      </c>
      <c r="K14" s="15" t="s">
        <v>42</v>
      </c>
    </row>
    <row r="15" spans="2:11" x14ac:dyDescent="0.2">
      <c r="B15" s="4" t="s">
        <v>13</v>
      </c>
      <c r="C15" s="7">
        <v>0.97017543859649114</v>
      </c>
      <c r="D15" s="34">
        <v>1.6643566632465346E-2</v>
      </c>
      <c r="E15" s="7">
        <v>0.96928571428571397</v>
      </c>
      <c r="F15" s="34">
        <v>6.7763092717892555E-3</v>
      </c>
      <c r="G15" s="33">
        <v>0.8783783783783784</v>
      </c>
      <c r="H15" s="33">
        <v>0.96</v>
      </c>
      <c r="I15" s="8">
        <f t="shared" si="0"/>
        <v>0.94445988281514592</v>
      </c>
      <c r="K15" s="15" t="s">
        <v>13</v>
      </c>
    </row>
    <row r="16" spans="2:11" x14ac:dyDescent="0.2">
      <c r="B16" s="4" t="s">
        <v>44</v>
      </c>
      <c r="C16" s="7">
        <v>0.86491228070175374</v>
      </c>
      <c r="D16" s="34">
        <v>3.4149242855336839E-2</v>
      </c>
      <c r="E16" s="7">
        <v>0.94714285714285662</v>
      </c>
      <c r="F16" s="34">
        <v>2.2637836807628028E-2</v>
      </c>
      <c r="G16" s="33">
        <v>0.85135135135135132</v>
      </c>
      <c r="H16" s="33">
        <v>0.93714285714285717</v>
      </c>
      <c r="I16" s="8">
        <f t="shared" si="0"/>
        <v>0.90013733658470474</v>
      </c>
      <c r="K16" s="15" t="s">
        <v>44</v>
      </c>
    </row>
    <row r="17" spans="2:11" x14ac:dyDescent="0.2">
      <c r="B17" s="4" t="s">
        <v>45</v>
      </c>
      <c r="C17" s="7">
        <v>0.78421052631578902</v>
      </c>
      <c r="D17" s="34">
        <v>5.6122073048000265E-2</v>
      </c>
      <c r="E17" s="7">
        <v>0.85642857142857098</v>
      </c>
      <c r="F17" s="34">
        <v>7.7915734470031972E-2</v>
      </c>
      <c r="G17" s="33">
        <v>0.83783783783783783</v>
      </c>
      <c r="H17" s="33">
        <v>0.79428571428571426</v>
      </c>
      <c r="I17" s="8">
        <f t="shared" si="0"/>
        <v>0.81819066246697791</v>
      </c>
      <c r="K17" s="24" t="s">
        <v>45</v>
      </c>
    </row>
    <row r="18" spans="2:11" x14ac:dyDescent="0.2">
      <c r="B18" s="47" t="s">
        <v>10</v>
      </c>
      <c r="C18" s="48">
        <f>AVERAGE(C7:C17)</f>
        <v>0.9513556618819774</v>
      </c>
      <c r="D18" s="48">
        <f t="shared" ref="D18:H18" si="1">AVERAGE(D7:D17)</f>
        <v>2.1678255652099951E-2</v>
      </c>
      <c r="E18" s="48">
        <f t="shared" si="1"/>
        <v>0.9701948051948045</v>
      </c>
      <c r="F18" s="48">
        <f t="shared" si="1"/>
        <v>1.5967021904243154E-2</v>
      </c>
      <c r="G18" s="48">
        <f t="shared" si="1"/>
        <v>0.94226044226044248</v>
      </c>
      <c r="H18" s="48">
        <f t="shared" si="1"/>
        <v>0.96000000000000008</v>
      </c>
    </row>
  </sheetData>
  <mergeCells count="8">
    <mergeCell ref="C3:F3"/>
    <mergeCell ref="G3:H3"/>
    <mergeCell ref="C4:F4"/>
    <mergeCell ref="G4:H4"/>
    <mergeCell ref="C5:D5"/>
    <mergeCell ref="E5:F5"/>
    <mergeCell ref="G5:G6"/>
    <mergeCell ref="H5:H6"/>
  </mergeCells>
  <conditionalFormatting sqref="C7:C17 E7:E17">
    <cfRule type="colorScale" priority="2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conditionalFormatting sqref="G7:H17">
    <cfRule type="colorScale" priority="1">
      <colorScale>
        <cfvo type="num" val="0.85"/>
        <cfvo type="num" val="0.95"/>
        <cfvo type="num" val="1"/>
        <color theme="0" tint="-0.34998626667073579"/>
        <color rgb="FFFFEB84"/>
        <color rgb="FFFF7E7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</vt:lpstr>
      <vt:lpstr>SA</vt:lpstr>
      <vt:lpstr>Summary</vt:lpstr>
      <vt:lpstr>Summary (2)</vt:lpstr>
      <vt:lpstr>Summary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2020-11-16T07:03:48Z</dcterms:created>
  <dcterms:modified xsi:type="dcterms:W3CDTF">2021-01-06T01:18:01Z</dcterms:modified>
</cp:coreProperties>
</file>