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_FilterDatabase" vbProcedure="false">Sheet1!$D$1:$D$1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<sst xmlns="http://schemas.openxmlformats.org/spreadsheetml/2006/main" count="94" uniqueCount="80">
  <si>
    <t xml:space="preserve">product</t>
  </si>
  <si>
    <t xml:space="preserve">name</t>
  </si>
  <si>
    <t xml:space="preserve">precursor</t>
  </si>
  <si>
    <t xml:space="preserve">MW (g/mol)</t>
  </si>
  <si>
    <t xml:space="preserve">rateFBA</t>
  </si>
  <si>
    <t xml:space="preserve">yieldFBA</t>
  </si>
  <si>
    <t xml:space="preserve">rateRBA</t>
  </si>
  <si>
    <t xml:space="preserve">yieldRBA</t>
  </si>
  <si>
    <t xml:space="preserve">vglcRBA</t>
  </si>
  <si>
    <t xml:space="preserve">yRBA/yFBA</t>
  </si>
  <si>
    <t xml:space="preserve">hdca</t>
  </si>
  <si>
    <t xml:space="preserve">Hexadecanoic acid</t>
  </si>
  <si>
    <t xml:space="preserve">Fatty acyl-CoA</t>
  </si>
  <si>
    <t xml:space="preserve">hxdcol</t>
  </si>
  <si>
    <t xml:space="preserve">Hexadecanol</t>
  </si>
  <si>
    <t xml:space="preserve">tag</t>
  </si>
  <si>
    <t xml:space="preserve">Triacylglycerol</t>
  </si>
  <si>
    <t xml:space="preserve">citm</t>
  </si>
  <si>
    <t xml:space="preserve">Citramalate</t>
  </si>
  <si>
    <t xml:space="preserve">Acetyl-CoA and pyruvate</t>
  </si>
  <si>
    <t xml:space="preserve">btoh</t>
  </si>
  <si>
    <t xml:space="preserve">n-Butanol</t>
  </si>
  <si>
    <t xml:space="preserve">(Acetyl-CoA and pyruvate) or L-threonine</t>
  </si>
  <si>
    <t xml:space="preserve">polyhb</t>
  </si>
  <si>
    <t xml:space="preserve">Polyhydroxybutyrate</t>
  </si>
  <si>
    <t xml:space="preserve">Acetoacetyl-CoA</t>
  </si>
  <si>
    <t xml:space="preserve">arte</t>
  </si>
  <si>
    <t xml:space="preserve">Artermisinic acid</t>
  </si>
  <si>
    <t xml:space="preserve">Farnesyl diphosphate</t>
  </si>
  <si>
    <t xml:space="preserve">sesqt</t>
  </si>
  <si>
    <t xml:space="preserve">Sesquiterpenes</t>
  </si>
  <si>
    <t xml:space="preserve">etoh</t>
  </si>
  <si>
    <t xml:space="preserve">Ethanol</t>
  </si>
  <si>
    <t xml:space="preserve">lac__L</t>
  </si>
  <si>
    <t xml:space="preserve">L-Lactate</t>
  </si>
  <si>
    <t xml:space="preserve">Pyruvate</t>
  </si>
  <si>
    <t xml:space="preserve">btd</t>
  </si>
  <si>
    <t xml:space="preserve">(2R,3R)-Butanediol</t>
  </si>
  <si>
    <t xml:space="preserve">ibutoh</t>
  </si>
  <si>
    <t xml:space="preserve">Isobutanol</t>
  </si>
  <si>
    <t xml:space="preserve">3hppa</t>
  </si>
  <si>
    <t xml:space="preserve">3-Hydroxypropionic acid</t>
  </si>
  <si>
    <t xml:space="preserve">Malonyl-CoA</t>
  </si>
  <si>
    <t xml:space="preserve">3hppb</t>
  </si>
  <si>
    <t xml:space="preserve">L-Alanine</t>
  </si>
  <si>
    <t xml:space="preserve">succ</t>
  </si>
  <si>
    <t xml:space="preserve">Succinate</t>
  </si>
  <si>
    <t xml:space="preserve">mal__L</t>
  </si>
  <si>
    <t xml:space="preserve">Malate</t>
  </si>
  <si>
    <t xml:space="preserve">skm</t>
  </si>
  <si>
    <t xml:space="preserve">Shikimate</t>
  </si>
  <si>
    <t xml:space="preserve">muco</t>
  </si>
  <si>
    <t xml:space="preserve">cis,cis-Muconate</t>
  </si>
  <si>
    <t xml:space="preserve">3-Dehydroshikimate</t>
  </si>
  <si>
    <t xml:space="preserve">4hbz</t>
  </si>
  <si>
    <t xml:space="preserve">p-Hydroxybenzoate</t>
  </si>
  <si>
    <t xml:space="preserve">Chorismate</t>
  </si>
  <si>
    <t xml:space="preserve">4abz</t>
  </si>
  <si>
    <t xml:space="preserve">p-Aminobenzoate</t>
  </si>
  <si>
    <t xml:space="preserve">2phetoh</t>
  </si>
  <si>
    <t xml:space="preserve">2-Phenylethanol</t>
  </si>
  <si>
    <t xml:space="preserve">L-Phenylalanine</t>
  </si>
  <si>
    <t xml:space="preserve">styr</t>
  </si>
  <si>
    <t xml:space="preserve">Styrene</t>
  </si>
  <si>
    <t xml:space="preserve">cou</t>
  </si>
  <si>
    <t xml:space="preserve">p-Coumaric acid</t>
  </si>
  <si>
    <t xml:space="preserve">L-Tyrosine</t>
  </si>
  <si>
    <t xml:space="preserve">retcln</t>
  </si>
  <si>
    <t xml:space="preserve">Reticuline</t>
  </si>
  <si>
    <t xml:space="preserve">L-Tyrosine and L-phenylalanine</t>
  </si>
  <si>
    <t xml:space="preserve">nrgn</t>
  </si>
  <si>
    <t xml:space="preserve">(2S)-Naringenin</t>
  </si>
  <si>
    <t xml:space="preserve">Tyrosine and malonyl-CoA</t>
  </si>
  <si>
    <t xml:space="preserve">rsvtol</t>
  </si>
  <si>
    <t xml:space="preserve">Resveratrol</t>
  </si>
  <si>
    <t xml:space="preserve">L-Tyrosine and malonyl-CoA</t>
  </si>
  <si>
    <t xml:space="preserve">glyc</t>
  </si>
  <si>
    <t xml:space="preserve">Glycerol</t>
  </si>
  <si>
    <t xml:space="preserve">13ppd</t>
  </si>
  <si>
    <t xml:space="preserve">1,3-Propanediol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</si>
</sst>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9" activeCellId="0" sqref="D9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4.44"/>
    <col collapsed="false" customWidth="true" hidden="false" outlineLevel="0" max="2" min="2" style="0" width="25.24"/>
    <col collapsed="false" customWidth="true" hidden="false" outlineLevel="0" max="3" min="3" style="0" width="36.9"/>
    <col collapsed="false" customWidth="true" hidden="false" outlineLevel="0" max="4" min="4" style="0" width="18.08"/>
    <col collapsed="false" customWidth="true" hidden="false" outlineLevel="0" max="6" min="5" style="0" width="11.9"/>
    <col collapsed="false" customWidth="true" hidden="false" outlineLevel="0" max="8" min="7" style="0" width="11.6"/>
    <col collapsed="false" customWidth="true" hidden="false" outlineLevel="0" max="9" min="9" style="0" width="11.26"/>
    <col collapsed="false" customWidth="true" hidden="false" outlineLevel="0" max="10" min="10" style="0" width="13.12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4.9" hidden="false" customHeight="false" outlineLevel="0" collapsed="false">
      <c r="A2" s="2" t="s">
        <v>10</v>
      </c>
      <c r="B2" s="2" t="s">
        <v>11</v>
      </c>
      <c r="C2" s="2" t="s">
        <v>12</v>
      </c>
      <c r="D2" s="2" t="n">
        <v>256.4</v>
      </c>
      <c r="E2" s="3" t="n">
        <v>2.75429493764669</v>
      </c>
      <c r="F2" s="4" t="n">
        <f aca="false">E2*D2 / 13.2 / 180.156</f>
        <v>0.296965366552948</v>
      </c>
      <c r="G2" s="5" t="n">
        <v>1.2181273552135</v>
      </c>
      <c r="H2" s="4" t="n">
        <f aca="false">G2 * D2 / I2 / 180.156</f>
        <v>0.258983977058765</v>
      </c>
      <c r="I2" s="5" t="n">
        <v>6.69405213726342</v>
      </c>
      <c r="J2" s="6" t="n">
        <f aca="false">H2/F2</f>
        <v>0.872101619340143</v>
      </c>
    </row>
    <row r="3" customFormat="false" ht="14.9" hidden="false" customHeight="false" outlineLevel="0" collapsed="false">
      <c r="A3" s="2" t="s">
        <v>13</v>
      </c>
      <c r="B3" s="2" t="s">
        <v>14</v>
      </c>
      <c r="C3" s="2" t="s">
        <v>12</v>
      </c>
      <c r="D3" s="2" t="n">
        <v>242.44</v>
      </c>
      <c r="E3" s="3" t="n">
        <v>2.67127415300057</v>
      </c>
      <c r="F3" s="4" t="n">
        <f aca="false">E3*D3 / 13.2 / 180.156</f>
        <v>0.272332877858321</v>
      </c>
      <c r="G3" s="5" t="n">
        <v>1.18678838621244</v>
      </c>
      <c r="H3" s="4" t="n">
        <f aca="false">G3 * D3 / I3 / 180.156</f>
        <v>0.238475536584683</v>
      </c>
      <c r="I3" s="5" t="n">
        <v>6.69707245798166</v>
      </c>
      <c r="J3" s="6" t="n">
        <f aca="false">H3/F3</f>
        <v>0.875676629498799</v>
      </c>
    </row>
    <row r="4" customFormat="false" ht="14.9" hidden="false" customHeight="false" outlineLevel="0" collapsed="false">
      <c r="A4" s="2" t="s">
        <v>15</v>
      </c>
      <c r="B4" s="2" t="s">
        <v>16</v>
      </c>
      <c r="C4" s="2" t="s">
        <v>16</v>
      </c>
      <c r="D4" s="2" t="n">
        <v>824.3</v>
      </c>
      <c r="E4" s="3" t="n">
        <v>0.846891161306055</v>
      </c>
      <c r="F4" s="4" t="n">
        <f aca="false">E4*D4 / 13.2 / 180.156</f>
        <v>0.293555511260855</v>
      </c>
      <c r="G4" s="5" t="n">
        <v>0.395523867583504</v>
      </c>
      <c r="H4" s="4" t="n">
        <f aca="false">G4 * D4 / I4 / 180.156</f>
        <v>0.258583762107231</v>
      </c>
      <c r="I4" s="5" t="n">
        <v>6.99854912374523</v>
      </c>
      <c r="J4" s="6" t="n">
        <f aca="false">H4/F4</f>
        <v>0.880868361137501</v>
      </c>
    </row>
    <row r="5" customFormat="false" ht="14.9" hidden="false" customHeight="false" outlineLevel="0" collapsed="false">
      <c r="A5" s="2" t="s">
        <v>17</v>
      </c>
      <c r="B5" s="2" t="s">
        <v>18</v>
      </c>
      <c r="C5" s="2" t="s">
        <v>19</v>
      </c>
      <c r="D5" s="2" t="n">
        <v>146.1</v>
      </c>
      <c r="E5" s="3" t="n">
        <v>12.4893705388021</v>
      </c>
      <c r="F5" s="4" t="n">
        <f aca="false">E5*D5 / 13.2 / 180.156</f>
        <v>0.767305135094615</v>
      </c>
      <c r="G5" s="5" t="n">
        <v>12.4994944594464</v>
      </c>
      <c r="H5" s="4" t="n">
        <f aca="false">G5 * D5 / I5 / 180.156</f>
        <v>0.767927114903245</v>
      </c>
      <c r="I5" s="5" t="n">
        <v>13.2</v>
      </c>
      <c r="J5" s="6" t="n">
        <f aca="false">H5/F5</f>
        <v>1.00081060295335</v>
      </c>
    </row>
    <row r="6" customFormat="false" ht="14.9" hidden="false" customHeight="false" outlineLevel="0" collapsed="false">
      <c r="A6" s="2" t="s">
        <v>20</v>
      </c>
      <c r="B6" s="2" t="s">
        <v>21</v>
      </c>
      <c r="C6" s="2" t="s">
        <v>22</v>
      </c>
      <c r="D6" s="2" t="n">
        <v>74.12</v>
      </c>
      <c r="E6" s="3" t="n">
        <v>11.1731809018356</v>
      </c>
      <c r="F6" s="4" t="n">
        <f aca="false">E6*D6 / 13.2 / 180.156</f>
        <v>0.348248760352163</v>
      </c>
      <c r="G6" s="5" t="n">
        <v>10.1756253932501</v>
      </c>
      <c r="H6" s="4" t="n">
        <f aca="false">G6 * D6 / I6 / 180.156</f>
        <v>0.317132652037273</v>
      </c>
      <c r="I6" s="5" t="n">
        <v>13.201</v>
      </c>
      <c r="J6" s="6" t="n">
        <f aca="false">H6/F6</f>
        <v>0.910649765749563</v>
      </c>
    </row>
    <row r="7" customFormat="false" ht="14.9" hidden="false" customHeight="false" outlineLevel="0" collapsed="false">
      <c r="A7" s="2" t="s">
        <v>23</v>
      </c>
      <c r="B7" s="2" t="s">
        <v>24</v>
      </c>
      <c r="C7" s="2" t="s">
        <v>25</v>
      </c>
      <c r="D7" s="2" t="n">
        <v>103.1</v>
      </c>
      <c r="E7" s="3" t="n">
        <v>12.4893700888022</v>
      </c>
      <c r="F7" s="4" t="n">
        <f aca="false">E7*D7 / 13.2 / 180.156</f>
        <v>0.541472666515412</v>
      </c>
      <c r="G7" s="5" t="n">
        <v>12.1033622690419</v>
      </c>
      <c r="H7" s="4" t="n">
        <f aca="false">G7 * D7 / I7 / 180.156</f>
        <v>0.524657926678757</v>
      </c>
      <c r="I7" s="5" t="n">
        <v>13.202</v>
      </c>
      <c r="J7" s="6" t="n">
        <f aca="false">H7/F7</f>
        <v>0.968946281361044</v>
      </c>
    </row>
    <row r="8" customFormat="false" ht="14.9" hidden="false" customHeight="false" outlineLevel="0" collapsed="false">
      <c r="A8" s="2" t="s">
        <v>26</v>
      </c>
      <c r="B8" s="2" t="s">
        <v>27</v>
      </c>
      <c r="C8" s="2" t="s">
        <v>28</v>
      </c>
      <c r="D8" s="2" t="n">
        <v>234.33</v>
      </c>
      <c r="E8" s="3" t="n">
        <v>2.84059743070472</v>
      </c>
      <c r="F8" s="4" t="n">
        <f aca="false">E8*D8 / 13.2 / 180.156</f>
        <v>0.279907748275163</v>
      </c>
      <c r="G8" s="5" t="n">
        <v>2.29247341202373</v>
      </c>
      <c r="H8" s="4" t="n">
        <f aca="false">G8 * D8 / I8 / 180.156</f>
        <v>0.232361140011349</v>
      </c>
      <c r="I8" s="5" t="n">
        <v>12.8327570058955</v>
      </c>
      <c r="J8" s="6" t="n">
        <f aca="false">H8/F8</f>
        <v>0.830134719182287</v>
      </c>
    </row>
    <row r="9" customFormat="false" ht="14.9" hidden="false" customHeight="false" outlineLevel="0" collapsed="false">
      <c r="A9" s="2" t="s">
        <v>29</v>
      </c>
      <c r="B9" s="2" t="s">
        <v>30</v>
      </c>
      <c r="C9" s="2" t="s">
        <v>28</v>
      </c>
      <c r="D9" s="2" t="n">
        <v>246.3</v>
      </c>
      <c r="E9" s="3" t="n">
        <v>2.95320433601396</v>
      </c>
      <c r="F9" s="4" t="n">
        <f aca="false">E9*D9 / 13.2 / 180.156</f>
        <v>0.305868847991773</v>
      </c>
      <c r="G9" s="5" t="n">
        <v>2.43577280289875</v>
      </c>
      <c r="H9" s="4" t="n">
        <f aca="false">G9 * D9 / I9 / 180.156</f>
        <v>0.256632504237122</v>
      </c>
      <c r="I9" s="5" t="n">
        <v>12.9759987881379</v>
      </c>
      <c r="J9" s="6" t="n">
        <f aca="false">H9/F9</f>
        <v>0.839027922987518</v>
      </c>
    </row>
    <row r="10" customFormat="false" ht="14.9" hidden="false" customHeight="false" outlineLevel="0" collapsed="false">
      <c r="A10" s="2" t="s">
        <v>31</v>
      </c>
      <c r="B10" s="2" t="s">
        <v>32</v>
      </c>
      <c r="C10" s="2" t="s">
        <v>32</v>
      </c>
      <c r="D10" s="2" t="n">
        <v>46.07</v>
      </c>
      <c r="E10" s="3" t="n">
        <v>25.0477070052</v>
      </c>
      <c r="F10" s="4" t="n">
        <f aca="false">E10*D10 / 13.2 / 180.156</f>
        <v>0.485247743928983</v>
      </c>
      <c r="G10" s="5" t="n">
        <v>25.0041660628831</v>
      </c>
      <c r="H10" s="4" t="n">
        <f aca="false">G10 * D10 / I10 / 180.156</f>
        <v>0.484404227832943</v>
      </c>
      <c r="I10" s="5" t="n">
        <v>13.2</v>
      </c>
      <c r="J10" s="6" t="n">
        <f aca="false">H10/F10</f>
        <v>0.998261679509913</v>
      </c>
    </row>
    <row r="11" customFormat="false" ht="14.9" hidden="false" customHeight="false" outlineLevel="0" collapsed="false">
      <c r="A11" s="2" t="s">
        <v>33</v>
      </c>
      <c r="B11" s="2" t="s">
        <v>34</v>
      </c>
      <c r="C11" s="2" t="s">
        <v>35</v>
      </c>
      <c r="D11" s="2" t="n">
        <v>89.07</v>
      </c>
      <c r="E11" s="3" t="n">
        <v>24.1771461876872</v>
      </c>
      <c r="F11" s="4" t="n">
        <f aca="false">E11*D11 / 13.2 / 180.156</f>
        <v>0.905552902525427</v>
      </c>
      <c r="G11" s="5" t="n">
        <v>24.0571125144618</v>
      </c>
      <c r="H11" s="4" t="n">
        <f aca="false">G11 * D11 / I11 / 180.156</f>
        <v>0.901057051760155</v>
      </c>
      <c r="I11" s="5" t="n">
        <v>13.2</v>
      </c>
      <c r="J11" s="6" t="n">
        <f aca="false">H11/F11</f>
        <v>0.995035242278244</v>
      </c>
    </row>
    <row r="12" customFormat="false" ht="14.9" hidden="false" customHeight="false" outlineLevel="0" collapsed="false">
      <c r="A12" s="2" t="s">
        <v>36</v>
      </c>
      <c r="B12" s="2" t="s">
        <v>37</v>
      </c>
      <c r="C12" s="2" t="s">
        <v>35</v>
      </c>
      <c r="D12" s="2" t="n">
        <v>90.12</v>
      </c>
      <c r="E12" s="3" t="n">
        <v>12.8881994194633</v>
      </c>
      <c r="F12" s="4" t="n">
        <f aca="false">E12*D12 / 13.2 / 180.156</f>
        <v>0.48841699638177</v>
      </c>
      <c r="G12" s="5" t="n">
        <v>12.9076925069019</v>
      </c>
      <c r="H12" s="4" t="n">
        <f aca="false">G12 * D12 / I12 / 180.156</f>
        <v>0.489155715182363</v>
      </c>
      <c r="I12" s="5" t="n">
        <v>13.2</v>
      </c>
      <c r="J12" s="6" t="n">
        <f aca="false">H12/F12</f>
        <v>1.0015124756224</v>
      </c>
    </row>
    <row r="13" customFormat="false" ht="14.9" hidden="false" customHeight="false" outlineLevel="0" collapsed="false">
      <c r="A13" s="2" t="s">
        <v>38</v>
      </c>
      <c r="B13" s="2" t="s">
        <v>39</v>
      </c>
      <c r="C13" s="2" t="s">
        <v>39</v>
      </c>
      <c r="D13" s="2" t="n">
        <v>74.12</v>
      </c>
      <c r="E13" s="3" t="n">
        <v>12.5238535025946</v>
      </c>
      <c r="F13" s="4" t="n">
        <f aca="false">E13*D13 / 13.2 / 180.156</f>
        <v>0.390346893640122</v>
      </c>
      <c r="G13" s="5" t="n">
        <v>6.58071944100477</v>
      </c>
      <c r="H13" s="4" t="n">
        <f aca="false">G13 * D13 / I13 / 180.156</f>
        <v>0.332114707179788</v>
      </c>
      <c r="I13" s="5" t="n">
        <v>8.15214597397222</v>
      </c>
      <c r="J13" s="6" t="n">
        <f aca="false">H13/F13</f>
        <v>0.850819393188202</v>
      </c>
    </row>
    <row r="14" customFormat="false" ht="14.9" hidden="false" customHeight="false" outlineLevel="0" collapsed="false">
      <c r="A14" s="2" t="s">
        <v>40</v>
      </c>
      <c r="B14" s="2" t="s">
        <v>41</v>
      </c>
      <c r="C14" s="2" t="s">
        <v>42</v>
      </c>
      <c r="D14" s="2" t="n">
        <v>90.08</v>
      </c>
      <c r="E14" s="3" t="n">
        <v>20.0086727168314</v>
      </c>
      <c r="F14" s="4" t="n">
        <f aca="false">E14*D14 / 13.2 / 180.156</f>
        <v>0.757921097310013</v>
      </c>
      <c r="G14" s="5" t="n">
        <v>12.2177863985214</v>
      </c>
      <c r="H14" s="4" t="n">
        <f aca="false">G14 * D14 / I14 / 180.156</f>
        <v>0.686846999734401</v>
      </c>
      <c r="I14" s="5" t="n">
        <v>8.89430810246586</v>
      </c>
      <c r="J14" s="6" t="n">
        <f aca="false">H14/F14</f>
        <v>0.90622493841659</v>
      </c>
    </row>
    <row r="15" customFormat="false" ht="14.9" hidden="false" customHeight="false" outlineLevel="0" collapsed="false">
      <c r="A15" s="2" t="s">
        <v>43</v>
      </c>
      <c r="B15" s="2" t="s">
        <v>41</v>
      </c>
      <c r="C15" s="2" t="s">
        <v>44</v>
      </c>
      <c r="D15" s="2" t="n">
        <v>90.08</v>
      </c>
      <c r="E15" s="3" t="n">
        <v>22.291630803855</v>
      </c>
      <c r="F15" s="4" t="n">
        <f aca="false">E15*D15 / 13.2 / 180.156</f>
        <v>0.844398702442421</v>
      </c>
      <c r="G15" s="5" t="n">
        <v>21.424944144486</v>
      </c>
      <c r="H15" s="4" t="n">
        <f aca="false">G15 * D15 / I15 / 180.156</f>
        <v>0.811568933412296</v>
      </c>
      <c r="I15" s="5" t="n">
        <v>13.2</v>
      </c>
      <c r="J15" s="6" t="n">
        <f aca="false">H15/F15</f>
        <v>0.961120535908967</v>
      </c>
    </row>
    <row r="16" customFormat="false" ht="14.9" hidden="false" customHeight="false" outlineLevel="0" collapsed="false">
      <c r="A16" s="2" t="s">
        <v>45</v>
      </c>
      <c r="B16" s="2" t="s">
        <v>46</v>
      </c>
      <c r="C16" s="2" t="s">
        <v>46</v>
      </c>
      <c r="D16" s="2" t="n">
        <v>116.07</v>
      </c>
      <c r="E16" s="3" t="n">
        <v>19.1291706141043</v>
      </c>
      <c r="F16" s="4" t="n">
        <f aca="false">E16*D16 / 13.2 / 180.156</f>
        <v>0.933670126117588</v>
      </c>
      <c r="G16" s="5" t="n">
        <v>1.21040870942933</v>
      </c>
      <c r="H16" s="4" t="n">
        <f aca="false">G16 * D16 / I16 / 180.156</f>
        <v>0.198953121373938</v>
      </c>
      <c r="I16" s="5" t="n">
        <v>3.91969736148565</v>
      </c>
      <c r="J16" s="6" t="n">
        <f aca="false">H16/F16</f>
        <v>0.213087166236356</v>
      </c>
    </row>
    <row r="17" customFormat="false" ht="14.9" hidden="false" customHeight="false" outlineLevel="0" collapsed="false">
      <c r="A17" s="2" t="s">
        <v>47</v>
      </c>
      <c r="B17" s="2" t="s">
        <v>48</v>
      </c>
      <c r="C17" s="2" t="s">
        <v>48</v>
      </c>
      <c r="D17" s="2" t="n">
        <v>132.07</v>
      </c>
      <c r="E17" s="3" t="n">
        <v>21.2287137302863</v>
      </c>
      <c r="F17" s="4" t="n">
        <f aca="false">E17*D17 / 13.2 / 180.156</f>
        <v>1.17897663033743</v>
      </c>
      <c r="G17" s="5" t="n">
        <v>20.8017756956758</v>
      </c>
      <c r="H17" s="4" t="n">
        <f aca="false">G17 * D17 / I17 / 180.156</f>
        <v>1.15526582186344</v>
      </c>
      <c r="I17" s="5" t="n">
        <v>13.2</v>
      </c>
      <c r="J17" s="6" t="n">
        <f aca="false">H17/F17</f>
        <v>0.979888652697722</v>
      </c>
    </row>
    <row r="18" customFormat="false" ht="14.9" hidden="false" customHeight="false" outlineLevel="0" collapsed="false">
      <c r="A18" s="2" t="s">
        <v>49</v>
      </c>
      <c r="B18" s="2" t="s">
        <v>50</v>
      </c>
      <c r="C18" s="2" t="s">
        <v>50</v>
      </c>
      <c r="D18" s="2" t="n">
        <v>174.15</v>
      </c>
      <c r="E18" s="3" t="n">
        <v>9.69779680157937</v>
      </c>
      <c r="F18" s="4" t="n">
        <f aca="false">E18*D18 / 13.2 / 180.156</f>
        <v>0.710188927590636</v>
      </c>
      <c r="G18" s="5" t="n">
        <v>9.56150034493659</v>
      </c>
      <c r="H18" s="4" t="n">
        <f aca="false">G18 * D18 / I18 / 180.156</f>
        <v>0.700207667273677</v>
      </c>
      <c r="I18" s="5" t="n">
        <v>13.2</v>
      </c>
      <c r="J18" s="6" t="n">
        <f aca="false">H18/F18</f>
        <v>0.985945626678775</v>
      </c>
    </row>
    <row r="19" customFormat="false" ht="14.9" hidden="false" customHeight="false" outlineLevel="0" collapsed="false">
      <c r="A19" s="2" t="s">
        <v>51</v>
      </c>
      <c r="B19" s="2" t="s">
        <v>52</v>
      </c>
      <c r="C19" s="2" t="s">
        <v>53</v>
      </c>
      <c r="D19" s="2" t="n">
        <v>140.09</v>
      </c>
      <c r="E19" s="3" t="n">
        <v>10.3925643314252</v>
      </c>
      <c r="F19" s="4" t="n">
        <f aca="false">E19*D19 / 13.2 / 180.156</f>
        <v>0.612219551636629</v>
      </c>
      <c r="G19" s="5" t="n">
        <v>10.2403555180901</v>
      </c>
      <c r="H19" s="4" t="n">
        <f aca="false">G19 * D19 / I19 / 180.156</f>
        <v>0.603253024369302</v>
      </c>
      <c r="I19" s="5" t="n">
        <v>13.2</v>
      </c>
      <c r="J19" s="6" t="n">
        <f aca="false">H19/F19</f>
        <v>0.985354065803097</v>
      </c>
    </row>
    <row r="20" customFormat="false" ht="14.9" hidden="false" customHeight="false" outlineLevel="0" collapsed="false">
      <c r="A20" s="2" t="s">
        <v>54</v>
      </c>
      <c r="B20" s="2" t="s">
        <v>55</v>
      </c>
      <c r="C20" s="2" t="s">
        <v>56</v>
      </c>
      <c r="D20" s="2" t="n">
        <v>137.11</v>
      </c>
      <c r="E20" s="3" t="n">
        <v>9.03191297910551</v>
      </c>
      <c r="F20" s="4" t="n">
        <f aca="false">E20*D20 / 13.2 / 180.156</f>
        <v>0.520746324803502</v>
      </c>
      <c r="G20" s="5" t="n">
        <v>8.83954626875071</v>
      </c>
      <c r="H20" s="4" t="n">
        <f aca="false">G20 * D20 / I20 / 180.156</f>
        <v>0.50965517969797</v>
      </c>
      <c r="I20" s="5" t="n">
        <v>13.2</v>
      </c>
      <c r="J20" s="6" t="n">
        <f aca="false">H20/F20</f>
        <v>0.978701443337661</v>
      </c>
    </row>
    <row r="21" customFormat="false" ht="14.9" hidden="false" customHeight="false" outlineLevel="0" collapsed="false">
      <c r="A21" s="2" t="s">
        <v>57</v>
      </c>
      <c r="B21" s="2" t="s">
        <v>58</v>
      </c>
      <c r="C21" s="2" t="s">
        <v>58</v>
      </c>
      <c r="D21" s="2" t="n">
        <v>137.14</v>
      </c>
      <c r="E21" s="3" t="n">
        <v>8.61759900162344</v>
      </c>
      <c r="F21" s="4" t="n">
        <f aca="false">E21*D21 / 13.2 / 180.156</f>
        <v>0.496967244163913</v>
      </c>
      <c r="G21" s="5" t="n">
        <v>7.36433688922169</v>
      </c>
      <c r="H21" s="4" t="n">
        <f aca="false">G21 * D21 / I21 / 180.156</f>
        <v>0.424693027401446</v>
      </c>
      <c r="I21" s="5" t="n">
        <v>13.2</v>
      </c>
      <c r="J21" s="6" t="n">
        <f aca="false">H21/F21</f>
        <v>0.854569455811803</v>
      </c>
    </row>
    <row r="22" customFormat="false" ht="14.9" hidden="false" customHeight="false" outlineLevel="0" collapsed="false">
      <c r="A22" s="2" t="s">
        <v>59</v>
      </c>
      <c r="B22" s="2" t="s">
        <v>60</v>
      </c>
      <c r="C22" s="2" t="s">
        <v>61</v>
      </c>
      <c r="D22" s="2" t="n">
        <v>122.16</v>
      </c>
      <c r="E22" s="3" t="n">
        <v>6.9214891670526</v>
      </c>
      <c r="F22" s="4" t="n">
        <f aca="false">E22*D22 / 13.2 / 180.156</f>
        <v>0.35555427579227</v>
      </c>
      <c r="G22" s="5" t="n">
        <v>6.84214118580196</v>
      </c>
      <c r="H22" s="4" t="n">
        <f aca="false">G22 * D22 / I22 / 180.156</f>
        <v>0.351478200062289</v>
      </c>
      <c r="I22" s="5" t="n">
        <v>13.2</v>
      </c>
      <c r="J22" s="6" t="n">
        <f aca="false">H22/F22</f>
        <v>0.988535995746645</v>
      </c>
    </row>
    <row r="23" customFormat="false" ht="14.9" hidden="false" customHeight="false" outlineLevel="0" collapsed="false">
      <c r="A23" s="2" t="s">
        <v>62</v>
      </c>
      <c r="B23" s="2" t="s">
        <v>63</v>
      </c>
      <c r="C23" s="2" t="s">
        <v>61</v>
      </c>
      <c r="D23" s="2" t="n">
        <v>104.15</v>
      </c>
      <c r="E23" s="3" t="n">
        <v>6.74711056400681</v>
      </c>
      <c r="F23" s="4" t="n">
        <f aca="false">E23*D23 / 13.2 / 180.156</f>
        <v>0.295497927571067</v>
      </c>
      <c r="G23" s="5" t="n">
        <v>6.64416906854935</v>
      </c>
      <c r="H23" s="4" t="n">
        <f aca="false">G23 * D23 / I23 / 180.156</f>
        <v>0.290989479357543</v>
      </c>
      <c r="I23" s="5" t="n">
        <v>13.2</v>
      </c>
      <c r="J23" s="6" t="n">
        <f aca="false">H23/F23</f>
        <v>0.984742877046271</v>
      </c>
    </row>
    <row r="24" customFormat="false" ht="14.9" hidden="false" customHeight="false" outlineLevel="0" collapsed="false">
      <c r="A24" s="2" t="s">
        <v>64</v>
      </c>
      <c r="B24" s="2" t="s">
        <v>65</v>
      </c>
      <c r="C24" s="2" t="s">
        <v>66</v>
      </c>
      <c r="D24" s="2" t="n">
        <v>163.15</v>
      </c>
      <c r="E24" s="3" t="n">
        <v>7.0761645488971</v>
      </c>
      <c r="F24" s="4" t="n">
        <f aca="false">E24*D24 / 13.2 / 180.156</f>
        <v>0.485469935379474</v>
      </c>
      <c r="G24" s="5" t="n">
        <v>6.96495333207545</v>
      </c>
      <c r="H24" s="4" t="n">
        <f aca="false">G24 * D24 / I24 / 180.156</f>
        <v>0.477840137927647</v>
      </c>
      <c r="I24" s="5" t="n">
        <v>13.2</v>
      </c>
      <c r="J24" s="6" t="n">
        <f aca="false">H24/F24</f>
        <v>0.984283687009655</v>
      </c>
    </row>
    <row r="25" customFormat="false" ht="14.9" hidden="false" customHeight="false" outlineLevel="0" collapsed="false">
      <c r="A25" s="2" t="s">
        <v>67</v>
      </c>
      <c r="B25" s="2" t="s">
        <v>68</v>
      </c>
      <c r="C25" s="2" t="s">
        <v>69</v>
      </c>
      <c r="D25" s="2" t="n">
        <v>329.4</v>
      </c>
      <c r="E25" s="3" t="n">
        <v>2.50562963597654</v>
      </c>
      <c r="F25" s="4" t="n">
        <f aca="false">E25*D25 / 13.2 / 180.156</f>
        <v>0.347070586842696</v>
      </c>
      <c r="G25" s="5" t="n">
        <v>0.374972893941748</v>
      </c>
      <c r="H25" s="4" t="n">
        <f aca="false">G25 * D25 / I25 / 180.156</f>
        <v>0.235402988614824</v>
      </c>
      <c r="I25" s="5" t="n">
        <v>2.9124787578286</v>
      </c>
      <c r="J25" s="6" t="n">
        <f aca="false">H25/F25</f>
        <v>0.678256808669057</v>
      </c>
    </row>
    <row r="26" customFormat="false" ht="14.9" hidden="false" customHeight="false" outlineLevel="0" collapsed="false">
      <c r="A26" s="2" t="s">
        <v>70</v>
      </c>
      <c r="B26" s="2" t="s">
        <v>71</v>
      </c>
      <c r="C26" s="2" t="s">
        <v>72</v>
      </c>
      <c r="D26" s="2" t="n">
        <v>272.25</v>
      </c>
      <c r="E26" s="3" t="n">
        <v>3.9619955552063</v>
      </c>
      <c r="F26" s="4" t="n">
        <f aca="false">E26*D26 / 13.2 / 180.156</f>
        <v>0.453585549890817</v>
      </c>
      <c r="G26" s="5" t="n">
        <v>3.59897267307962</v>
      </c>
      <c r="H26" s="4" t="n">
        <f aca="false">G26 * D26 / I26 / 180.156</f>
        <v>0.434522965345608</v>
      </c>
      <c r="I26" s="5" t="n">
        <v>12.5165596148732</v>
      </c>
      <c r="J26" s="6" t="n">
        <f aca="false">H26/F26</f>
        <v>0.957973562981013</v>
      </c>
    </row>
    <row r="27" customFormat="false" ht="14.9" hidden="false" customHeight="false" outlineLevel="0" collapsed="false">
      <c r="A27" s="2" t="s">
        <v>73</v>
      </c>
      <c r="B27" s="2" t="s">
        <v>74</v>
      </c>
      <c r="C27" s="2" t="s">
        <v>75</v>
      </c>
      <c r="D27" s="2" t="n">
        <v>228.24</v>
      </c>
      <c r="E27" s="3" t="n">
        <v>3.96199568789734</v>
      </c>
      <c r="F27" s="4" t="n">
        <f aca="false">E27*D27 / 13.2 / 180.156</f>
        <v>0.380262146461993</v>
      </c>
      <c r="G27" s="5" t="n">
        <v>3.59897267307962</v>
      </c>
      <c r="H27" s="4" t="n">
        <f aca="false">G27 * D27 / I27 / 180.156</f>
        <v>0.36428107111288</v>
      </c>
      <c r="I27" s="5" t="n">
        <v>12.5165596148732</v>
      </c>
      <c r="J27" s="6" t="n">
        <f aca="false">H27/F27</f>
        <v>0.95797353089756</v>
      </c>
    </row>
    <row r="28" customFormat="false" ht="14.9" hidden="false" customHeight="false" outlineLevel="0" collapsed="false">
      <c r="A28" s="2" t="s">
        <v>76</v>
      </c>
      <c r="B28" s="2" t="s">
        <v>77</v>
      </c>
      <c r="C28" s="2" t="s">
        <v>77</v>
      </c>
      <c r="D28" s="2" t="n">
        <v>92.09</v>
      </c>
      <c r="E28" s="3" t="n">
        <v>19.9116560435843</v>
      </c>
      <c r="F28" s="4" t="n">
        <f aca="false">E28*D28 / 13.2 / 180.156</f>
        <v>0.771076012343881</v>
      </c>
      <c r="G28" s="5" t="n">
        <v>19.3039142562164</v>
      </c>
      <c r="H28" s="4" t="n">
        <f aca="false">G28 * D28 / I28 / 180.156</f>
        <v>0.747541299163186</v>
      </c>
      <c r="I28" s="5" t="n">
        <v>13.2</v>
      </c>
      <c r="J28" s="6" t="n">
        <f aca="false">H28/F28</f>
        <v>0.969478089314236</v>
      </c>
    </row>
    <row r="29" customFormat="false" ht="14.9" hidden="false" customHeight="false" outlineLevel="0" collapsed="false">
      <c r="A29" s="2" t="s">
        <v>78</v>
      </c>
      <c r="B29" s="2" t="s">
        <v>79</v>
      </c>
      <c r="C29" s="2" t="s">
        <v>77</v>
      </c>
      <c r="D29" s="2" t="n">
        <v>76.09</v>
      </c>
      <c r="E29" s="3" t="n">
        <v>17.7628007174853</v>
      </c>
      <c r="F29" s="4" t="n">
        <f aca="false">E29*D29 / 13.2 / 180.156</f>
        <v>0.568350656112118</v>
      </c>
      <c r="G29" s="5" t="n">
        <v>15.2249447034456</v>
      </c>
      <c r="H29" s="4" t="n">
        <f aca="false">G29 * D29 / I29 / 180.156</f>
        <v>0.487147688537433</v>
      </c>
      <c r="I29" s="5" t="n">
        <v>13.2</v>
      </c>
      <c r="J29" s="6" t="n">
        <f aca="false">H29/F29</f>
        <v>0.857125232985274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9077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2021-10-04T10:56:17Z</dcterms:created>
  <dc:creator>openpyxl</dc:creator>
  <dc:description/>
  <dc:language>en-US</dc:language>
  <cp:lastModifiedBy/>
  <dcterms:modified xsi:type="dcterms:W3CDTF">2022-08-29T15:55:15Z</dcterms:modified>
  <cp:revision>155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