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_Table12" sheetId="1" state="visible" r:id="rId2"/>
  </sheets>
  <definedNames>
    <definedName function="false" hidden="false" localSheetId="0" name="_xlnm._FilterDatabase" vbProcedure="false">SI_Table12!$A$4:$AK$4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<sst xmlns="http://schemas.openxmlformats.org/spreadsheetml/2006/main" count="131" uniqueCount="93">
  <si>
    <t xml:space="preserve">Table S12. Constrain fluxes used for metabolic flux analysis.</t>
  </si>
  <si>
    <t xml:space="preserve">mmol/gdw</t>
  </si>
  <si>
    <t xml:space="preserve">mmol/gdw*h</t>
  </si>
  <si>
    <t xml:space="preserve">ug FA / gDW</t>
  </si>
  <si>
    <t xml:space="preserve">g/gDW</t>
  </si>
  <si>
    <t xml:space="preserve">Experiment</t>
  </si>
  <si>
    <t xml:space="preserve">Condition</t>
  </si>
  <si>
    <t xml:space="preserve">Glucose</t>
  </si>
  <si>
    <t xml:space="preserve">Glycerol</t>
  </si>
  <si>
    <t xml:space="preserve">Acetate</t>
  </si>
  <si>
    <t xml:space="preserve">Ethanol</t>
  </si>
  <si>
    <t xml:space="preserve">O2</t>
  </si>
  <si>
    <t xml:space="preserve">CO2</t>
  </si>
  <si>
    <t xml:space="preserve">C14:0</t>
  </si>
  <si>
    <t xml:space="preserve">C14:1 n-5</t>
  </si>
  <si>
    <t xml:space="preserve">C15:0</t>
  </si>
  <si>
    <t xml:space="preserve">C16:0</t>
  </si>
  <si>
    <t xml:space="preserve">C16:1 n-7</t>
  </si>
  <si>
    <t xml:space="preserve">C17:1 n-7</t>
  </si>
  <si>
    <t xml:space="preserve">C18:0</t>
  </si>
  <si>
    <t xml:space="preserve">C18:1 n-9</t>
  </si>
  <si>
    <t xml:space="preserve">C19:0</t>
  </si>
  <si>
    <t xml:space="preserve">C20:0</t>
  </si>
  <si>
    <t xml:space="preserve">C20:1 n-9</t>
  </si>
  <si>
    <t xml:space="preserve">glycogen</t>
  </si>
  <si>
    <t xml:space="preserve">trehalose</t>
  </si>
  <si>
    <t xml:space="preserve">phosphatidylinositol</t>
  </si>
  <si>
    <t xml:space="preserve">ergosterol</t>
  </si>
  <si>
    <t xml:space="preserve">steryl esters</t>
  </si>
  <si>
    <t xml:space="preserve">free fatty acids</t>
  </si>
  <si>
    <t xml:space="preserve">phosphatidylserine</t>
  </si>
  <si>
    <t xml:space="preserve">phosphatidylcholine</t>
  </si>
  <si>
    <t xml:space="preserve">phosphatidylethanolamine</t>
  </si>
  <si>
    <t xml:space="preserve">triacylglycerols</t>
  </si>
  <si>
    <t xml:space="preserve">total protein</t>
  </si>
  <si>
    <t xml:space="preserve">total RNA</t>
  </si>
  <si>
    <t xml:space="preserve">SceC02_U1</t>
  </si>
  <si>
    <t xml:space="preserve">Ref</t>
  </si>
  <si>
    <t xml:space="preserve">SceC02_U2</t>
  </si>
  <si>
    <t xml:space="preserve">SceC02_U3</t>
  </si>
  <si>
    <t xml:space="preserve">SceC02_U4</t>
  </si>
  <si>
    <t xml:space="preserve">SceC04_U5</t>
  </si>
  <si>
    <t xml:space="preserve">600 mM</t>
  </si>
  <si>
    <t xml:space="preserve">SceC04_U6</t>
  </si>
  <si>
    <t xml:space="preserve">SceC04_U7</t>
  </si>
  <si>
    <t xml:space="preserve">SceC05_U2</t>
  </si>
  <si>
    <t xml:space="preserve">60 g/L</t>
  </si>
  <si>
    <t xml:space="preserve">SceC05_U5</t>
  </si>
  <si>
    <t xml:space="preserve">SceC06_U2</t>
  </si>
  <si>
    <t xml:space="preserve">SceC03_U1</t>
  </si>
  <si>
    <t xml:space="preserve">400 mM</t>
  </si>
  <si>
    <t xml:space="preserve">SceC03_U3</t>
  </si>
  <si>
    <t xml:space="preserve">SceC03_U4</t>
  </si>
  <si>
    <t xml:space="preserve">SceC05_U6</t>
  </si>
  <si>
    <t xml:space="preserve">40 g/L</t>
  </si>
  <si>
    <t xml:space="preserve">SceC05_U7</t>
  </si>
  <si>
    <t xml:space="preserve">SceC05_U8</t>
  </si>
  <si>
    <t xml:space="preserve">SceC06_U5</t>
  </si>
  <si>
    <t xml:space="preserve">38oC</t>
  </si>
  <si>
    <t xml:space="preserve">SceC06_U6</t>
  </si>
  <si>
    <t xml:space="preserve">SceC06_U7</t>
  </si>
  <si>
    <t xml:space="preserve">SceC02_U5</t>
  </si>
  <si>
    <t xml:space="preserve">36oC</t>
  </si>
  <si>
    <t xml:space="preserve">SceC02_U6</t>
  </si>
  <si>
    <t xml:space="preserve">SceC03_U2</t>
  </si>
  <si>
    <t xml:space="preserve">SceC06_U1</t>
  </si>
  <si>
    <t xml:space="preserve">SceC06_U8</t>
  </si>
  <si>
    <t xml:space="preserve">SceC02_U7</t>
  </si>
  <si>
    <t xml:space="preserve">33oC</t>
  </si>
  <si>
    <t xml:space="preserve">SceC02_U8</t>
  </si>
  <si>
    <t xml:space="preserve">SceC03_U5</t>
  </si>
  <si>
    <t xml:space="preserve">SceC06_U3</t>
  </si>
  <si>
    <t xml:space="preserve">SceC06_U4</t>
  </si>
  <si>
    <t xml:space="preserve">SceC07_U4</t>
  </si>
  <si>
    <t xml:space="preserve">200 mM</t>
  </si>
  <si>
    <t xml:space="preserve">SceC03_U6</t>
  </si>
  <si>
    <t xml:space="preserve">SceC03_U7</t>
  </si>
  <si>
    <t xml:space="preserve">SceC05_U1</t>
  </si>
  <si>
    <t xml:space="preserve">20 g/L</t>
  </si>
  <si>
    <t xml:space="preserve">SceC05_U3</t>
  </si>
  <si>
    <t xml:space="preserve">SceC05_U4</t>
  </si>
  <si>
    <t xml:space="preserve">(positive means uptake, negative means secretion)</t>
  </si>
  <si>
    <t xml:space="preserve">Case</t>
  </si>
  <si>
    <t xml:space="preserve">REF</t>
  </si>
  <si>
    <t xml:space="preserve">EtOH  20g/L</t>
  </si>
  <si>
    <t xml:space="preserve">EtOH  40g/L</t>
  </si>
  <si>
    <t xml:space="preserve">EtOH  60g/L</t>
  </si>
  <si>
    <t xml:space="preserve">Osmo 0.2 M (NaCl)</t>
  </si>
  <si>
    <t xml:space="preserve">Osmo 0.4 M (NaCl)</t>
  </si>
  <si>
    <t xml:space="preserve">Osmo 0.6 M (NaCl)</t>
  </si>
  <si>
    <t xml:space="preserve">Temp 33C</t>
  </si>
  <si>
    <t xml:space="preserve">Temp 36C</t>
  </si>
  <si>
    <t xml:space="preserve">Temp 38C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</si>
</sst>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5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1" width="9.7"/>
    <col collapsed="false" customWidth="true" hidden="false" outlineLevel="0" max="16" min="16" style="0" width="35.48"/>
  </cols>
  <sheetData>
    <row r="1" s="1" customFormat="true" ht="15" hidden="false" customHeight="false" outlineLevel="0" collapsed="false">
      <c r="A1" s="1" t="s">
        <v>0</v>
      </c>
    </row>
    <row r="2" s="1" customFormat="true" ht="15.75" hidden="false" customHeight="false" outlineLevel="0" collapsed="false"/>
    <row r="3" s="6" customFormat="true" ht="15" hidden="false" customHeight="false" outlineLevel="0" collapsed="false">
      <c r="A3" s="2"/>
      <c r="B3" s="3"/>
      <c r="C3" s="4" t="s">
        <v>1</v>
      </c>
      <c r="D3" s="4"/>
      <c r="E3" s="4"/>
      <c r="F3" s="4"/>
      <c r="G3" s="4"/>
      <c r="H3" s="4"/>
      <c r="I3" s="5" t="s">
        <v>2</v>
      </c>
      <c r="J3" s="5"/>
      <c r="K3" s="5"/>
      <c r="L3" s="5"/>
      <c r="M3" s="5"/>
      <c r="N3" s="5"/>
      <c r="O3" s="4" t="s">
        <v>3</v>
      </c>
      <c r="P3" s="4"/>
      <c r="Q3" s="4"/>
      <c r="R3" s="4"/>
      <c r="S3" s="4"/>
      <c r="T3" s="4"/>
      <c r="U3" s="4"/>
      <c r="V3" s="4"/>
      <c r="W3" s="4"/>
      <c r="X3" s="4"/>
      <c r="Y3" s="4"/>
      <c r="Z3" s="4" t="s">
        <v>4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="9" customFormat="true" ht="15.75" hidden="false" customHeight="false" outlineLevel="0" collapsed="false">
      <c r="A4" s="7" t="s">
        <v>5</v>
      </c>
      <c r="B4" s="8" t="s">
        <v>6</v>
      </c>
      <c r="C4" s="7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8" t="s">
        <v>12</v>
      </c>
      <c r="I4" s="7" t="s">
        <v>7</v>
      </c>
      <c r="J4" s="9" t="s">
        <v>8</v>
      </c>
      <c r="K4" s="9" t="s">
        <v>9</v>
      </c>
      <c r="L4" s="9" t="s">
        <v>10</v>
      </c>
      <c r="M4" s="9" t="s">
        <v>11</v>
      </c>
      <c r="N4" s="8" t="s">
        <v>12</v>
      </c>
      <c r="O4" s="7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9" t="s">
        <v>22</v>
      </c>
      <c r="Y4" s="8" t="s">
        <v>23</v>
      </c>
      <c r="Z4" s="7" t="s">
        <v>24</v>
      </c>
      <c r="AA4" s="9" t="s">
        <v>25</v>
      </c>
      <c r="AB4" s="9" t="s">
        <v>26</v>
      </c>
      <c r="AC4" s="9" t="s">
        <v>27</v>
      </c>
      <c r="AD4" s="9" t="s">
        <v>28</v>
      </c>
      <c r="AE4" s="9" t="s">
        <v>29</v>
      </c>
      <c r="AF4" s="9" t="s">
        <v>30</v>
      </c>
      <c r="AG4" s="9" t="s">
        <v>31</v>
      </c>
      <c r="AH4" s="9" t="s">
        <v>32</v>
      </c>
      <c r="AI4" s="9" t="s">
        <v>33</v>
      </c>
      <c r="AJ4" s="9" t="s">
        <v>34</v>
      </c>
      <c r="AK4" s="8" t="s">
        <v>35</v>
      </c>
    </row>
    <row r="5" customFormat="false" ht="15" hidden="false" customHeight="false" outlineLevel="0" collapsed="false">
      <c r="A5" s="10" t="s">
        <v>36</v>
      </c>
      <c r="B5" s="11" t="s">
        <v>37</v>
      </c>
      <c r="C5" s="10" t="n">
        <v>10.7102381437004</v>
      </c>
      <c r="D5" s="12" t="n">
        <v>-0.0174720006492821</v>
      </c>
      <c r="E5" s="12" t="n">
        <v>0</v>
      </c>
      <c r="F5" s="12" t="n">
        <v>0</v>
      </c>
      <c r="G5" s="12" t="n">
        <v>24.1623072636776</v>
      </c>
      <c r="H5" s="13" t="n">
        <v>-26.5519859974529</v>
      </c>
      <c r="I5" s="10" t="n">
        <v>1.07102381437004</v>
      </c>
      <c r="J5" s="12" t="n">
        <v>-0.00174720006492821</v>
      </c>
      <c r="K5" s="12" t="n">
        <v>0</v>
      </c>
      <c r="L5" s="12" t="n">
        <v>0</v>
      </c>
      <c r="M5" s="12" t="n">
        <v>2.41623072636776</v>
      </c>
      <c r="N5" s="13" t="n">
        <v>-2.65519859974529</v>
      </c>
      <c r="O5" s="10" t="n">
        <v>451.109027034061</v>
      </c>
      <c r="P5" s="12" t="n">
        <v>830.855823288283</v>
      </c>
      <c r="Q5" s="12" t="n">
        <v>351.551284694586</v>
      </c>
      <c r="R5" s="12" t="n">
        <v>8085.84031373885</v>
      </c>
      <c r="S5" s="12" t="n">
        <v>23730.2096604177</v>
      </c>
      <c r="T5" s="12" t="n">
        <v>0</v>
      </c>
      <c r="U5" s="12" t="n">
        <v>2266.31556519158</v>
      </c>
      <c r="V5" s="12" t="n">
        <v>8706.63889846293</v>
      </c>
      <c r="W5" s="12" t="n">
        <v>45.9188154289812</v>
      </c>
      <c r="X5" s="12" t="n">
        <v>36.2828206297208</v>
      </c>
      <c r="Y5" s="13" t="n">
        <v>0</v>
      </c>
      <c r="Z5" s="10" t="n">
        <v>0.0666253691306761</v>
      </c>
      <c r="AA5" s="12" t="n">
        <v>0.053602967837743</v>
      </c>
      <c r="AB5" s="12" t="n">
        <v>0.003637</v>
      </c>
      <c r="AC5" s="12" t="n">
        <v>0.013991</v>
      </c>
      <c r="AD5" s="12" t="n">
        <v>0.003582</v>
      </c>
      <c r="AE5" s="12" t="n">
        <v>0.000779</v>
      </c>
      <c r="AF5" s="12" t="n">
        <v>0.003132</v>
      </c>
      <c r="AG5" s="12" t="n">
        <v>0.01357</v>
      </c>
      <c r="AH5" s="12" t="n">
        <v>0.003647</v>
      </c>
      <c r="AI5" s="12" t="n">
        <v>0.003609</v>
      </c>
      <c r="AJ5" s="12" t="n">
        <v>0.46</v>
      </c>
      <c r="AK5" s="13" t="n">
        <v>0.061</v>
      </c>
    </row>
    <row r="6" customFormat="false" ht="15" hidden="false" customHeight="false" outlineLevel="0" collapsed="false">
      <c r="A6" s="10" t="s">
        <v>38</v>
      </c>
      <c r="B6" s="11" t="s">
        <v>37</v>
      </c>
      <c r="C6" s="10" t="n">
        <v>10.6065625</v>
      </c>
      <c r="D6" s="12" t="n">
        <v>0</v>
      </c>
      <c r="E6" s="12" t="n">
        <v>0</v>
      </c>
      <c r="F6" s="12" t="n">
        <v>0</v>
      </c>
      <c r="G6" s="12" t="n">
        <v>25.5679749512345</v>
      </c>
      <c r="H6" s="13" t="n">
        <v>-26.5161075225538</v>
      </c>
      <c r="I6" s="10" t="n">
        <v>1.06065625</v>
      </c>
      <c r="J6" s="12" t="n">
        <v>0</v>
      </c>
      <c r="K6" s="12" t="n">
        <v>0</v>
      </c>
      <c r="L6" s="12" t="n">
        <v>0</v>
      </c>
      <c r="M6" s="12" t="n">
        <v>2.55679749512345</v>
      </c>
      <c r="N6" s="13" t="n">
        <v>-2.65161075225538</v>
      </c>
      <c r="O6" s="10" t="n">
        <v>451.109027034061</v>
      </c>
      <c r="P6" s="12" t="n">
        <v>830.855823288283</v>
      </c>
      <c r="Q6" s="12" t="n">
        <v>351.551284694586</v>
      </c>
      <c r="R6" s="12" t="n">
        <v>8085.84031373885</v>
      </c>
      <c r="S6" s="12" t="n">
        <v>23730.2096604177</v>
      </c>
      <c r="T6" s="12" t="n">
        <v>0</v>
      </c>
      <c r="U6" s="12" t="n">
        <v>2266.31556519158</v>
      </c>
      <c r="V6" s="12" t="n">
        <v>8706.63889846293</v>
      </c>
      <c r="W6" s="12" t="n">
        <v>45.9188154289812</v>
      </c>
      <c r="X6" s="12" t="n">
        <v>36.2828206297208</v>
      </c>
      <c r="Y6" s="13" t="n">
        <v>0</v>
      </c>
      <c r="Z6" s="10" t="n">
        <v>0.0666253691306761</v>
      </c>
      <c r="AA6" s="12" t="n">
        <v>0.053602967837743</v>
      </c>
      <c r="AB6" s="12" t="n">
        <v>0.003637</v>
      </c>
      <c r="AC6" s="12" t="n">
        <v>0.013991</v>
      </c>
      <c r="AD6" s="12" t="n">
        <v>0.003582</v>
      </c>
      <c r="AE6" s="12" t="n">
        <v>0.000779</v>
      </c>
      <c r="AF6" s="12" t="n">
        <v>0.003132</v>
      </c>
      <c r="AG6" s="12" t="n">
        <v>0.01357</v>
      </c>
      <c r="AH6" s="12" t="n">
        <v>0.003647</v>
      </c>
      <c r="AI6" s="12" t="n">
        <v>0.00361</v>
      </c>
      <c r="AJ6" s="12" t="n">
        <v>0.46</v>
      </c>
      <c r="AK6" s="13" t="n">
        <v>0.062</v>
      </c>
    </row>
    <row r="7" customFormat="false" ht="15" hidden="false" customHeight="false" outlineLevel="0" collapsed="false">
      <c r="A7" s="10" t="s">
        <v>39</v>
      </c>
      <c r="B7" s="11" t="s">
        <v>37</v>
      </c>
      <c r="C7" s="10" t="n">
        <v>10.7726163663664</v>
      </c>
      <c r="D7" s="12" t="n">
        <v>0</v>
      </c>
      <c r="E7" s="12" t="n">
        <v>0</v>
      </c>
      <c r="F7" s="12" t="n">
        <v>0</v>
      </c>
      <c r="G7" s="12" t="n">
        <v>23.8339899554874</v>
      </c>
      <c r="H7" s="13" t="n">
        <v>-25.9065108228201</v>
      </c>
      <c r="I7" s="10" t="n">
        <v>1.07726163663664</v>
      </c>
      <c r="J7" s="12" t="n">
        <v>0</v>
      </c>
      <c r="K7" s="12" t="n">
        <v>0</v>
      </c>
      <c r="L7" s="12" t="n">
        <v>0</v>
      </c>
      <c r="M7" s="12" t="n">
        <v>2.38339899554874</v>
      </c>
      <c r="N7" s="13" t="n">
        <v>-2.59065108228201</v>
      </c>
      <c r="O7" s="10" t="n">
        <v>451.109027034061</v>
      </c>
      <c r="P7" s="12" t="n">
        <v>830.855823288283</v>
      </c>
      <c r="Q7" s="12" t="n">
        <v>351.551284694586</v>
      </c>
      <c r="R7" s="12" t="n">
        <v>8085.84031373885</v>
      </c>
      <c r="S7" s="12" t="n">
        <v>23730.2096604177</v>
      </c>
      <c r="T7" s="12" t="n">
        <v>0</v>
      </c>
      <c r="U7" s="12" t="n">
        <v>2266.31556519158</v>
      </c>
      <c r="V7" s="12" t="n">
        <v>8706.63889846293</v>
      </c>
      <c r="W7" s="12" t="n">
        <v>45.9188154289812</v>
      </c>
      <c r="X7" s="12" t="n">
        <v>36.2828206297208</v>
      </c>
      <c r="Y7" s="13" t="n">
        <v>0</v>
      </c>
      <c r="Z7" s="10" t="n">
        <v>0.0666253691306761</v>
      </c>
      <c r="AA7" s="12" t="n">
        <v>0.053602967837743</v>
      </c>
      <c r="AB7" s="12" t="n">
        <v>0.003637</v>
      </c>
      <c r="AC7" s="12" t="n">
        <v>0.013991</v>
      </c>
      <c r="AD7" s="12" t="n">
        <v>0.003582</v>
      </c>
      <c r="AE7" s="12" t="n">
        <v>0.000779</v>
      </c>
      <c r="AF7" s="12" t="n">
        <v>0.003132</v>
      </c>
      <c r="AG7" s="12" t="n">
        <v>0.01357</v>
      </c>
      <c r="AH7" s="12" t="n">
        <v>0.003647</v>
      </c>
      <c r="AI7" s="12" t="n">
        <v>0.003611</v>
      </c>
      <c r="AJ7" s="12" t="n">
        <v>0.46</v>
      </c>
      <c r="AK7" s="13" t="n">
        <v>0.063</v>
      </c>
    </row>
    <row r="8" customFormat="false" ht="15" hidden="false" customHeight="false" outlineLevel="0" collapsed="false">
      <c r="A8" s="10" t="s">
        <v>40</v>
      </c>
      <c r="B8" s="11" t="s">
        <v>37</v>
      </c>
      <c r="C8" s="10" t="n">
        <v>10.747722165475</v>
      </c>
      <c r="D8" s="12" t="n">
        <v>-0.0168141682244276</v>
      </c>
      <c r="E8" s="12" t="n">
        <v>0</v>
      </c>
      <c r="F8" s="12" t="n">
        <v>0</v>
      </c>
      <c r="G8" s="12" t="n">
        <v>24.2946473490014</v>
      </c>
      <c r="H8" s="13" t="n">
        <v>-26.1275768509393</v>
      </c>
      <c r="I8" s="10" t="n">
        <v>1.0747722165475</v>
      </c>
      <c r="J8" s="12" t="n">
        <v>-0.00168141682244276</v>
      </c>
      <c r="K8" s="12" t="n">
        <v>0</v>
      </c>
      <c r="L8" s="12" t="n">
        <v>0</v>
      </c>
      <c r="M8" s="12" t="n">
        <v>2.42946473490014</v>
      </c>
      <c r="N8" s="13" t="n">
        <v>-2.61275768509393</v>
      </c>
      <c r="O8" s="10" t="n">
        <v>451.109027034061</v>
      </c>
      <c r="P8" s="12" t="n">
        <v>830.855823288283</v>
      </c>
      <c r="Q8" s="12" t="n">
        <v>351.551284694586</v>
      </c>
      <c r="R8" s="12" t="n">
        <v>8085.84031373885</v>
      </c>
      <c r="S8" s="12" t="n">
        <v>23730.2096604177</v>
      </c>
      <c r="T8" s="12" t="n">
        <v>0</v>
      </c>
      <c r="U8" s="12" t="n">
        <v>2266.31556519158</v>
      </c>
      <c r="V8" s="12" t="n">
        <v>8706.63889846293</v>
      </c>
      <c r="W8" s="12" t="n">
        <v>45.9188154289812</v>
      </c>
      <c r="X8" s="12" t="n">
        <v>36.2828206297208</v>
      </c>
      <c r="Y8" s="13" t="n">
        <v>0</v>
      </c>
      <c r="Z8" s="10" t="n">
        <v>0.0666253691306761</v>
      </c>
      <c r="AA8" s="12" t="n">
        <v>0.053602967837743</v>
      </c>
      <c r="AB8" s="12" t="n">
        <v>0.003637</v>
      </c>
      <c r="AC8" s="12" t="n">
        <v>0.013991</v>
      </c>
      <c r="AD8" s="12" t="n">
        <v>0.003582</v>
      </c>
      <c r="AE8" s="12" t="n">
        <v>0.000779</v>
      </c>
      <c r="AF8" s="12" t="n">
        <v>0.003132</v>
      </c>
      <c r="AG8" s="12" t="n">
        <v>0.01357</v>
      </c>
      <c r="AH8" s="12" t="n">
        <v>0.003647</v>
      </c>
      <c r="AI8" s="12" t="n">
        <v>0.003612</v>
      </c>
      <c r="AJ8" s="12" t="n">
        <v>0.46</v>
      </c>
      <c r="AK8" s="13" t="n">
        <v>0.064</v>
      </c>
    </row>
    <row r="9" customFormat="false" ht="15" hidden="false" customHeight="false" outlineLevel="0" collapsed="false">
      <c r="A9" s="10" t="s">
        <v>41</v>
      </c>
      <c r="B9" s="11" t="s">
        <v>42</v>
      </c>
      <c r="C9" s="10" t="n">
        <v>13.7594318686196</v>
      </c>
      <c r="D9" s="12" t="n">
        <v>-0.815335990173453</v>
      </c>
      <c r="E9" s="12" t="n">
        <v>0</v>
      </c>
      <c r="F9" s="12" t="n">
        <v>0</v>
      </c>
      <c r="G9" s="12" t="n">
        <v>42.1281649937188</v>
      </c>
      <c r="H9" s="13" t="n">
        <v>-41.9719120648201</v>
      </c>
      <c r="I9" s="10" t="n">
        <v>1.37594318686196</v>
      </c>
      <c r="J9" s="12" t="n">
        <v>-0.0815335990173453</v>
      </c>
      <c r="K9" s="12" t="n">
        <v>0</v>
      </c>
      <c r="L9" s="12" t="n">
        <v>0</v>
      </c>
      <c r="M9" s="12" t="n">
        <v>4.21281649937188</v>
      </c>
      <c r="N9" s="13" t="n">
        <v>-4.19719120648201</v>
      </c>
      <c r="O9" s="10" t="n">
        <v>627.163701034848</v>
      </c>
      <c r="P9" s="12" t="n">
        <v>833.648792868973</v>
      </c>
      <c r="Q9" s="12" t="n">
        <v>833.648792868973</v>
      </c>
      <c r="R9" s="12" t="n">
        <v>8661.92391358337</v>
      </c>
      <c r="S9" s="12" t="n">
        <v>28242.0673809995</v>
      </c>
      <c r="T9" s="12" t="n">
        <v>36.1460798971877</v>
      </c>
      <c r="U9" s="12" t="n">
        <v>1968.81990938865</v>
      </c>
      <c r="V9" s="12" t="n">
        <v>8879.21387798731</v>
      </c>
      <c r="W9" s="12" t="n">
        <v>101.822105702048</v>
      </c>
      <c r="X9" s="12" t="n">
        <v>9.88928522618928</v>
      </c>
      <c r="Y9" s="13" t="n">
        <v>632.71241756498</v>
      </c>
      <c r="Z9" s="10" t="n">
        <v>0.0183159746676462</v>
      </c>
      <c r="AA9" s="12" t="n">
        <v>0.046345930792815</v>
      </c>
      <c r="AB9" s="12" t="n">
        <v>0.004384263</v>
      </c>
      <c r="AC9" s="12" t="n">
        <v>0.013388579</v>
      </c>
      <c r="AD9" s="12" t="n">
        <v>0.000442407</v>
      </c>
      <c r="AE9" s="12" t="n">
        <v>0.001494707</v>
      </c>
      <c r="AF9" s="12" t="n">
        <v>0.004154985</v>
      </c>
      <c r="AG9" s="12" t="n">
        <v>0.013693501</v>
      </c>
      <c r="AH9" s="12" t="n">
        <v>0.004849853</v>
      </c>
      <c r="AI9" s="12" t="n">
        <v>0.001905882</v>
      </c>
      <c r="AJ9" s="12" t="n">
        <v>0.64</v>
      </c>
      <c r="AK9" s="13" t="n">
        <v>0.0573</v>
      </c>
    </row>
    <row r="10" customFormat="false" ht="15" hidden="false" customHeight="false" outlineLevel="0" collapsed="false">
      <c r="A10" s="10" t="s">
        <v>43</v>
      </c>
      <c r="B10" s="11" t="s">
        <v>42</v>
      </c>
      <c r="C10" s="10" t="n">
        <v>13.7119603680113</v>
      </c>
      <c r="D10" s="12" t="n">
        <v>-0.732051518884185</v>
      </c>
      <c r="E10" s="12" t="n">
        <v>0</v>
      </c>
      <c r="F10" s="12" t="n">
        <v>0</v>
      </c>
      <c r="G10" s="12" t="n">
        <v>43.3122117736275</v>
      </c>
      <c r="H10" s="13" t="n">
        <v>-42.0239470706763</v>
      </c>
      <c r="I10" s="10" t="n">
        <v>1.37119603680113</v>
      </c>
      <c r="J10" s="12" t="n">
        <v>-0.0732051518884185</v>
      </c>
      <c r="K10" s="12" t="n">
        <v>0</v>
      </c>
      <c r="L10" s="12" t="n">
        <v>0</v>
      </c>
      <c r="M10" s="12" t="n">
        <v>4.33122117736275</v>
      </c>
      <c r="N10" s="13" t="n">
        <v>-4.20239470706763</v>
      </c>
      <c r="O10" s="10" t="n">
        <v>627.163701034848</v>
      </c>
      <c r="P10" s="12" t="n">
        <v>833.648792868973</v>
      </c>
      <c r="Q10" s="12" t="n">
        <v>833.648792868973</v>
      </c>
      <c r="R10" s="12" t="n">
        <v>8661.92391358337</v>
      </c>
      <c r="S10" s="12" t="n">
        <v>28242.0673809995</v>
      </c>
      <c r="T10" s="12" t="n">
        <v>36.1460798971877</v>
      </c>
      <c r="U10" s="12" t="n">
        <v>1968.81990938865</v>
      </c>
      <c r="V10" s="12" t="n">
        <v>8879.21387798731</v>
      </c>
      <c r="W10" s="12" t="n">
        <v>101.822105702048</v>
      </c>
      <c r="X10" s="12" t="n">
        <v>9.88928522618928</v>
      </c>
      <c r="Y10" s="13" t="n">
        <v>632.71241756498</v>
      </c>
      <c r="Z10" s="10" t="n">
        <v>0.0183159746676462</v>
      </c>
      <c r="AA10" s="12" t="n">
        <v>0.046345930792815</v>
      </c>
      <c r="AB10" s="12" t="n">
        <v>0.004384263</v>
      </c>
      <c r="AC10" s="12" t="n">
        <v>0.013388579</v>
      </c>
      <c r="AD10" s="12" t="n">
        <v>0.000442407</v>
      </c>
      <c r="AE10" s="12" t="n">
        <v>0.001494707</v>
      </c>
      <c r="AF10" s="12" t="n">
        <v>0.004154985</v>
      </c>
      <c r="AG10" s="12" t="n">
        <v>0.013693501</v>
      </c>
      <c r="AH10" s="12" t="n">
        <v>0.004849853</v>
      </c>
      <c r="AI10" s="12" t="n">
        <v>0.001905883</v>
      </c>
      <c r="AJ10" s="12" t="n">
        <v>0.64</v>
      </c>
      <c r="AK10" s="13" t="n">
        <v>0.0574</v>
      </c>
    </row>
    <row r="11" customFormat="false" ht="15" hidden="false" customHeight="false" outlineLevel="0" collapsed="false">
      <c r="A11" s="10" t="s">
        <v>44</v>
      </c>
      <c r="B11" s="11" t="s">
        <v>42</v>
      </c>
      <c r="C11" s="10" t="n">
        <v>13.5679271708683</v>
      </c>
      <c r="D11" s="12" t="n">
        <v>-0.934497773470543</v>
      </c>
      <c r="E11" s="12" t="n">
        <v>0</v>
      </c>
      <c r="F11" s="12" t="n">
        <v>0</v>
      </c>
      <c r="G11" s="12" t="n">
        <v>37.2265716271927</v>
      </c>
      <c r="H11" s="13" t="n">
        <v>-39.5645386536426</v>
      </c>
      <c r="I11" s="10" t="n">
        <v>1.35679271708683</v>
      </c>
      <c r="J11" s="12" t="n">
        <v>-0.0934497773470543</v>
      </c>
      <c r="K11" s="12" t="n">
        <v>0</v>
      </c>
      <c r="L11" s="12" t="n">
        <v>0</v>
      </c>
      <c r="M11" s="12" t="n">
        <v>3.72265716271927</v>
      </c>
      <c r="N11" s="13" t="n">
        <v>-3.95645386536426</v>
      </c>
      <c r="O11" s="10" t="n">
        <v>627.163701034848</v>
      </c>
      <c r="P11" s="12" t="n">
        <v>833.648792868973</v>
      </c>
      <c r="Q11" s="12" t="n">
        <v>833.648792868973</v>
      </c>
      <c r="R11" s="12" t="n">
        <v>8661.92391358337</v>
      </c>
      <c r="S11" s="12" t="n">
        <v>28242.0673809995</v>
      </c>
      <c r="T11" s="12" t="n">
        <v>36.1460798971877</v>
      </c>
      <c r="U11" s="12" t="n">
        <v>1968.81990938865</v>
      </c>
      <c r="V11" s="12" t="n">
        <v>8879.21387798731</v>
      </c>
      <c r="W11" s="12" t="n">
        <v>101.822105702048</v>
      </c>
      <c r="X11" s="12" t="n">
        <v>9.88928522618928</v>
      </c>
      <c r="Y11" s="13" t="n">
        <v>632.71241756498</v>
      </c>
      <c r="Z11" s="10" t="n">
        <v>0.0183159746676462</v>
      </c>
      <c r="AA11" s="12" t="n">
        <v>0.046345930792815</v>
      </c>
      <c r="AB11" s="12" t="n">
        <v>0.004384263</v>
      </c>
      <c r="AC11" s="12" t="n">
        <v>0.013388579</v>
      </c>
      <c r="AD11" s="12" t="n">
        <v>0.000442407</v>
      </c>
      <c r="AE11" s="12" t="n">
        <v>0.001494707</v>
      </c>
      <c r="AF11" s="12" t="n">
        <v>0.004154985</v>
      </c>
      <c r="AG11" s="12" t="n">
        <v>0.013693501</v>
      </c>
      <c r="AH11" s="12" t="n">
        <v>0.004849853</v>
      </c>
      <c r="AI11" s="12" t="n">
        <v>0.001905884</v>
      </c>
      <c r="AJ11" s="12" t="n">
        <v>0.64</v>
      </c>
      <c r="AK11" s="13" t="n">
        <v>0.0575</v>
      </c>
    </row>
    <row r="12" customFormat="false" ht="15" hidden="false" customHeight="false" outlineLevel="0" collapsed="false">
      <c r="A12" s="10" t="s">
        <v>45</v>
      </c>
      <c r="B12" s="11" t="s">
        <v>46</v>
      </c>
      <c r="C12" s="10" t="n">
        <v>12.8797592402918</v>
      </c>
      <c r="D12" s="12" t="n">
        <v>-0.2172567067778</v>
      </c>
      <c r="E12" s="12" t="n">
        <v>-0.562980424806505</v>
      </c>
      <c r="F12" s="12" t="n">
        <v>9.03375235724476</v>
      </c>
      <c r="G12" s="12" t="n">
        <v>61.5135149711873</v>
      </c>
      <c r="H12" s="13" t="n">
        <v>-35.8602327791477</v>
      </c>
      <c r="I12" s="10" t="n">
        <v>1.28797592402918</v>
      </c>
      <c r="J12" s="12" t="n">
        <v>-0.02172567067778</v>
      </c>
      <c r="K12" s="12" t="n">
        <v>-0.0562980424806505</v>
      </c>
      <c r="L12" s="12" t="n">
        <v>0.903375235724475</v>
      </c>
      <c r="M12" s="12" t="n">
        <v>6.15135149711873</v>
      </c>
      <c r="N12" s="13" t="n">
        <v>-3.58602327791477</v>
      </c>
      <c r="O12" s="10" t="n">
        <v>84.3803969441082</v>
      </c>
      <c r="P12" s="12" t="n">
        <v>149.579382016055</v>
      </c>
      <c r="Q12" s="12" t="n">
        <v>149.579382016055</v>
      </c>
      <c r="R12" s="12" t="n">
        <v>4599.73224682615</v>
      </c>
      <c r="S12" s="12" t="n">
        <v>15058.4074863161</v>
      </c>
      <c r="T12" s="12" t="n">
        <v>12.1732240722439</v>
      </c>
      <c r="U12" s="12" t="n">
        <v>5766.67373462582</v>
      </c>
      <c r="V12" s="12" t="n">
        <v>22169.3006999829</v>
      </c>
      <c r="W12" s="12" t="n">
        <v>64.5237777398968</v>
      </c>
      <c r="X12" s="12" t="n">
        <v>54.0427683624538</v>
      </c>
      <c r="Y12" s="13" t="n">
        <v>0</v>
      </c>
      <c r="Z12" s="10" t="n">
        <v>0.0310746400582823</v>
      </c>
      <c r="AA12" s="12" t="n">
        <v>0.0495154621379832</v>
      </c>
      <c r="AB12" s="12" t="n">
        <v>0.00200531</v>
      </c>
      <c r="AC12" s="12" t="n">
        <v>0.004782084</v>
      </c>
      <c r="AD12" s="12" t="n">
        <v>0.002136185</v>
      </c>
      <c r="AE12" s="12" t="n">
        <v>0</v>
      </c>
      <c r="AF12" s="12" t="n">
        <v>0.001104063</v>
      </c>
      <c r="AG12" s="12" t="n">
        <v>0.003830305</v>
      </c>
      <c r="AH12" s="12" t="n">
        <v>0.000929557</v>
      </c>
      <c r="AI12" s="12" t="n">
        <v>0.00225559</v>
      </c>
      <c r="AJ12" s="12" t="n">
        <v>0.52</v>
      </c>
      <c r="AK12" s="13" t="n">
        <v>0.0543</v>
      </c>
    </row>
    <row r="13" customFormat="false" ht="15" hidden="false" customHeight="false" outlineLevel="0" collapsed="false">
      <c r="A13" s="10" t="s">
        <v>47</v>
      </c>
      <c r="B13" s="11" t="s">
        <v>46</v>
      </c>
      <c r="C13" s="10" t="n">
        <v>10.5161163765512</v>
      </c>
      <c r="D13" s="12" t="n">
        <v>-0.222873930031459</v>
      </c>
      <c r="E13" s="12" t="n">
        <v>0</v>
      </c>
      <c r="F13" s="12" t="n">
        <v>7.74497507429025</v>
      </c>
      <c r="G13" s="12" t="n">
        <v>43.9824639494614</v>
      </c>
      <c r="H13" s="13" t="n">
        <v>-28.8331154571526</v>
      </c>
      <c r="I13" s="10" t="n">
        <v>1.05161163765512</v>
      </c>
      <c r="J13" s="12" t="n">
        <v>-0.0222873930031459</v>
      </c>
      <c r="K13" s="12" t="n">
        <v>0</v>
      </c>
      <c r="L13" s="12" t="n">
        <v>0.774497507429025</v>
      </c>
      <c r="M13" s="12" t="n">
        <v>4.39824639494614</v>
      </c>
      <c r="N13" s="13" t="n">
        <v>-2.88331154571526</v>
      </c>
      <c r="O13" s="10" t="n">
        <v>84.3803969441082</v>
      </c>
      <c r="P13" s="12" t="n">
        <v>149.579382016055</v>
      </c>
      <c r="Q13" s="12" t="n">
        <v>149.579382016055</v>
      </c>
      <c r="R13" s="12" t="n">
        <v>4599.73224682615</v>
      </c>
      <c r="S13" s="12" t="n">
        <v>15058.4074863161</v>
      </c>
      <c r="T13" s="12" t="n">
        <v>12.1732240722439</v>
      </c>
      <c r="U13" s="12" t="n">
        <v>5766.67373462582</v>
      </c>
      <c r="V13" s="12" t="n">
        <v>22169.3006999829</v>
      </c>
      <c r="W13" s="12" t="n">
        <v>64.5237777398968</v>
      </c>
      <c r="X13" s="12" t="n">
        <v>54.0427683624538</v>
      </c>
      <c r="Y13" s="13" t="n">
        <v>0</v>
      </c>
      <c r="Z13" s="10" t="n">
        <v>0.0310746400582823</v>
      </c>
      <c r="AA13" s="12" t="n">
        <v>0.0495154621379832</v>
      </c>
      <c r="AB13" s="12" t="n">
        <v>0.00200531</v>
      </c>
      <c r="AC13" s="12" t="n">
        <v>0.004782084</v>
      </c>
      <c r="AD13" s="12" t="n">
        <v>0.002136185</v>
      </c>
      <c r="AE13" s="12" t="n">
        <v>0</v>
      </c>
      <c r="AF13" s="12" t="n">
        <v>0.001104063</v>
      </c>
      <c r="AG13" s="12" t="n">
        <v>0.003830305</v>
      </c>
      <c r="AH13" s="12" t="n">
        <v>0.000929557</v>
      </c>
      <c r="AI13" s="12" t="n">
        <v>0.0022556</v>
      </c>
      <c r="AJ13" s="12" t="n">
        <v>0.52</v>
      </c>
      <c r="AK13" s="13" t="n">
        <v>0.0543</v>
      </c>
    </row>
    <row r="14" customFormat="false" ht="15" hidden="false" customHeight="false" outlineLevel="0" collapsed="false">
      <c r="A14" s="10" t="s">
        <v>48</v>
      </c>
      <c r="B14" s="11" t="s">
        <v>46</v>
      </c>
      <c r="C14" s="10" t="n">
        <v>13.7799153104157</v>
      </c>
      <c r="D14" s="12" t="n">
        <v>-0.237169292978668</v>
      </c>
      <c r="E14" s="12" t="n">
        <v>0</v>
      </c>
      <c r="F14" s="12" t="n">
        <v>3.22048952729011</v>
      </c>
      <c r="G14" s="12" t="n">
        <v>52.4569903038219</v>
      </c>
      <c r="H14" s="13" t="n">
        <v>-38.0313179702709</v>
      </c>
      <c r="I14" s="10" t="n">
        <v>1.37799153104157</v>
      </c>
      <c r="J14" s="12" t="n">
        <v>-0.0237169292978668</v>
      </c>
      <c r="K14" s="12" t="n">
        <v>0</v>
      </c>
      <c r="L14" s="12" t="n">
        <v>0.322048952729011</v>
      </c>
      <c r="M14" s="12" t="n">
        <v>5.24569903038219</v>
      </c>
      <c r="N14" s="13" t="n">
        <v>-3.80313179702709</v>
      </c>
      <c r="O14" s="10" t="n">
        <v>84.3803969441082</v>
      </c>
      <c r="P14" s="12" t="n">
        <v>149.579382016055</v>
      </c>
      <c r="Q14" s="12" t="n">
        <v>149.579382016055</v>
      </c>
      <c r="R14" s="12" t="n">
        <v>4599.73224682615</v>
      </c>
      <c r="S14" s="12" t="n">
        <v>15058.4074863161</v>
      </c>
      <c r="T14" s="12" t="n">
        <v>12.1732240722439</v>
      </c>
      <c r="U14" s="12" t="n">
        <v>5766.67373462582</v>
      </c>
      <c r="V14" s="12" t="n">
        <v>22169.3006999829</v>
      </c>
      <c r="W14" s="12" t="n">
        <v>64.5237777398968</v>
      </c>
      <c r="X14" s="12" t="n">
        <v>54.0427683624538</v>
      </c>
      <c r="Y14" s="13" t="n">
        <v>0</v>
      </c>
      <c r="Z14" s="10" t="n">
        <v>0.0310746400582823</v>
      </c>
      <c r="AA14" s="12" t="n">
        <v>0.0495154621379832</v>
      </c>
      <c r="AB14" s="12" t="n">
        <v>0.00200531</v>
      </c>
      <c r="AC14" s="12" t="n">
        <v>0.004782084</v>
      </c>
      <c r="AD14" s="12" t="n">
        <v>0.002136185</v>
      </c>
      <c r="AE14" s="12" t="n">
        <v>0</v>
      </c>
      <c r="AF14" s="12" t="n">
        <v>0.001104063</v>
      </c>
      <c r="AG14" s="12" t="n">
        <v>0.003830305</v>
      </c>
      <c r="AH14" s="12" t="n">
        <v>0.000929557</v>
      </c>
      <c r="AI14" s="12" t="n">
        <v>0.0022556</v>
      </c>
      <c r="AJ14" s="12" t="n">
        <v>0.52</v>
      </c>
      <c r="AK14" s="13" t="n">
        <v>0.0543</v>
      </c>
    </row>
    <row r="15" customFormat="false" ht="15" hidden="false" customHeight="false" outlineLevel="0" collapsed="false">
      <c r="A15" s="10" t="s">
        <v>49</v>
      </c>
      <c r="B15" s="11" t="s">
        <v>50</v>
      </c>
      <c r="C15" s="10" t="n">
        <v>11.6506789166851</v>
      </c>
      <c r="D15" s="12" t="n">
        <v>-0.46022611265274</v>
      </c>
      <c r="E15" s="12" t="n">
        <v>0</v>
      </c>
      <c r="F15" s="12" t="n">
        <v>0</v>
      </c>
      <c r="G15" s="12" t="n">
        <v>25.132875693253</v>
      </c>
      <c r="H15" s="13" t="n">
        <v>-30.8316150593686</v>
      </c>
      <c r="I15" s="10" t="n">
        <v>1.16506789166851</v>
      </c>
      <c r="J15" s="12" t="n">
        <v>-0.046022611265274</v>
      </c>
      <c r="K15" s="12" t="n">
        <v>0</v>
      </c>
      <c r="L15" s="12" t="n">
        <v>0</v>
      </c>
      <c r="M15" s="12" t="n">
        <v>2.5132875693253</v>
      </c>
      <c r="N15" s="13" t="n">
        <v>-3.08316150593686</v>
      </c>
      <c r="O15" s="10" t="n">
        <v>528.030188358259</v>
      </c>
      <c r="P15" s="12" t="n">
        <v>767.14033729888</v>
      </c>
      <c r="Q15" s="12" t="n">
        <v>767.14033729888</v>
      </c>
      <c r="R15" s="12" t="n">
        <v>7972.57482596408</v>
      </c>
      <c r="S15" s="12" t="n">
        <v>24530.5226537428</v>
      </c>
      <c r="T15" s="12" t="n">
        <v>13.5984122638115</v>
      </c>
      <c r="U15" s="12" t="n">
        <v>1923.3782863348</v>
      </c>
      <c r="V15" s="12" t="n">
        <v>8704.01187157199</v>
      </c>
      <c r="W15" s="12" t="n">
        <v>67.9102541349958</v>
      </c>
      <c r="X15" s="12" t="n">
        <v>28.2301018160905</v>
      </c>
      <c r="Y15" s="13" t="n">
        <v>849.216816508629</v>
      </c>
      <c r="Z15" s="10" t="n">
        <v>0.0361616643519883</v>
      </c>
      <c r="AA15" s="12" t="n">
        <v>0.0426609765426345</v>
      </c>
      <c r="AB15" s="12" t="n">
        <v>0.003699449</v>
      </c>
      <c r="AC15" s="12" t="n">
        <v>0.010412093</v>
      </c>
      <c r="AD15" s="12" t="n">
        <v>0.001069079</v>
      </c>
      <c r="AE15" s="12" t="n">
        <v>0</v>
      </c>
      <c r="AF15" s="12" t="n">
        <v>0.003229542</v>
      </c>
      <c r="AG15" s="12" t="n">
        <v>0.013302809</v>
      </c>
      <c r="AH15" s="12" t="n">
        <v>0.004341011</v>
      </c>
      <c r="AI15" s="12" t="n">
        <v>0.00302752</v>
      </c>
      <c r="AJ15" s="12" t="n">
        <v>0.62</v>
      </c>
      <c r="AK15" s="13" t="n">
        <v>0.0727</v>
      </c>
    </row>
    <row r="16" customFormat="false" ht="15" hidden="false" customHeight="false" outlineLevel="0" collapsed="false">
      <c r="A16" s="10" t="s">
        <v>51</v>
      </c>
      <c r="B16" s="11" t="s">
        <v>50</v>
      </c>
      <c r="C16" s="10" t="n">
        <v>11.1590578173593</v>
      </c>
      <c r="D16" s="12" t="n">
        <v>-0.389519656205333</v>
      </c>
      <c r="E16" s="12" t="n">
        <v>0</v>
      </c>
      <c r="F16" s="12" t="n">
        <v>0</v>
      </c>
      <c r="G16" s="12" t="n">
        <v>23.1003769201232</v>
      </c>
      <c r="H16" s="13" t="n">
        <v>-30.0776188323801</v>
      </c>
      <c r="I16" s="10" t="n">
        <v>1.11590578173593</v>
      </c>
      <c r="J16" s="12" t="n">
        <v>-0.0389519656205333</v>
      </c>
      <c r="K16" s="12" t="n">
        <v>0</v>
      </c>
      <c r="L16" s="12" t="n">
        <v>0</v>
      </c>
      <c r="M16" s="12" t="n">
        <v>2.31003769201232</v>
      </c>
      <c r="N16" s="13" t="n">
        <v>-3.00776188323801</v>
      </c>
      <c r="O16" s="10" t="n">
        <v>528.030188358259</v>
      </c>
      <c r="P16" s="12" t="n">
        <v>767.14033729888</v>
      </c>
      <c r="Q16" s="12" t="n">
        <v>767.14033729888</v>
      </c>
      <c r="R16" s="12" t="n">
        <v>7972.57482596408</v>
      </c>
      <c r="S16" s="12" t="n">
        <v>24530.5226537428</v>
      </c>
      <c r="T16" s="12" t="n">
        <v>13.5984122638115</v>
      </c>
      <c r="U16" s="12" t="n">
        <v>1923.3782863348</v>
      </c>
      <c r="V16" s="12" t="n">
        <v>8704.01187157199</v>
      </c>
      <c r="W16" s="12" t="n">
        <v>67.9102541349958</v>
      </c>
      <c r="X16" s="12" t="n">
        <v>28.2301018160905</v>
      </c>
      <c r="Y16" s="13" t="n">
        <v>849.216816508629</v>
      </c>
      <c r="Z16" s="10" t="n">
        <v>0.0361616643519883</v>
      </c>
      <c r="AA16" s="12" t="n">
        <v>0.0426609765426345</v>
      </c>
      <c r="AB16" s="12" t="n">
        <v>0.003699449</v>
      </c>
      <c r="AC16" s="12" t="n">
        <v>0.010412093</v>
      </c>
      <c r="AD16" s="12" t="n">
        <v>0.001069079</v>
      </c>
      <c r="AE16" s="12" t="n">
        <v>0</v>
      </c>
      <c r="AF16" s="12" t="n">
        <v>0.003229542</v>
      </c>
      <c r="AG16" s="12" t="n">
        <v>0.013302809</v>
      </c>
      <c r="AH16" s="12" t="n">
        <v>0.004341011</v>
      </c>
      <c r="AI16" s="12" t="n">
        <v>0.003027519</v>
      </c>
      <c r="AJ16" s="12" t="n">
        <v>0.62</v>
      </c>
      <c r="AK16" s="13" t="n">
        <v>0.0727</v>
      </c>
    </row>
    <row r="17" customFormat="false" ht="15" hidden="false" customHeight="false" outlineLevel="0" collapsed="false">
      <c r="A17" s="10" t="s">
        <v>52</v>
      </c>
      <c r="B17" s="11" t="s">
        <v>50</v>
      </c>
      <c r="C17" s="10" t="n">
        <v>10.2770751953125</v>
      </c>
      <c r="D17" s="12" t="n">
        <v>0</v>
      </c>
      <c r="E17" s="12" t="n">
        <v>0</v>
      </c>
      <c r="F17" s="12" t="n">
        <v>0</v>
      </c>
      <c r="G17" s="12" t="n">
        <v>22.7058714026361</v>
      </c>
      <c r="H17" s="13" t="n">
        <v>-25.0712712457828</v>
      </c>
      <c r="I17" s="10" t="n">
        <v>1.02770751953125</v>
      </c>
      <c r="J17" s="12" t="n">
        <v>0</v>
      </c>
      <c r="K17" s="12" t="n">
        <v>0</v>
      </c>
      <c r="L17" s="12" t="n">
        <v>0</v>
      </c>
      <c r="M17" s="12" t="n">
        <v>2.27058714026361</v>
      </c>
      <c r="N17" s="13" t="n">
        <v>-2.50712712457828</v>
      </c>
      <c r="O17" s="10" t="n">
        <v>528.030188358259</v>
      </c>
      <c r="P17" s="12" t="n">
        <v>767.14033729888</v>
      </c>
      <c r="Q17" s="12" t="n">
        <v>767.14033729888</v>
      </c>
      <c r="R17" s="12" t="n">
        <v>7972.57482596408</v>
      </c>
      <c r="S17" s="12" t="n">
        <v>24530.5226537428</v>
      </c>
      <c r="T17" s="12" t="n">
        <v>13.5984122638115</v>
      </c>
      <c r="U17" s="12" t="n">
        <v>1923.3782863348</v>
      </c>
      <c r="V17" s="12" t="n">
        <v>8704.01187157199</v>
      </c>
      <c r="W17" s="12" t="n">
        <v>67.9102541349958</v>
      </c>
      <c r="X17" s="12" t="n">
        <v>28.2301018160905</v>
      </c>
      <c r="Y17" s="13" t="n">
        <v>849.216816508629</v>
      </c>
      <c r="Z17" s="10" t="n">
        <v>0.0361616643519883</v>
      </c>
      <c r="AA17" s="12" t="n">
        <v>0.0426609765426345</v>
      </c>
      <c r="AB17" s="12" t="n">
        <v>0.003699449</v>
      </c>
      <c r="AC17" s="12" t="n">
        <v>0.010412093</v>
      </c>
      <c r="AD17" s="12" t="n">
        <v>0.001069079</v>
      </c>
      <c r="AE17" s="12" t="n">
        <v>0</v>
      </c>
      <c r="AF17" s="12" t="n">
        <v>0.003229542</v>
      </c>
      <c r="AG17" s="12" t="n">
        <v>0.013302809</v>
      </c>
      <c r="AH17" s="12" t="n">
        <v>0.004341011</v>
      </c>
      <c r="AI17" s="12" t="n">
        <v>0.00302752</v>
      </c>
      <c r="AJ17" s="12" t="n">
        <v>0.62</v>
      </c>
      <c r="AK17" s="13" t="n">
        <v>0.0727</v>
      </c>
    </row>
    <row r="18" customFormat="false" ht="15" hidden="false" customHeight="false" outlineLevel="0" collapsed="false">
      <c r="A18" s="10" t="s">
        <v>53</v>
      </c>
      <c r="B18" s="11" t="s">
        <v>54</v>
      </c>
      <c r="C18" s="10" t="n">
        <v>5.56550009562058</v>
      </c>
      <c r="D18" s="12" t="n">
        <v>-0.128320836904503</v>
      </c>
      <c r="E18" s="12" t="n">
        <v>0</v>
      </c>
      <c r="F18" s="12" t="n">
        <v>18.9497693296261</v>
      </c>
      <c r="G18" s="12" t="n">
        <v>44.5341079802307</v>
      </c>
      <c r="H18" s="13" t="n">
        <v>-25.7966789922799</v>
      </c>
      <c r="I18" s="10" t="n">
        <v>0.556550009562058</v>
      </c>
      <c r="J18" s="12" t="n">
        <v>-0.0128320836904503</v>
      </c>
      <c r="K18" s="12" t="n">
        <v>0</v>
      </c>
      <c r="L18" s="12" t="n">
        <v>1.89497693296261</v>
      </c>
      <c r="M18" s="12" t="n">
        <v>4.45341079802307</v>
      </c>
      <c r="N18" s="13" t="n">
        <v>-2.57966789922799</v>
      </c>
      <c r="O18" s="10" t="n">
        <v>210.191612930064</v>
      </c>
      <c r="P18" s="12" t="n">
        <v>434.920124256222</v>
      </c>
      <c r="Q18" s="12" t="n">
        <v>434.920124256222</v>
      </c>
      <c r="R18" s="12" t="n">
        <v>5103.59288206019</v>
      </c>
      <c r="S18" s="12" t="n">
        <v>19591.4342475498</v>
      </c>
      <c r="T18" s="12" t="n">
        <v>8.15979341608947</v>
      </c>
      <c r="U18" s="12" t="n">
        <v>3214.89375041345</v>
      </c>
      <c r="V18" s="12" t="n">
        <v>18838.5989411254</v>
      </c>
      <c r="W18" s="12" t="n">
        <v>31.3158390741136</v>
      </c>
      <c r="X18" s="12" t="n">
        <v>35.4078107205736</v>
      </c>
      <c r="Y18" s="13" t="n">
        <v>2.64549859305963</v>
      </c>
      <c r="Z18" s="10" t="n">
        <v>0.0225120312217752</v>
      </c>
      <c r="AA18" s="12" t="n">
        <v>0.0137269689197825</v>
      </c>
      <c r="AB18" s="12" t="n">
        <v>0.003428767</v>
      </c>
      <c r="AC18" s="12" t="n">
        <v>0.009032312</v>
      </c>
      <c r="AD18" s="12" t="n">
        <v>0.002014103</v>
      </c>
      <c r="AE18" s="12" t="n">
        <v>0</v>
      </c>
      <c r="AF18" s="12" t="n">
        <v>0.001568293</v>
      </c>
      <c r="AG18" s="12" t="n">
        <v>0.008616665</v>
      </c>
      <c r="AH18" s="12" t="n">
        <v>0.003419032</v>
      </c>
      <c r="AI18" s="12" t="n">
        <v>0.003642217</v>
      </c>
      <c r="AJ18" s="12" t="n">
        <v>0.55</v>
      </c>
      <c r="AK18" s="13" t="n">
        <v>0.0564</v>
      </c>
    </row>
    <row r="19" customFormat="false" ht="15" hidden="false" customHeight="false" outlineLevel="0" collapsed="false">
      <c r="A19" s="10" t="s">
        <v>55</v>
      </c>
      <c r="B19" s="11" t="s">
        <v>54</v>
      </c>
      <c r="C19" s="10" t="n">
        <v>7.65002328271221</v>
      </c>
      <c r="D19" s="12" t="n">
        <v>-0.0723296909742769</v>
      </c>
      <c r="E19" s="12" t="n">
        <v>0</v>
      </c>
      <c r="F19" s="12" t="n">
        <v>13.0189254936362</v>
      </c>
      <c r="G19" s="12" t="n">
        <v>53.6619398352951</v>
      </c>
      <c r="H19" s="13" t="n">
        <v>-27.4571074701557</v>
      </c>
      <c r="I19" s="10" t="n">
        <v>0.765002328271221</v>
      </c>
      <c r="J19" s="12" t="n">
        <v>-0.00723296909742769</v>
      </c>
      <c r="K19" s="12" t="n">
        <v>0</v>
      </c>
      <c r="L19" s="12" t="n">
        <v>1.30189254936362</v>
      </c>
      <c r="M19" s="12" t="n">
        <v>5.36619398352951</v>
      </c>
      <c r="N19" s="13" t="n">
        <v>-2.74571074701557</v>
      </c>
      <c r="O19" s="10" t="n">
        <v>210.191612930064</v>
      </c>
      <c r="P19" s="12" t="n">
        <v>434.920124256222</v>
      </c>
      <c r="Q19" s="12" t="n">
        <v>434.920124256222</v>
      </c>
      <c r="R19" s="12" t="n">
        <v>5103.59288206019</v>
      </c>
      <c r="S19" s="12" t="n">
        <v>19591.4342475498</v>
      </c>
      <c r="T19" s="12" t="n">
        <v>8.15979341608947</v>
      </c>
      <c r="U19" s="12" t="n">
        <v>3214.89375041345</v>
      </c>
      <c r="V19" s="12" t="n">
        <v>18838.5989411254</v>
      </c>
      <c r="W19" s="12" t="n">
        <v>31.3158390741136</v>
      </c>
      <c r="X19" s="12" t="n">
        <v>35.4078107205736</v>
      </c>
      <c r="Y19" s="13" t="n">
        <v>2.64549859305963</v>
      </c>
      <c r="Z19" s="10" t="n">
        <v>0.0225120312217752</v>
      </c>
      <c r="AA19" s="12" t="n">
        <v>0.0137269689197825</v>
      </c>
      <c r="AB19" s="12" t="n">
        <v>0.003428767</v>
      </c>
      <c r="AC19" s="12" t="n">
        <v>0.009032312</v>
      </c>
      <c r="AD19" s="12" t="n">
        <v>0.002014103</v>
      </c>
      <c r="AE19" s="12" t="n">
        <v>0</v>
      </c>
      <c r="AF19" s="12" t="n">
        <v>0.001568293</v>
      </c>
      <c r="AG19" s="12" t="n">
        <v>0.008616665</v>
      </c>
      <c r="AH19" s="12" t="n">
        <v>0.003419032</v>
      </c>
      <c r="AI19" s="12" t="n">
        <v>0.003642218</v>
      </c>
      <c r="AJ19" s="12" t="n">
        <v>0.55</v>
      </c>
      <c r="AK19" s="13" t="n">
        <v>0.0565</v>
      </c>
    </row>
    <row r="20" customFormat="false" ht="15" hidden="false" customHeight="false" outlineLevel="0" collapsed="false">
      <c r="A20" s="10" t="s">
        <v>56</v>
      </c>
      <c r="B20" s="11" t="s">
        <v>54</v>
      </c>
      <c r="C20" s="10" t="n">
        <v>5.15953701593091</v>
      </c>
      <c r="D20" s="12" t="n">
        <v>-0.110834129932144</v>
      </c>
      <c r="E20" s="12" t="n">
        <v>0</v>
      </c>
      <c r="F20" s="12" t="n">
        <v>20.490718558273</v>
      </c>
      <c r="G20" s="12" t="n">
        <v>52.8181938862971</v>
      </c>
      <c r="H20" s="13" t="n">
        <v>-30.1187930837503</v>
      </c>
      <c r="I20" s="10" t="n">
        <v>0.515953701593091</v>
      </c>
      <c r="J20" s="12" t="n">
        <v>-0.0110834129932144</v>
      </c>
      <c r="K20" s="12" t="n">
        <v>0</v>
      </c>
      <c r="L20" s="12" t="n">
        <v>2.0490718558273</v>
      </c>
      <c r="M20" s="12" t="n">
        <v>5.28181938862971</v>
      </c>
      <c r="N20" s="13" t="n">
        <v>-3.01187930837503</v>
      </c>
      <c r="O20" s="10" t="n">
        <v>210.191612930064</v>
      </c>
      <c r="P20" s="12" t="n">
        <v>434.920124256222</v>
      </c>
      <c r="Q20" s="12" t="n">
        <v>434.920124256222</v>
      </c>
      <c r="R20" s="12" t="n">
        <v>5103.59288206019</v>
      </c>
      <c r="S20" s="12" t="n">
        <v>19591.4342475498</v>
      </c>
      <c r="T20" s="12" t="n">
        <v>8.15979341608947</v>
      </c>
      <c r="U20" s="12" t="n">
        <v>3214.89375041345</v>
      </c>
      <c r="V20" s="12" t="n">
        <v>18838.5989411254</v>
      </c>
      <c r="W20" s="12" t="n">
        <v>31.3158390741136</v>
      </c>
      <c r="X20" s="12" t="n">
        <v>35.4078107205736</v>
      </c>
      <c r="Y20" s="13" t="n">
        <v>2.64549859305963</v>
      </c>
      <c r="Z20" s="10" t="n">
        <v>0.0225120312217752</v>
      </c>
      <c r="AA20" s="12" t="n">
        <v>0.0137269689197825</v>
      </c>
      <c r="AB20" s="12" t="n">
        <v>0.003428767</v>
      </c>
      <c r="AC20" s="12" t="n">
        <v>0.009032312</v>
      </c>
      <c r="AD20" s="12" t="n">
        <v>0.002014103</v>
      </c>
      <c r="AE20" s="12" t="n">
        <v>0</v>
      </c>
      <c r="AF20" s="12" t="n">
        <v>0.001568293</v>
      </c>
      <c r="AG20" s="12" t="n">
        <v>0.008616665</v>
      </c>
      <c r="AH20" s="12" t="n">
        <v>0.003419032</v>
      </c>
      <c r="AI20" s="12" t="n">
        <v>0.003642219</v>
      </c>
      <c r="AJ20" s="12" t="n">
        <v>0.55</v>
      </c>
      <c r="AK20" s="13" t="n">
        <v>0.0566</v>
      </c>
    </row>
    <row r="21" customFormat="false" ht="15" hidden="false" customHeight="false" outlineLevel="0" collapsed="false">
      <c r="A21" s="10" t="s">
        <v>57</v>
      </c>
      <c r="B21" s="11" t="s">
        <v>58</v>
      </c>
      <c r="C21" s="10" t="n">
        <v>84.6233348494482</v>
      </c>
      <c r="D21" s="12" t="n">
        <v>-7.18412241930448</v>
      </c>
      <c r="E21" s="12" t="n">
        <v>-1.33179036228814</v>
      </c>
      <c r="F21" s="12" t="n">
        <v>-118.705231169959</v>
      </c>
      <c r="G21" s="12" t="n">
        <v>82.7128035008467</v>
      </c>
      <c r="H21" s="13" t="n">
        <v>-165.425607001694</v>
      </c>
      <c r="I21" s="10" t="n">
        <v>8.46233348494482</v>
      </c>
      <c r="J21" s="12" t="n">
        <v>-0.718412241930448</v>
      </c>
      <c r="K21" s="12" t="n">
        <v>-0.133179036228814</v>
      </c>
      <c r="L21" s="12" t="n">
        <v>-11.8705231169959</v>
      </c>
      <c r="M21" s="12" t="n">
        <v>8.27128035008467</v>
      </c>
      <c r="N21" s="13" t="n">
        <v>-16.5425607001694</v>
      </c>
      <c r="O21" s="10" t="n">
        <v>342.2383533608</v>
      </c>
      <c r="P21" s="12" t="n">
        <v>555.700361440265</v>
      </c>
      <c r="Q21" s="12" t="n">
        <v>446.660610784141</v>
      </c>
      <c r="R21" s="12" t="n">
        <v>7935.37960889802</v>
      </c>
      <c r="S21" s="12" t="n">
        <v>20503.6206924816</v>
      </c>
      <c r="T21" s="12" t="n">
        <v>15.5154678817867</v>
      </c>
      <c r="U21" s="12" t="n">
        <v>2333.40578900327</v>
      </c>
      <c r="V21" s="12" t="n">
        <v>9888.86480943284</v>
      </c>
      <c r="W21" s="12" t="n">
        <v>51.0674299314358</v>
      </c>
      <c r="X21" s="12" t="n">
        <v>23.7481032028169</v>
      </c>
      <c r="Y21" s="13" t="n">
        <v>20.4796904178681</v>
      </c>
      <c r="Z21" s="10" t="n">
        <v>0.0118446113719952</v>
      </c>
      <c r="AA21" s="12" t="n">
        <v>0.0175770835706863</v>
      </c>
      <c r="AB21" s="12" t="n">
        <v>0.010761562</v>
      </c>
      <c r="AC21" s="12" t="n">
        <v>0.034589832</v>
      </c>
      <c r="AD21" s="12" t="n">
        <v>0.014051373</v>
      </c>
      <c r="AE21" s="12" t="n">
        <v>0.00968231</v>
      </c>
      <c r="AF21" s="12" t="n">
        <v>0.008128442</v>
      </c>
      <c r="AG21" s="12" t="n">
        <v>0.019010926</v>
      </c>
      <c r="AH21" s="12" t="n">
        <v>0.004213875</v>
      </c>
      <c r="AI21" s="12" t="n">
        <v>0.015775361</v>
      </c>
      <c r="AJ21" s="12" t="n">
        <v>0.6</v>
      </c>
      <c r="AK21" s="13" t="n">
        <v>0.11</v>
      </c>
    </row>
    <row r="22" customFormat="false" ht="15" hidden="false" customHeight="false" outlineLevel="0" collapsed="false">
      <c r="A22" s="10" t="s">
        <v>59</v>
      </c>
      <c r="B22" s="11" t="s">
        <v>58</v>
      </c>
      <c r="C22" s="10" t="n">
        <v>73.6537334233529</v>
      </c>
      <c r="D22" s="12" t="n">
        <v>-8.85174948026115</v>
      </c>
      <c r="E22" s="12" t="n">
        <v>-1.68023187762106</v>
      </c>
      <c r="F22" s="12" t="n">
        <v>-98.7175068094514</v>
      </c>
      <c r="G22" s="12" t="n">
        <v>72.5114084615977</v>
      </c>
      <c r="H22" s="13" t="n">
        <v>-145.022816923196</v>
      </c>
      <c r="I22" s="10" t="n">
        <v>7.36537334233529</v>
      </c>
      <c r="J22" s="12" t="n">
        <v>-0.885174948026115</v>
      </c>
      <c r="K22" s="12" t="n">
        <v>-0.168023187762106</v>
      </c>
      <c r="L22" s="12" t="n">
        <v>-9.87175068094514</v>
      </c>
      <c r="M22" s="12" t="n">
        <v>7.25114084615977</v>
      </c>
      <c r="N22" s="13" t="n">
        <v>-14.5022816923196</v>
      </c>
      <c r="O22" s="10" t="n">
        <v>342.2383533608</v>
      </c>
      <c r="P22" s="12" t="n">
        <v>555.700361440265</v>
      </c>
      <c r="Q22" s="12" t="n">
        <v>446.660610784141</v>
      </c>
      <c r="R22" s="12" t="n">
        <v>7935.37960889802</v>
      </c>
      <c r="S22" s="12" t="n">
        <v>20503.6206924816</v>
      </c>
      <c r="T22" s="12" t="n">
        <v>15.5154678817867</v>
      </c>
      <c r="U22" s="12" t="n">
        <v>2333.40578900327</v>
      </c>
      <c r="V22" s="12" t="n">
        <v>9888.86480943284</v>
      </c>
      <c r="W22" s="12" t="n">
        <v>51.0674299314358</v>
      </c>
      <c r="X22" s="12" t="n">
        <v>23.7481032028169</v>
      </c>
      <c r="Y22" s="13" t="n">
        <v>20.4796904178681</v>
      </c>
      <c r="Z22" s="10" t="n">
        <v>0.0118446113719952</v>
      </c>
      <c r="AA22" s="12" t="n">
        <v>0.0175770835706863</v>
      </c>
      <c r="AB22" s="12" t="n">
        <v>0.010761562</v>
      </c>
      <c r="AC22" s="12" t="n">
        <v>0.034589832</v>
      </c>
      <c r="AD22" s="12" t="n">
        <v>0.014051373</v>
      </c>
      <c r="AE22" s="12" t="n">
        <v>0.00968231</v>
      </c>
      <c r="AF22" s="12" t="n">
        <v>0.008128442</v>
      </c>
      <c r="AG22" s="12" t="n">
        <v>0.019010926</v>
      </c>
      <c r="AH22" s="12" t="n">
        <v>0.004213875</v>
      </c>
      <c r="AI22" s="12" t="n">
        <v>0.015775362</v>
      </c>
      <c r="AJ22" s="12" t="n">
        <v>0.6</v>
      </c>
      <c r="AK22" s="13" t="n">
        <v>0.11</v>
      </c>
    </row>
    <row r="23" customFormat="false" ht="15" hidden="false" customHeight="false" outlineLevel="0" collapsed="false">
      <c r="A23" s="10" t="s">
        <v>60</v>
      </c>
      <c r="B23" s="11" t="s">
        <v>58</v>
      </c>
      <c r="C23" s="10" t="n">
        <v>74.3645801200724</v>
      </c>
      <c r="D23" s="12" t="n">
        <v>-6.26165743166442</v>
      </c>
      <c r="E23" s="12" t="n">
        <v>-1.17238298261665</v>
      </c>
      <c r="F23" s="12" t="n">
        <v>-103.664994456306</v>
      </c>
      <c r="G23" s="12" t="n">
        <v>71.1337024034169</v>
      </c>
      <c r="H23" s="13" t="n">
        <v>-142.267404806833</v>
      </c>
      <c r="I23" s="10" t="n">
        <v>7.43645801200724</v>
      </c>
      <c r="J23" s="12" t="n">
        <v>-0.626165743166442</v>
      </c>
      <c r="K23" s="12" t="n">
        <v>-0.117238298261665</v>
      </c>
      <c r="L23" s="12" t="n">
        <v>-10.3664994456306</v>
      </c>
      <c r="M23" s="12" t="n">
        <v>7.11337024034169</v>
      </c>
      <c r="N23" s="13" t="n">
        <v>-14.2267404806833</v>
      </c>
      <c r="O23" s="10" t="n">
        <v>342.2383533608</v>
      </c>
      <c r="P23" s="12" t="n">
        <v>555.700361440265</v>
      </c>
      <c r="Q23" s="12" t="n">
        <v>446.660610784141</v>
      </c>
      <c r="R23" s="12" t="n">
        <v>7935.37960889802</v>
      </c>
      <c r="S23" s="12" t="n">
        <v>20503.6206924816</v>
      </c>
      <c r="T23" s="12" t="n">
        <v>15.5154678817867</v>
      </c>
      <c r="U23" s="12" t="n">
        <v>2333.40578900327</v>
      </c>
      <c r="V23" s="12" t="n">
        <v>9888.86480943284</v>
      </c>
      <c r="W23" s="12" t="n">
        <v>51.0674299314358</v>
      </c>
      <c r="X23" s="12" t="n">
        <v>23.7481032028169</v>
      </c>
      <c r="Y23" s="13" t="n">
        <v>20.4796904178681</v>
      </c>
      <c r="Z23" s="10" t="n">
        <v>0.0118446113719952</v>
      </c>
      <c r="AA23" s="12" t="n">
        <v>0.0175770835706863</v>
      </c>
      <c r="AB23" s="12" t="n">
        <v>0.010761562</v>
      </c>
      <c r="AC23" s="12" t="n">
        <v>0.034589832</v>
      </c>
      <c r="AD23" s="12" t="n">
        <v>0.014051373</v>
      </c>
      <c r="AE23" s="12" t="n">
        <v>0.00968231</v>
      </c>
      <c r="AF23" s="12" t="n">
        <v>0.008128442</v>
      </c>
      <c r="AG23" s="12" t="n">
        <v>0.019010926</v>
      </c>
      <c r="AH23" s="12" t="n">
        <v>0.004213875</v>
      </c>
      <c r="AI23" s="12" t="n">
        <v>0.015775363</v>
      </c>
      <c r="AJ23" s="12" t="n">
        <v>0.6</v>
      </c>
      <c r="AK23" s="13" t="n">
        <v>0.11</v>
      </c>
    </row>
    <row r="24" customFormat="false" ht="15" hidden="false" customHeight="false" outlineLevel="0" collapsed="false">
      <c r="A24" s="10" t="s">
        <v>61</v>
      </c>
      <c r="B24" s="11" t="s">
        <v>62</v>
      </c>
      <c r="C24" s="10" t="n">
        <v>11.1594521032167</v>
      </c>
      <c r="D24" s="12" t="n">
        <v>-0.0168135118867418</v>
      </c>
      <c r="E24" s="12" t="n">
        <v>0</v>
      </c>
      <c r="F24" s="12" t="n">
        <v>0</v>
      </c>
      <c r="G24" s="12" t="n">
        <v>27.6103107060682</v>
      </c>
      <c r="H24" s="13" t="n">
        <v>-28.8526193947113</v>
      </c>
      <c r="I24" s="10" t="n">
        <v>1.11594521032167</v>
      </c>
      <c r="J24" s="12" t="n">
        <v>-0.00168135118867418</v>
      </c>
      <c r="K24" s="12" t="n">
        <v>0</v>
      </c>
      <c r="L24" s="12" t="n">
        <v>0</v>
      </c>
      <c r="M24" s="12" t="n">
        <v>2.76103107060682</v>
      </c>
      <c r="N24" s="13" t="n">
        <v>-2.88526193947113</v>
      </c>
      <c r="O24" s="10" t="n">
        <v>342.2383533608</v>
      </c>
      <c r="P24" s="12" t="n">
        <v>555.700361440265</v>
      </c>
      <c r="Q24" s="12" t="n">
        <v>446.660610784141</v>
      </c>
      <c r="R24" s="12" t="n">
        <v>7935.37960889802</v>
      </c>
      <c r="S24" s="12" t="n">
        <v>20503.6206924816</v>
      </c>
      <c r="T24" s="12" t="n">
        <v>15.5154678817867</v>
      </c>
      <c r="U24" s="12" t="n">
        <v>2333.40578900327</v>
      </c>
      <c r="V24" s="12" t="n">
        <v>9888.86480943284</v>
      </c>
      <c r="W24" s="12" t="n">
        <v>51.0674299314358</v>
      </c>
      <c r="X24" s="12" t="n">
        <v>23.7481032028169</v>
      </c>
      <c r="Y24" s="13" t="n">
        <v>20.4796904178681</v>
      </c>
      <c r="Z24" s="10" t="n">
        <v>0.0545545836016374</v>
      </c>
      <c r="AA24" s="12" t="n">
        <v>0.0525447366708457</v>
      </c>
      <c r="AB24" s="12" t="n">
        <v>0.003636861</v>
      </c>
      <c r="AC24" s="12" t="n">
        <v>0.013990808</v>
      </c>
      <c r="AD24" s="12" t="n">
        <v>0.003582259</v>
      </c>
      <c r="AE24" s="12" t="n">
        <v>0.000778926</v>
      </c>
      <c r="AF24" s="12" t="n">
        <v>0.003132413</v>
      </c>
      <c r="AG24" s="12" t="n">
        <v>0.013570274</v>
      </c>
      <c r="AH24" s="12" t="n">
        <v>0.003647376</v>
      </c>
      <c r="AI24" s="12" t="n">
        <v>0.003609323</v>
      </c>
      <c r="AJ24" s="12" t="n">
        <v>0.52</v>
      </c>
      <c r="AK24" s="13" t="n">
        <v>0.1037</v>
      </c>
    </row>
    <row r="25" customFormat="false" ht="15" hidden="false" customHeight="false" outlineLevel="0" collapsed="false">
      <c r="A25" s="10" t="s">
        <v>63</v>
      </c>
      <c r="B25" s="11" t="s">
        <v>62</v>
      </c>
      <c r="C25" s="10" t="n">
        <v>11.0664458464774</v>
      </c>
      <c r="D25" s="12" t="n">
        <v>-0.0201763944406326</v>
      </c>
      <c r="E25" s="12" t="n">
        <v>0</v>
      </c>
      <c r="F25" s="12" t="n">
        <v>0</v>
      </c>
      <c r="G25" s="12" t="n">
        <v>26.3596253673504</v>
      </c>
      <c r="H25" s="13" t="n">
        <v>-28.4270469604654</v>
      </c>
      <c r="I25" s="10" t="n">
        <v>1.10664458464774</v>
      </c>
      <c r="J25" s="12" t="n">
        <v>-0.00201763944406326</v>
      </c>
      <c r="K25" s="12" t="n">
        <v>0</v>
      </c>
      <c r="L25" s="12" t="n">
        <v>0</v>
      </c>
      <c r="M25" s="12" t="n">
        <v>2.63596253673504</v>
      </c>
      <c r="N25" s="13" t="n">
        <v>-2.84270469604654</v>
      </c>
      <c r="O25" s="10" t="n">
        <v>342.2383533608</v>
      </c>
      <c r="P25" s="12" t="n">
        <v>555.700361440265</v>
      </c>
      <c r="Q25" s="12" t="n">
        <v>446.660610784141</v>
      </c>
      <c r="R25" s="12" t="n">
        <v>7935.37960889802</v>
      </c>
      <c r="S25" s="12" t="n">
        <v>20503.6206924816</v>
      </c>
      <c r="T25" s="12" t="n">
        <v>15.5154678817867</v>
      </c>
      <c r="U25" s="12" t="n">
        <v>2333.40578900327</v>
      </c>
      <c r="V25" s="12" t="n">
        <v>9888.86480943284</v>
      </c>
      <c r="W25" s="12" t="n">
        <v>51.0674299314358</v>
      </c>
      <c r="X25" s="12" t="n">
        <v>23.7481032028169</v>
      </c>
      <c r="Y25" s="13" t="n">
        <v>20.4796904178681</v>
      </c>
      <c r="Z25" s="10" t="n">
        <v>0.0545545836016374</v>
      </c>
      <c r="AA25" s="12" t="n">
        <v>0.0525447366708457</v>
      </c>
      <c r="AB25" s="12" t="n">
        <v>0.003636861</v>
      </c>
      <c r="AC25" s="12" t="n">
        <v>0.013990808</v>
      </c>
      <c r="AD25" s="12" t="n">
        <v>0.003582259</v>
      </c>
      <c r="AE25" s="12" t="n">
        <v>0.000778926</v>
      </c>
      <c r="AF25" s="12" t="n">
        <v>0.003132413</v>
      </c>
      <c r="AG25" s="12" t="n">
        <v>0.013570274</v>
      </c>
      <c r="AH25" s="12" t="n">
        <v>0.003647376</v>
      </c>
      <c r="AI25" s="12" t="n">
        <v>0.003609323</v>
      </c>
      <c r="AJ25" s="12" t="n">
        <v>0.52</v>
      </c>
      <c r="AK25" s="13" t="n">
        <v>0.1037</v>
      </c>
    </row>
    <row r="26" customFormat="false" ht="15" hidden="false" customHeight="false" outlineLevel="0" collapsed="false">
      <c r="A26" s="10" t="s">
        <v>64</v>
      </c>
      <c r="B26" s="11" t="s">
        <v>62</v>
      </c>
      <c r="C26" s="10" t="n">
        <v>11.3101475750412</v>
      </c>
      <c r="D26" s="12" t="n">
        <v>-0.115247614340777</v>
      </c>
      <c r="E26" s="12" t="n">
        <v>0</v>
      </c>
      <c r="F26" s="12" t="n">
        <v>-0.115185074936425</v>
      </c>
      <c r="G26" s="12" t="n">
        <v>30.0143302343124</v>
      </c>
      <c r="H26" s="13" t="n">
        <v>-31.3526588177784</v>
      </c>
      <c r="I26" s="10" t="n">
        <v>1.13101475750412</v>
      </c>
      <c r="J26" s="12" t="n">
        <v>-0.0115247614340777</v>
      </c>
      <c r="K26" s="12" t="n">
        <v>0</v>
      </c>
      <c r="L26" s="12" t="n">
        <v>-0.0115185074936425</v>
      </c>
      <c r="M26" s="12" t="n">
        <v>3.00143302343124</v>
      </c>
      <c r="N26" s="13" t="n">
        <v>-3.13526588177784</v>
      </c>
      <c r="O26" s="10" t="n">
        <v>342.2383533608</v>
      </c>
      <c r="P26" s="12" t="n">
        <v>555.700361440265</v>
      </c>
      <c r="Q26" s="12" t="n">
        <v>446.660610784141</v>
      </c>
      <c r="R26" s="12" t="n">
        <v>7935.37960889802</v>
      </c>
      <c r="S26" s="12" t="n">
        <v>20503.6206924816</v>
      </c>
      <c r="T26" s="12" t="n">
        <v>15.5154678817867</v>
      </c>
      <c r="U26" s="12" t="n">
        <v>2333.40578900327</v>
      </c>
      <c r="V26" s="12" t="n">
        <v>9888.86480943284</v>
      </c>
      <c r="W26" s="12" t="n">
        <v>51.0674299314358</v>
      </c>
      <c r="X26" s="12" t="n">
        <v>23.7481032028169</v>
      </c>
      <c r="Y26" s="13" t="n">
        <v>20.4796904178681</v>
      </c>
      <c r="Z26" s="10" t="n">
        <v>0.0545545836016374</v>
      </c>
      <c r="AA26" s="12" t="n">
        <v>0.0525447366708457</v>
      </c>
      <c r="AB26" s="12" t="n">
        <v>0.003636861</v>
      </c>
      <c r="AC26" s="12" t="n">
        <v>0.013990808</v>
      </c>
      <c r="AD26" s="12" t="n">
        <v>0.003582259</v>
      </c>
      <c r="AE26" s="12" t="n">
        <v>0.000778926</v>
      </c>
      <c r="AF26" s="12" t="n">
        <v>0.003132413</v>
      </c>
      <c r="AG26" s="12" t="n">
        <v>0.013570274</v>
      </c>
      <c r="AH26" s="12" t="n">
        <v>0.003647376</v>
      </c>
      <c r="AI26" s="12" t="n">
        <v>0.003609323</v>
      </c>
      <c r="AJ26" s="12" t="n">
        <v>0.52</v>
      </c>
      <c r="AK26" s="13" t="n">
        <v>0.1037</v>
      </c>
    </row>
    <row r="27" customFormat="false" ht="15" hidden="false" customHeight="false" outlineLevel="0" collapsed="false">
      <c r="A27" s="10" t="s">
        <v>65</v>
      </c>
      <c r="B27" s="11" t="s">
        <v>62</v>
      </c>
      <c r="C27" s="10" t="n">
        <v>11.1389811973048</v>
      </c>
      <c r="D27" s="12" t="n">
        <v>0</v>
      </c>
      <c r="E27" s="12" t="n">
        <v>0</v>
      </c>
      <c r="F27" s="12" t="n">
        <v>0</v>
      </c>
      <c r="G27" s="12" t="n">
        <v>24.5815062023933</v>
      </c>
      <c r="H27" s="13" t="n">
        <v>-29.2886031347665</v>
      </c>
      <c r="I27" s="10" t="n">
        <v>1.11389811973048</v>
      </c>
      <c r="J27" s="12" t="n">
        <v>0</v>
      </c>
      <c r="K27" s="12" t="n">
        <v>0</v>
      </c>
      <c r="L27" s="12" t="n">
        <v>0</v>
      </c>
      <c r="M27" s="12" t="n">
        <v>2.45815062023933</v>
      </c>
      <c r="N27" s="13" t="n">
        <v>-2.92886031347665</v>
      </c>
      <c r="O27" s="10" t="n">
        <v>342.2383533608</v>
      </c>
      <c r="P27" s="12" t="n">
        <v>555.700361440265</v>
      </c>
      <c r="Q27" s="12" t="n">
        <v>446.660610784141</v>
      </c>
      <c r="R27" s="12" t="n">
        <v>7935.37960889802</v>
      </c>
      <c r="S27" s="12" t="n">
        <v>20503.6206924816</v>
      </c>
      <c r="T27" s="12" t="n">
        <v>15.5154678817867</v>
      </c>
      <c r="U27" s="12" t="n">
        <v>2333.40578900327</v>
      </c>
      <c r="V27" s="12" t="n">
        <v>9888.86480943284</v>
      </c>
      <c r="W27" s="12" t="n">
        <v>51.0674299314358</v>
      </c>
      <c r="X27" s="12" t="n">
        <v>23.7481032028169</v>
      </c>
      <c r="Y27" s="13" t="n">
        <v>20.4796904178681</v>
      </c>
      <c r="Z27" s="10" t="n">
        <v>0.0545545836016374</v>
      </c>
      <c r="AA27" s="12" t="n">
        <v>0.0525447366708457</v>
      </c>
      <c r="AB27" s="12" t="n">
        <v>0.003636861</v>
      </c>
      <c r="AC27" s="12" t="n">
        <v>0.013990808</v>
      </c>
      <c r="AD27" s="12" t="n">
        <v>0.003582259</v>
      </c>
      <c r="AE27" s="12" t="n">
        <v>0.000778926</v>
      </c>
      <c r="AF27" s="12" t="n">
        <v>0.003132413</v>
      </c>
      <c r="AG27" s="12" t="n">
        <v>0.013570274</v>
      </c>
      <c r="AH27" s="12" t="n">
        <v>0.003647376</v>
      </c>
      <c r="AI27" s="12" t="n">
        <v>0.003609323</v>
      </c>
      <c r="AJ27" s="12" t="n">
        <v>0.52</v>
      </c>
      <c r="AK27" s="13" t="n">
        <v>0.1037</v>
      </c>
    </row>
    <row r="28" customFormat="false" ht="15" hidden="false" customHeight="false" outlineLevel="0" collapsed="false">
      <c r="A28" s="10" t="s">
        <v>66</v>
      </c>
      <c r="B28" s="11" t="s">
        <v>62</v>
      </c>
      <c r="C28" s="10" t="n">
        <v>10.8608227565095</v>
      </c>
      <c r="D28" s="12" t="n">
        <v>0</v>
      </c>
      <c r="E28" s="12" t="n">
        <v>0</v>
      </c>
      <c r="F28" s="12" t="n">
        <v>0</v>
      </c>
      <c r="G28" s="12" t="n">
        <v>21.0603659231785</v>
      </c>
      <c r="H28" s="13" t="n">
        <v>-29.0833624653418</v>
      </c>
      <c r="I28" s="10" t="n">
        <v>1.08608227565095</v>
      </c>
      <c r="J28" s="12" t="n">
        <v>0</v>
      </c>
      <c r="K28" s="12" t="n">
        <v>0</v>
      </c>
      <c r="L28" s="12" t="n">
        <v>0</v>
      </c>
      <c r="M28" s="12" t="n">
        <v>2.10603659231785</v>
      </c>
      <c r="N28" s="13" t="n">
        <v>-2.90833624653418</v>
      </c>
      <c r="O28" s="10" t="n">
        <v>342.2383533608</v>
      </c>
      <c r="P28" s="12" t="n">
        <v>555.700361440265</v>
      </c>
      <c r="Q28" s="12" t="n">
        <v>446.660610784141</v>
      </c>
      <c r="R28" s="12" t="n">
        <v>7935.37960889802</v>
      </c>
      <c r="S28" s="12" t="n">
        <v>20503.6206924816</v>
      </c>
      <c r="T28" s="12" t="n">
        <v>15.5154678817867</v>
      </c>
      <c r="U28" s="12" t="n">
        <v>2333.40578900327</v>
      </c>
      <c r="V28" s="12" t="n">
        <v>9888.86480943284</v>
      </c>
      <c r="W28" s="12" t="n">
        <v>51.0674299314358</v>
      </c>
      <c r="X28" s="12" t="n">
        <v>23.7481032028169</v>
      </c>
      <c r="Y28" s="13" t="n">
        <v>20.4796904178681</v>
      </c>
      <c r="Z28" s="10" t="n">
        <v>0.0545545836016374</v>
      </c>
      <c r="AA28" s="12" t="n">
        <v>0.0525447366708457</v>
      </c>
      <c r="AB28" s="12" t="n">
        <v>0.003636861</v>
      </c>
      <c r="AC28" s="12" t="n">
        <v>0.013990808</v>
      </c>
      <c r="AD28" s="12" t="n">
        <v>0.003582259</v>
      </c>
      <c r="AE28" s="12" t="n">
        <v>0.000778926</v>
      </c>
      <c r="AF28" s="12" t="n">
        <v>0.003132413</v>
      </c>
      <c r="AG28" s="12" t="n">
        <v>0.013570274</v>
      </c>
      <c r="AH28" s="12" t="n">
        <v>0.003647376</v>
      </c>
      <c r="AI28" s="12" t="n">
        <v>0.003609323</v>
      </c>
      <c r="AJ28" s="12" t="n">
        <v>0.52</v>
      </c>
      <c r="AK28" s="13" t="n">
        <v>0.1037</v>
      </c>
    </row>
    <row r="29" customFormat="false" ht="15" hidden="false" customHeight="false" outlineLevel="0" collapsed="false">
      <c r="A29" s="10" t="s">
        <v>67</v>
      </c>
      <c r="B29" s="11" t="s">
        <v>68</v>
      </c>
      <c r="C29" s="10" t="n">
        <v>10.3712201852947</v>
      </c>
      <c r="D29" s="12" t="n">
        <v>-0.0187125712453537</v>
      </c>
      <c r="E29" s="12" t="n">
        <v>0</v>
      </c>
      <c r="F29" s="12" t="n">
        <v>0</v>
      </c>
      <c r="G29" s="12" t="n">
        <v>25.600066928989</v>
      </c>
      <c r="H29" s="13" t="n">
        <v>-27.3799951366489</v>
      </c>
      <c r="I29" s="10" t="n">
        <v>1.03712201852947</v>
      </c>
      <c r="J29" s="12" t="n">
        <v>-0.00187125712453537</v>
      </c>
      <c r="K29" s="12" t="n">
        <v>0</v>
      </c>
      <c r="L29" s="12" t="n">
        <v>0</v>
      </c>
      <c r="M29" s="12" t="n">
        <v>2.5600066928989</v>
      </c>
      <c r="N29" s="13" t="n">
        <v>-2.73799951366489</v>
      </c>
      <c r="O29" s="10" t="n">
        <v>302.794630031749</v>
      </c>
      <c r="P29" s="12" t="n">
        <v>571.586805872942</v>
      </c>
      <c r="Q29" s="12" t="n">
        <v>375.297187952757</v>
      </c>
      <c r="R29" s="12" t="n">
        <v>6506.48030490869</v>
      </c>
      <c r="S29" s="12" t="n">
        <v>18382.828846494</v>
      </c>
      <c r="T29" s="12" t="n">
        <v>0</v>
      </c>
      <c r="U29" s="12" t="n">
        <v>2015.47240186217</v>
      </c>
      <c r="V29" s="12" t="n">
        <v>8283.28844631428</v>
      </c>
      <c r="W29" s="12" t="n">
        <v>40.6232987926678</v>
      </c>
      <c r="X29" s="12" t="n">
        <v>24.1189958266949</v>
      </c>
      <c r="Y29" s="13" t="n">
        <v>5.24181226410201</v>
      </c>
      <c r="Z29" s="10" t="n">
        <v>0.069092262411168</v>
      </c>
      <c r="AA29" s="12" t="n">
        <v>0.0552903390928195</v>
      </c>
      <c r="AB29" s="12" t="n">
        <v>0.003636861</v>
      </c>
      <c r="AC29" s="12" t="n">
        <v>0.013990808</v>
      </c>
      <c r="AD29" s="12" t="n">
        <v>0.003582259</v>
      </c>
      <c r="AE29" s="12" t="n">
        <v>0.000778926</v>
      </c>
      <c r="AF29" s="12" t="n">
        <v>0.003132413</v>
      </c>
      <c r="AG29" s="12" t="n">
        <v>0.013570274</v>
      </c>
      <c r="AH29" s="12" t="n">
        <v>0.003647376</v>
      </c>
      <c r="AI29" s="12" t="n">
        <v>0.003609323</v>
      </c>
      <c r="AJ29" s="12" t="n">
        <v>0.51</v>
      </c>
      <c r="AK29" s="13" t="n">
        <v>0.0572</v>
      </c>
    </row>
    <row r="30" customFormat="false" ht="15" hidden="false" customHeight="false" outlineLevel="0" collapsed="false">
      <c r="A30" s="10" t="s">
        <v>69</v>
      </c>
      <c r="B30" s="11" t="s">
        <v>68</v>
      </c>
      <c r="C30" s="10" t="n">
        <v>11.0633042472666</v>
      </c>
      <c r="D30" s="12" t="n">
        <v>-0.0239942441212618</v>
      </c>
      <c r="E30" s="12" t="n">
        <v>0</v>
      </c>
      <c r="F30" s="12" t="n">
        <v>0</v>
      </c>
      <c r="G30" s="12" t="n">
        <v>26.0441523733656</v>
      </c>
      <c r="H30" s="13" t="n">
        <v>-27.1071790245591</v>
      </c>
      <c r="I30" s="10" t="n">
        <v>1.10633042472666</v>
      </c>
      <c r="J30" s="12" t="n">
        <v>-0.00239942441212618</v>
      </c>
      <c r="K30" s="12" t="n">
        <v>0</v>
      </c>
      <c r="L30" s="12" t="n">
        <v>0</v>
      </c>
      <c r="M30" s="12" t="n">
        <v>2.60441523733656</v>
      </c>
      <c r="N30" s="13" t="n">
        <v>-2.71071790245591</v>
      </c>
      <c r="O30" s="10" t="n">
        <v>302.794630031749</v>
      </c>
      <c r="P30" s="12" t="n">
        <v>571.586805872942</v>
      </c>
      <c r="Q30" s="12" t="n">
        <v>375.297187952757</v>
      </c>
      <c r="R30" s="12" t="n">
        <v>6506.48030490869</v>
      </c>
      <c r="S30" s="12" t="n">
        <v>18382.828846494</v>
      </c>
      <c r="T30" s="12" t="n">
        <v>0</v>
      </c>
      <c r="U30" s="12" t="n">
        <v>2015.47240186217</v>
      </c>
      <c r="V30" s="12" t="n">
        <v>8283.28844631428</v>
      </c>
      <c r="W30" s="12" t="n">
        <v>40.6232987926678</v>
      </c>
      <c r="X30" s="12" t="n">
        <v>24.1189958266949</v>
      </c>
      <c r="Y30" s="13" t="n">
        <v>5.24181226410201</v>
      </c>
      <c r="Z30" s="10" t="n">
        <v>0.069092262411168</v>
      </c>
      <c r="AA30" s="12" t="n">
        <v>0.0552903390928195</v>
      </c>
      <c r="AB30" s="12" t="n">
        <v>0.003636861</v>
      </c>
      <c r="AC30" s="12" t="n">
        <v>0.013990808</v>
      </c>
      <c r="AD30" s="12" t="n">
        <v>0.003582259</v>
      </c>
      <c r="AE30" s="12" t="n">
        <v>0.000778926</v>
      </c>
      <c r="AF30" s="12" t="n">
        <v>0.003132413</v>
      </c>
      <c r="AG30" s="12" t="n">
        <v>0.013570274</v>
      </c>
      <c r="AH30" s="12" t="n">
        <v>0.003647376</v>
      </c>
      <c r="AI30" s="12" t="n">
        <v>0.003609324</v>
      </c>
      <c r="AJ30" s="12" t="n">
        <v>0.51</v>
      </c>
      <c r="AK30" s="13" t="n">
        <v>0.0572</v>
      </c>
    </row>
    <row r="31" customFormat="false" ht="15" hidden="false" customHeight="false" outlineLevel="0" collapsed="false">
      <c r="A31" s="10" t="s">
        <v>70</v>
      </c>
      <c r="B31" s="11" t="s">
        <v>68</v>
      </c>
      <c r="C31" s="10" t="n">
        <v>10.3208701052494</v>
      </c>
      <c r="D31" s="12" t="n">
        <v>-0.0443642845276299</v>
      </c>
      <c r="E31" s="12" t="n">
        <v>-0.086866484289043</v>
      </c>
      <c r="F31" s="12" t="n">
        <v>0</v>
      </c>
      <c r="G31" s="12" t="n">
        <v>26.4490111191109</v>
      </c>
      <c r="H31" s="13" t="n">
        <v>-28.07846932715</v>
      </c>
      <c r="I31" s="10" t="n">
        <v>1.03208701052494</v>
      </c>
      <c r="J31" s="12" t="n">
        <v>-0.00443642845276299</v>
      </c>
      <c r="K31" s="12" t="n">
        <v>-0.0086866484289043</v>
      </c>
      <c r="L31" s="12" t="n">
        <v>0</v>
      </c>
      <c r="M31" s="12" t="n">
        <v>2.64490111191109</v>
      </c>
      <c r="N31" s="13" t="n">
        <v>-2.807846932715</v>
      </c>
      <c r="O31" s="10" t="n">
        <v>302.794630031749</v>
      </c>
      <c r="P31" s="12" t="n">
        <v>571.586805872942</v>
      </c>
      <c r="Q31" s="12" t="n">
        <v>375.297187952757</v>
      </c>
      <c r="R31" s="12" t="n">
        <v>6506.48030490869</v>
      </c>
      <c r="S31" s="12" t="n">
        <v>18382.828846494</v>
      </c>
      <c r="T31" s="12" t="n">
        <v>0</v>
      </c>
      <c r="U31" s="12" t="n">
        <v>2015.47240186217</v>
      </c>
      <c r="V31" s="12" t="n">
        <v>8283.28844631428</v>
      </c>
      <c r="W31" s="12" t="n">
        <v>40.6232987926678</v>
      </c>
      <c r="X31" s="12" t="n">
        <v>24.1189958266949</v>
      </c>
      <c r="Y31" s="13" t="n">
        <v>5.24181226410201</v>
      </c>
      <c r="Z31" s="10" t="n">
        <v>0.069092262411168</v>
      </c>
      <c r="AA31" s="12" t="n">
        <v>0.0552903390928195</v>
      </c>
      <c r="AB31" s="12" t="n">
        <v>0.003636861</v>
      </c>
      <c r="AC31" s="12" t="n">
        <v>0.013990808</v>
      </c>
      <c r="AD31" s="12" t="n">
        <v>0.003582259</v>
      </c>
      <c r="AE31" s="12" t="n">
        <v>0.000778926</v>
      </c>
      <c r="AF31" s="12" t="n">
        <v>0.003132413</v>
      </c>
      <c r="AG31" s="12" t="n">
        <v>0.013570274</v>
      </c>
      <c r="AH31" s="12" t="n">
        <v>0.003647376</v>
      </c>
      <c r="AI31" s="12" t="n">
        <v>0.003609324</v>
      </c>
      <c r="AJ31" s="12" t="n">
        <v>0.51</v>
      </c>
      <c r="AK31" s="13" t="n">
        <v>0.0572</v>
      </c>
    </row>
    <row r="32" customFormat="false" ht="15" hidden="false" customHeight="false" outlineLevel="0" collapsed="false">
      <c r="A32" s="10" t="s">
        <v>71</v>
      </c>
      <c r="B32" s="11" t="s">
        <v>68</v>
      </c>
      <c r="C32" s="10" t="n">
        <v>11.1048990645002</v>
      </c>
      <c r="D32" s="12" t="n">
        <v>0</v>
      </c>
      <c r="E32" s="12" t="n">
        <v>0</v>
      </c>
      <c r="F32" s="12" t="n">
        <v>0</v>
      </c>
      <c r="G32" s="12" t="n">
        <v>13.9100591358546</v>
      </c>
      <c r="H32" s="13" t="n">
        <v>-24.9421750022219</v>
      </c>
      <c r="I32" s="10" t="n">
        <v>1.11048990645002</v>
      </c>
      <c r="J32" s="12" t="n">
        <v>0</v>
      </c>
      <c r="K32" s="12" t="n">
        <v>0</v>
      </c>
      <c r="L32" s="12" t="n">
        <v>0</v>
      </c>
      <c r="M32" s="12" t="n">
        <v>1.39100591358546</v>
      </c>
      <c r="N32" s="13" t="n">
        <v>-2.49421750022219</v>
      </c>
      <c r="O32" s="10" t="n">
        <v>302.794630031749</v>
      </c>
      <c r="P32" s="12" t="n">
        <v>571.586805872942</v>
      </c>
      <c r="Q32" s="12" t="n">
        <v>375.297187952757</v>
      </c>
      <c r="R32" s="12" t="n">
        <v>6506.48030490869</v>
      </c>
      <c r="S32" s="12" t="n">
        <v>18382.828846494</v>
      </c>
      <c r="T32" s="12" t="n">
        <v>0</v>
      </c>
      <c r="U32" s="12" t="n">
        <v>2015.47240186217</v>
      </c>
      <c r="V32" s="12" t="n">
        <v>8283.28844631428</v>
      </c>
      <c r="W32" s="12" t="n">
        <v>40.6232987926678</v>
      </c>
      <c r="X32" s="12" t="n">
        <v>24.1189958266949</v>
      </c>
      <c r="Y32" s="13" t="n">
        <v>5.24181226410201</v>
      </c>
      <c r="Z32" s="10" t="n">
        <v>0.069092262411168</v>
      </c>
      <c r="AA32" s="12" t="n">
        <v>0.0552903390928195</v>
      </c>
      <c r="AB32" s="12" t="n">
        <v>0.003636861</v>
      </c>
      <c r="AC32" s="12" t="n">
        <v>0.013990808</v>
      </c>
      <c r="AD32" s="12" t="n">
        <v>0.003582259</v>
      </c>
      <c r="AE32" s="12" t="n">
        <v>0.000778926</v>
      </c>
      <c r="AF32" s="12" t="n">
        <v>0.003132413</v>
      </c>
      <c r="AG32" s="12" t="n">
        <v>0.013570274</v>
      </c>
      <c r="AH32" s="12" t="n">
        <v>0.003647376</v>
      </c>
      <c r="AI32" s="12" t="n">
        <v>0.003609323</v>
      </c>
      <c r="AJ32" s="12" t="n">
        <v>0.51</v>
      </c>
      <c r="AK32" s="13" t="n">
        <v>0.0572</v>
      </c>
    </row>
    <row r="33" customFormat="false" ht="15" hidden="false" customHeight="false" outlineLevel="0" collapsed="false">
      <c r="A33" s="10" t="s">
        <v>72</v>
      </c>
      <c r="B33" s="11" t="s">
        <v>68</v>
      </c>
      <c r="C33" s="10" t="n">
        <v>10.925081309252</v>
      </c>
      <c r="D33" s="12" t="n">
        <v>0</v>
      </c>
      <c r="E33" s="12" t="n">
        <v>0</v>
      </c>
      <c r="F33" s="12" t="n">
        <v>0</v>
      </c>
      <c r="G33" s="12" t="n">
        <v>24.4407759336175</v>
      </c>
      <c r="H33" s="13" t="n">
        <v>-28.329081195784</v>
      </c>
      <c r="I33" s="10" t="n">
        <v>1.0925081309252</v>
      </c>
      <c r="J33" s="12" t="n">
        <v>0</v>
      </c>
      <c r="K33" s="12" t="n">
        <v>0</v>
      </c>
      <c r="L33" s="12" t="n">
        <v>0</v>
      </c>
      <c r="M33" s="12" t="n">
        <v>2.44407759336175</v>
      </c>
      <c r="N33" s="13" t="n">
        <v>-2.8329081195784</v>
      </c>
      <c r="O33" s="10" t="n">
        <v>302.794630031749</v>
      </c>
      <c r="P33" s="12" t="n">
        <v>571.586805872942</v>
      </c>
      <c r="Q33" s="12" t="n">
        <v>375.297187952757</v>
      </c>
      <c r="R33" s="12" t="n">
        <v>6506.48030490869</v>
      </c>
      <c r="S33" s="12" t="n">
        <v>18382.828846494</v>
      </c>
      <c r="T33" s="12" t="n">
        <v>0</v>
      </c>
      <c r="U33" s="12" t="n">
        <v>2015.47240186217</v>
      </c>
      <c r="V33" s="12" t="n">
        <v>8283.28844631428</v>
      </c>
      <c r="W33" s="12" t="n">
        <v>40.6232987926678</v>
      </c>
      <c r="X33" s="12" t="n">
        <v>24.1189958266949</v>
      </c>
      <c r="Y33" s="13" t="n">
        <v>5.24181226410201</v>
      </c>
      <c r="Z33" s="10" t="n">
        <v>0.069092262411168</v>
      </c>
      <c r="AA33" s="12" t="n">
        <v>0.0552903390928195</v>
      </c>
      <c r="AB33" s="12" t="n">
        <v>0.003636861</v>
      </c>
      <c r="AC33" s="12" t="n">
        <v>0.013990808</v>
      </c>
      <c r="AD33" s="12" t="n">
        <v>0.003582259</v>
      </c>
      <c r="AE33" s="12" t="n">
        <v>0.000778926</v>
      </c>
      <c r="AF33" s="12" t="n">
        <v>0.003132413</v>
      </c>
      <c r="AG33" s="12" t="n">
        <v>0.013570274</v>
      </c>
      <c r="AH33" s="12" t="n">
        <v>0.003647376</v>
      </c>
      <c r="AI33" s="12" t="n">
        <v>0.003609324</v>
      </c>
      <c r="AJ33" s="12" t="n">
        <v>0.51</v>
      </c>
      <c r="AK33" s="13" t="n">
        <v>0.0572</v>
      </c>
    </row>
    <row r="34" customFormat="false" ht="15" hidden="false" customHeight="false" outlineLevel="0" collapsed="false">
      <c r="A34" s="10" t="s">
        <v>73</v>
      </c>
      <c r="B34" s="11" t="s">
        <v>74</v>
      </c>
      <c r="C34" s="10" t="n">
        <v>11.4140246530471</v>
      </c>
      <c r="D34" s="12" t="n">
        <v>-0.0275092774041219</v>
      </c>
      <c r="E34" s="12" t="n">
        <v>0</v>
      </c>
      <c r="F34" s="12" t="n">
        <v>0</v>
      </c>
      <c r="G34" s="12" t="n">
        <v>26.6173710878691</v>
      </c>
      <c r="H34" s="13" t="n">
        <v>-29.3900139095221</v>
      </c>
      <c r="I34" s="10" t="n">
        <v>1.14140246530471</v>
      </c>
      <c r="J34" s="12" t="n">
        <v>-0.00275092774041219</v>
      </c>
      <c r="K34" s="12" t="n">
        <v>0</v>
      </c>
      <c r="L34" s="12" t="n">
        <v>0</v>
      </c>
      <c r="M34" s="12" t="n">
        <v>2.66173710878691</v>
      </c>
      <c r="N34" s="13" t="n">
        <v>-2.93900139095221</v>
      </c>
      <c r="O34" s="10" t="n">
        <v>515.494799720255</v>
      </c>
      <c r="P34" s="12" t="n">
        <v>662.235684961432</v>
      </c>
      <c r="Q34" s="12" t="n">
        <v>662.235684961432</v>
      </c>
      <c r="R34" s="12" t="n">
        <v>8490.22587383632</v>
      </c>
      <c r="S34" s="12" t="n">
        <v>25036.5583943685</v>
      </c>
      <c r="T34" s="12" t="n">
        <v>14.0446011966793</v>
      </c>
      <c r="U34" s="12" t="n">
        <v>3011.89553910534</v>
      </c>
      <c r="V34" s="12" t="n">
        <v>3923.93120559249</v>
      </c>
      <c r="W34" s="12" t="n">
        <v>149.674469490671</v>
      </c>
      <c r="X34" s="12" t="n">
        <v>32.716872623961</v>
      </c>
      <c r="Y34" s="13" t="n">
        <v>24.0723680500523</v>
      </c>
      <c r="Z34" s="10" t="n">
        <v>0.0410667011330095</v>
      </c>
      <c r="AA34" s="12" t="n">
        <v>0.053133119994506</v>
      </c>
      <c r="AB34" s="12" t="n">
        <v>0.002145919</v>
      </c>
      <c r="AC34" s="12" t="n">
        <v>0.009709668</v>
      </c>
      <c r="AD34" s="12" t="n">
        <v>0.001412334</v>
      </c>
      <c r="AE34" s="12" t="n">
        <v>0.000875605</v>
      </c>
      <c r="AF34" s="12" t="n">
        <v>0.00275305</v>
      </c>
      <c r="AG34" s="12" t="n">
        <v>0.011236093</v>
      </c>
      <c r="AH34" s="12" t="n">
        <v>0.003238218</v>
      </c>
      <c r="AI34" s="12" t="n">
        <v>0.004417555</v>
      </c>
      <c r="AJ34" s="12" t="n">
        <v>0.67</v>
      </c>
      <c r="AK34" s="13" t="n">
        <v>0.0617</v>
      </c>
    </row>
    <row r="35" customFormat="false" ht="15" hidden="false" customHeight="false" outlineLevel="0" collapsed="false">
      <c r="A35" s="10" t="s">
        <v>75</v>
      </c>
      <c r="B35" s="11" t="s">
        <v>74</v>
      </c>
      <c r="C35" s="10" t="n">
        <v>11.0953232316205</v>
      </c>
      <c r="D35" s="12" t="n">
        <v>-0.0602222994856448</v>
      </c>
      <c r="E35" s="12" t="n">
        <v>0</v>
      </c>
      <c r="F35" s="12" t="n">
        <v>0</v>
      </c>
      <c r="G35" s="12" t="n">
        <v>24.8754947479718</v>
      </c>
      <c r="H35" s="13" t="n">
        <v>-28.8364321566651</v>
      </c>
      <c r="I35" s="10" t="n">
        <v>1.10953232316205</v>
      </c>
      <c r="J35" s="12" t="n">
        <v>-0.00602222994856448</v>
      </c>
      <c r="K35" s="12" t="n">
        <v>0</v>
      </c>
      <c r="L35" s="12" t="n">
        <v>0</v>
      </c>
      <c r="M35" s="12" t="n">
        <v>2.48754947479718</v>
      </c>
      <c r="N35" s="13" t="n">
        <v>-2.88364321566651</v>
      </c>
      <c r="O35" s="10" t="n">
        <v>515.494799720255</v>
      </c>
      <c r="P35" s="12" t="n">
        <v>662.235684961432</v>
      </c>
      <c r="Q35" s="12" t="n">
        <v>662.235684961432</v>
      </c>
      <c r="R35" s="12" t="n">
        <v>8490.22587383632</v>
      </c>
      <c r="S35" s="12" t="n">
        <v>25036.5583943685</v>
      </c>
      <c r="T35" s="12" t="n">
        <v>14.0446011966793</v>
      </c>
      <c r="U35" s="12" t="n">
        <v>3011.89553910534</v>
      </c>
      <c r="V35" s="12" t="n">
        <v>3923.93120559249</v>
      </c>
      <c r="W35" s="12" t="n">
        <v>149.674469490671</v>
      </c>
      <c r="X35" s="12" t="n">
        <v>32.716872623961</v>
      </c>
      <c r="Y35" s="13" t="n">
        <v>24.0723680500523</v>
      </c>
      <c r="Z35" s="10" t="n">
        <v>0.0410667011330095</v>
      </c>
      <c r="AA35" s="12" t="n">
        <v>0.053133119994506</v>
      </c>
      <c r="AB35" s="12" t="n">
        <v>0.002145919</v>
      </c>
      <c r="AC35" s="12" t="n">
        <v>0.009709668</v>
      </c>
      <c r="AD35" s="12" t="n">
        <v>0.001412334</v>
      </c>
      <c r="AE35" s="12" t="n">
        <v>0.000875605</v>
      </c>
      <c r="AF35" s="12" t="n">
        <v>0.00275305</v>
      </c>
      <c r="AG35" s="12" t="n">
        <v>0.011236093</v>
      </c>
      <c r="AH35" s="12" t="n">
        <v>0.003238218</v>
      </c>
      <c r="AI35" s="12" t="n">
        <v>0.004417554</v>
      </c>
      <c r="AJ35" s="12" t="n">
        <v>0.67</v>
      </c>
      <c r="AK35" s="13" t="n">
        <v>0.0617</v>
      </c>
    </row>
    <row r="36" customFormat="false" ht="15" hidden="false" customHeight="false" outlineLevel="0" collapsed="false">
      <c r="A36" s="10" t="s">
        <v>76</v>
      </c>
      <c r="B36" s="11" t="s">
        <v>74</v>
      </c>
      <c r="C36" s="10" t="n">
        <v>11.0743680203589</v>
      </c>
      <c r="D36" s="12" t="n">
        <v>-0.0416914350559049</v>
      </c>
      <c r="E36" s="12" t="n">
        <v>0</v>
      </c>
      <c r="F36" s="12" t="n">
        <v>0</v>
      </c>
      <c r="G36" s="12" t="n">
        <v>25.6870063858656</v>
      </c>
      <c r="H36" s="13" t="n">
        <v>-28.0960608478748</v>
      </c>
      <c r="I36" s="10" t="n">
        <v>1.10743680203589</v>
      </c>
      <c r="J36" s="12" t="n">
        <v>-0.00416914350559049</v>
      </c>
      <c r="K36" s="12" t="n">
        <v>0</v>
      </c>
      <c r="L36" s="12" t="n">
        <v>0</v>
      </c>
      <c r="M36" s="12" t="n">
        <v>2.56870063858656</v>
      </c>
      <c r="N36" s="13" t="n">
        <v>-2.80960608478748</v>
      </c>
      <c r="O36" s="10" t="n">
        <v>515.494799720255</v>
      </c>
      <c r="P36" s="12" t="n">
        <v>662.235684961432</v>
      </c>
      <c r="Q36" s="12" t="n">
        <v>662.235684961432</v>
      </c>
      <c r="R36" s="12" t="n">
        <v>8490.22587383632</v>
      </c>
      <c r="S36" s="12" t="n">
        <v>25036.5583943685</v>
      </c>
      <c r="T36" s="12" t="n">
        <v>14.0446011966793</v>
      </c>
      <c r="U36" s="12" t="n">
        <v>3011.89553910534</v>
      </c>
      <c r="V36" s="12" t="n">
        <v>3923.93120559249</v>
      </c>
      <c r="W36" s="12" t="n">
        <v>149.674469490671</v>
      </c>
      <c r="X36" s="12" t="n">
        <v>32.716872623961</v>
      </c>
      <c r="Y36" s="13" t="n">
        <v>24.0723680500523</v>
      </c>
      <c r="Z36" s="10" t="n">
        <v>0.0410667011330095</v>
      </c>
      <c r="AA36" s="12" t="n">
        <v>0.053133119994506</v>
      </c>
      <c r="AB36" s="12" t="n">
        <v>0.002145919</v>
      </c>
      <c r="AC36" s="12" t="n">
        <v>0.009709668</v>
      </c>
      <c r="AD36" s="12" t="n">
        <v>0.001412334</v>
      </c>
      <c r="AE36" s="12" t="n">
        <v>0.000875605</v>
      </c>
      <c r="AF36" s="12" t="n">
        <v>0.00275305</v>
      </c>
      <c r="AG36" s="12" t="n">
        <v>0.011236093</v>
      </c>
      <c r="AH36" s="12" t="n">
        <v>0.003238218</v>
      </c>
      <c r="AI36" s="12" t="n">
        <v>0.004417555</v>
      </c>
      <c r="AJ36" s="12" t="n">
        <v>0.67</v>
      </c>
      <c r="AK36" s="13" t="n">
        <v>0.0617</v>
      </c>
    </row>
    <row r="37" customFormat="false" ht="15" hidden="false" customHeight="false" outlineLevel="0" collapsed="false">
      <c r="A37" s="10" t="s">
        <v>77</v>
      </c>
      <c r="B37" s="11" t="s">
        <v>78</v>
      </c>
      <c r="C37" s="10" t="n">
        <v>3.30950644069218</v>
      </c>
      <c r="D37" s="12" t="n">
        <v>0</v>
      </c>
      <c r="E37" s="12" t="n">
        <v>-0.0297005455399577</v>
      </c>
      <c r="F37" s="12" t="n">
        <v>24.4383396172528</v>
      </c>
      <c r="G37" s="12" t="n">
        <v>48.1530887850418</v>
      </c>
      <c r="H37" s="13" t="n">
        <v>-30.2489619436489</v>
      </c>
      <c r="I37" s="10" t="n">
        <v>0.330950644069218</v>
      </c>
      <c r="J37" s="12" t="n">
        <v>0</v>
      </c>
      <c r="K37" s="12" t="n">
        <v>-0.00297005455399577</v>
      </c>
      <c r="L37" s="12" t="n">
        <v>2.44383396172528</v>
      </c>
      <c r="M37" s="12" t="n">
        <v>4.81530887850418</v>
      </c>
      <c r="N37" s="13" t="n">
        <v>-3.02489619436489</v>
      </c>
      <c r="O37" s="10" t="n">
        <v>538.955714906238</v>
      </c>
      <c r="P37" s="12" t="n">
        <v>1157.98017607005</v>
      </c>
      <c r="Q37" s="12" t="n">
        <v>1157.98017607005</v>
      </c>
      <c r="R37" s="12" t="n">
        <v>7888.23188464173</v>
      </c>
      <c r="S37" s="12" t="n">
        <v>25323.9469979302</v>
      </c>
      <c r="T37" s="12" t="n">
        <v>8.95443295574986</v>
      </c>
      <c r="U37" s="12" t="n">
        <v>3317.08854022516</v>
      </c>
      <c r="V37" s="12" t="n">
        <v>15722.8959892677</v>
      </c>
      <c r="W37" s="12" t="n">
        <v>17.6022869166959</v>
      </c>
      <c r="X37" s="12" t="n">
        <v>80.6927455827728</v>
      </c>
      <c r="Y37" s="13" t="n">
        <v>72.7271724319809</v>
      </c>
      <c r="Z37" s="10" t="n">
        <v>0.0219087374826343</v>
      </c>
      <c r="AA37" s="12" t="n">
        <v>0.00976257957101676</v>
      </c>
      <c r="AB37" s="12" t="n">
        <v>0.003590391</v>
      </c>
      <c r="AC37" s="12" t="n">
        <v>0.00978019</v>
      </c>
      <c r="AD37" s="12" t="n">
        <v>0.004334265</v>
      </c>
      <c r="AE37" s="12" t="n">
        <v>0.001072098</v>
      </c>
      <c r="AF37" s="12" t="n">
        <v>0.00181161</v>
      </c>
      <c r="AG37" s="12" t="n">
        <v>0.008003657</v>
      </c>
      <c r="AH37" s="12" t="n">
        <v>0.003390424</v>
      </c>
      <c r="AI37" s="12" t="n">
        <v>0.007802466</v>
      </c>
      <c r="AJ37" s="12" t="n">
        <v>0.45</v>
      </c>
      <c r="AK37" s="13" t="n">
        <v>0.061</v>
      </c>
    </row>
    <row r="38" customFormat="false" ht="15" hidden="false" customHeight="false" outlineLevel="0" collapsed="false">
      <c r="A38" s="10" t="s">
        <v>79</v>
      </c>
      <c r="B38" s="11" t="s">
        <v>78</v>
      </c>
      <c r="C38" s="10" t="n">
        <v>3.31513538484152</v>
      </c>
      <c r="D38" s="12" t="n">
        <v>0</v>
      </c>
      <c r="E38" s="12" t="n">
        <v>-0.025043823838768</v>
      </c>
      <c r="F38" s="12" t="n">
        <v>24.4808033079938</v>
      </c>
      <c r="G38" s="12" t="n">
        <v>47.6239387889726</v>
      </c>
      <c r="H38" s="13" t="n">
        <v>-30.6669331024653</v>
      </c>
      <c r="I38" s="10" t="n">
        <v>0.331513538484152</v>
      </c>
      <c r="J38" s="12" t="n">
        <v>0</v>
      </c>
      <c r="K38" s="12" t="n">
        <v>-0.0025043823838768</v>
      </c>
      <c r="L38" s="12" t="n">
        <v>2.44808033079938</v>
      </c>
      <c r="M38" s="12" t="n">
        <v>4.76239387889726</v>
      </c>
      <c r="N38" s="13" t="n">
        <v>-3.06669331024653</v>
      </c>
      <c r="O38" s="10" t="n">
        <v>538.955714906238</v>
      </c>
      <c r="P38" s="12" t="n">
        <v>1157.98017607005</v>
      </c>
      <c r="Q38" s="12" t="n">
        <v>1157.98017607005</v>
      </c>
      <c r="R38" s="12" t="n">
        <v>7888.23188464173</v>
      </c>
      <c r="S38" s="12" t="n">
        <v>25323.9469979302</v>
      </c>
      <c r="T38" s="12" t="n">
        <v>8.95443295574986</v>
      </c>
      <c r="U38" s="12" t="n">
        <v>3317.08854022516</v>
      </c>
      <c r="V38" s="12" t="n">
        <v>15722.8959892677</v>
      </c>
      <c r="W38" s="12" t="n">
        <v>17.6022869166959</v>
      </c>
      <c r="X38" s="12" t="n">
        <v>80.6927455827728</v>
      </c>
      <c r="Y38" s="13" t="n">
        <v>72.7271724319809</v>
      </c>
      <c r="Z38" s="10" t="n">
        <v>0.0219087374826343</v>
      </c>
      <c r="AA38" s="12" t="n">
        <v>0.00976257957101676</v>
      </c>
      <c r="AB38" s="12" t="n">
        <v>0.003590391</v>
      </c>
      <c r="AC38" s="12" t="n">
        <v>0.00978019</v>
      </c>
      <c r="AD38" s="12" t="n">
        <v>0.004334265</v>
      </c>
      <c r="AE38" s="12" t="n">
        <v>0.001072098</v>
      </c>
      <c r="AF38" s="12" t="n">
        <v>0.00181161</v>
      </c>
      <c r="AG38" s="12" t="n">
        <v>0.008003657</v>
      </c>
      <c r="AH38" s="12" t="n">
        <v>0.003390424</v>
      </c>
      <c r="AI38" s="12" t="n">
        <v>0.007802466</v>
      </c>
      <c r="AJ38" s="12" t="n">
        <v>0.45</v>
      </c>
      <c r="AK38" s="13" t="n">
        <v>0.062</v>
      </c>
    </row>
    <row r="39" customFormat="false" ht="15.75" hidden="false" customHeight="false" outlineLevel="0" collapsed="false">
      <c r="A39" s="14" t="s">
        <v>80</v>
      </c>
      <c r="B39" s="8" t="s">
        <v>78</v>
      </c>
      <c r="C39" s="14" t="n">
        <v>3.3049340073895</v>
      </c>
      <c r="D39" s="15" t="n">
        <v>0</v>
      </c>
      <c r="E39" s="15" t="n">
        <v>-0.0409756587162932</v>
      </c>
      <c r="F39" s="15" t="n">
        <v>24.3970987301706</v>
      </c>
      <c r="G39" s="15" t="n">
        <v>43.7251889462611</v>
      </c>
      <c r="H39" s="16" t="n">
        <v>-28.5525918235075</v>
      </c>
      <c r="I39" s="14" t="n">
        <v>0.33049340073895</v>
      </c>
      <c r="J39" s="15" t="n">
        <v>0</v>
      </c>
      <c r="K39" s="15" t="n">
        <v>-0.00409756587162932</v>
      </c>
      <c r="L39" s="15" t="n">
        <v>2.43970987301706</v>
      </c>
      <c r="M39" s="15" t="n">
        <v>4.37251889462611</v>
      </c>
      <c r="N39" s="16" t="n">
        <v>-2.85525918235075</v>
      </c>
      <c r="O39" s="14" t="n">
        <v>538.955714906238</v>
      </c>
      <c r="P39" s="15" t="n">
        <v>1157.98017607005</v>
      </c>
      <c r="Q39" s="15" t="n">
        <v>1157.98017607005</v>
      </c>
      <c r="R39" s="15" t="n">
        <v>7888.23188464173</v>
      </c>
      <c r="S39" s="15" t="n">
        <v>25323.9469979302</v>
      </c>
      <c r="T39" s="15" t="n">
        <v>8.95443295574986</v>
      </c>
      <c r="U39" s="15" t="n">
        <v>3317.08854022516</v>
      </c>
      <c r="V39" s="15" t="n">
        <v>15722.8959892677</v>
      </c>
      <c r="W39" s="15" t="n">
        <v>17.6022869166959</v>
      </c>
      <c r="X39" s="15" t="n">
        <v>80.6927455827728</v>
      </c>
      <c r="Y39" s="16" t="n">
        <v>72.7271724319809</v>
      </c>
      <c r="Z39" s="14" t="n">
        <v>0.0219087374826343</v>
      </c>
      <c r="AA39" s="15" t="n">
        <v>0.00976257957101676</v>
      </c>
      <c r="AB39" s="15" t="n">
        <v>0.003590391</v>
      </c>
      <c r="AC39" s="15" t="n">
        <v>0.00978019</v>
      </c>
      <c r="AD39" s="15" t="n">
        <v>0.004334265</v>
      </c>
      <c r="AE39" s="15" t="n">
        <v>0.001072098</v>
      </c>
      <c r="AF39" s="15" t="n">
        <v>0.00181161</v>
      </c>
      <c r="AG39" s="15" t="n">
        <v>0.008003657</v>
      </c>
      <c r="AH39" s="15" t="n">
        <v>0.003390424</v>
      </c>
      <c r="AI39" s="15" t="n">
        <v>0.007802466</v>
      </c>
      <c r="AJ39" s="15" t="n">
        <v>0.45</v>
      </c>
      <c r="AK39" s="16" t="n">
        <v>0.063</v>
      </c>
    </row>
    <row r="41" customFormat="false" ht="13.8" hidden="false" customHeight="false" outlineLevel="0" collapsed="false">
      <c r="I41" s="0" t="s">
        <v>81</v>
      </c>
    </row>
    <row r="42" customFormat="false" ht="13.8" hidden="false" customHeight="false" outlineLevel="0" collapsed="false">
      <c r="I42" s="5" t="s">
        <v>2</v>
      </c>
      <c r="J42" s="5"/>
      <c r="K42" s="5"/>
      <c r="L42" s="5"/>
      <c r="M42" s="5"/>
      <c r="N42" s="5"/>
    </row>
    <row r="43" customFormat="false" ht="13.8" hidden="false" customHeight="false" outlineLevel="0" collapsed="false">
      <c r="A43" s="0" t="s">
        <v>82</v>
      </c>
      <c r="I43" s="17" t="s">
        <v>7</v>
      </c>
      <c r="J43" s="18" t="s">
        <v>8</v>
      </c>
      <c r="K43" s="18" t="s">
        <v>9</v>
      </c>
      <c r="L43" s="18" t="s">
        <v>10</v>
      </c>
      <c r="M43" s="18" t="s">
        <v>11</v>
      </c>
      <c r="N43" s="19" t="s">
        <v>12</v>
      </c>
    </row>
    <row r="44" customFormat="false" ht="13.8" hidden="false" customHeight="false" outlineLevel="0" collapsed="false">
      <c r="A44" s="0" t="s">
        <v>83</v>
      </c>
      <c r="I44" s="20" t="n">
        <f aca="false">AVERAGE(I5:I8)</f>
        <v>1.07092847938855</v>
      </c>
      <c r="J44" s="20" t="n">
        <f aca="false">AVERAGE(J5:J8)</f>
        <v>-0.000857154221842742</v>
      </c>
      <c r="K44" s="20" t="n">
        <f aca="false">AVERAGE(K5:K8)</f>
        <v>0</v>
      </c>
      <c r="L44" s="20" t="n">
        <f aca="false">AVERAGE(L5:L8)</f>
        <v>0</v>
      </c>
      <c r="M44" s="20" t="n">
        <f aca="false">AVERAGE(M5:M8)</f>
        <v>2.44647298798502</v>
      </c>
      <c r="N44" s="20" t="n">
        <f aca="false">AVERAGE(N5:N8)</f>
        <v>-2.62755452984415</v>
      </c>
      <c r="P44" s="0" t="str">
        <f aca="false">"EX_glc__D_e:E:" &amp; ROUND(I44,2) &amp; " | EX_lys__L_e:U:100"</f>
        <v>EX_glc__D_e:E:1.07 | EX_lys__L_e:U:100</v>
      </c>
      <c r="Q44" s="0" t="str">
        <f aca="false">"EX_o2_e:E:" &amp; ROUND(M44,2)</f>
        <v>EX_o2_e:E:2.45</v>
      </c>
      <c r="R44" s="0" t="str">
        <f aca="false">"EX_co2_e:L:" &amp; ROUND(-N44,2)</f>
        <v>EX_co2_e:L:2.63</v>
      </c>
    </row>
    <row r="45" customFormat="false" ht="13.8" hidden="false" customHeight="false" outlineLevel="0" collapsed="false">
      <c r="A45" s="0" t="s">
        <v>84</v>
      </c>
      <c r="I45" s="20" t="n">
        <f aca="false">AVERAGE(I37:I39)</f>
        <v>0.33098586109744</v>
      </c>
      <c r="J45" s="20" t="n">
        <f aca="false">AVERAGE(J37:J39)</f>
        <v>0</v>
      </c>
      <c r="K45" s="20" t="n">
        <f aca="false">AVERAGE(K37:K39)</f>
        <v>-0.0031906676031673</v>
      </c>
      <c r="L45" s="20" t="n">
        <f aca="false">AVERAGE(L37:L39)</f>
        <v>2.44387472184724</v>
      </c>
      <c r="M45" s="20" t="n">
        <f aca="false">AVERAGE(M37:M39)</f>
        <v>4.65007388400918</v>
      </c>
      <c r="N45" s="20" t="n">
        <f aca="false">AVERAGE(N37:N39)</f>
        <v>-2.98228289565406</v>
      </c>
      <c r="P45" s="0" t="str">
        <f aca="false">"EX_glc__D_e:E:" &amp; ROUND(I45,2) &amp; " | EX_etoh_e:L:" &amp; ROUND(L45,2) &amp; " | EX_lys__L_e:U:100"</f>
        <v>EX_glc__D_e:E:0.33 | EX_etoh_e:L:2.44 | EX_lys__L_e:U:100</v>
      </c>
      <c r="Q45" s="0" t="str">
        <f aca="false">"EX_o2_e:E:" &amp; ROUND(M45,2)</f>
        <v>EX_o2_e:E:4.65</v>
      </c>
      <c r="R45" s="0" t="str">
        <f aca="false">"EX_co2_e:L:" &amp; ROUND(-N45,2)</f>
        <v>EX_co2_e:L:2.98</v>
      </c>
    </row>
    <row r="46" customFormat="false" ht="13.8" hidden="false" customHeight="false" outlineLevel="0" collapsed="false">
      <c r="A46" s="0" t="s">
        <v>85</v>
      </c>
      <c r="I46" s="20" t="n">
        <f aca="false">AVERAGE(I18:I20)</f>
        <v>0.612502013142123</v>
      </c>
      <c r="J46" s="20" t="n">
        <f aca="false">AVERAGE(J18:J20)</f>
        <v>-0.0103828219270308</v>
      </c>
      <c r="K46" s="20" t="n">
        <f aca="false">AVERAGE(K18:K20)</f>
        <v>0</v>
      </c>
      <c r="L46" s="20" t="n">
        <f aca="false">AVERAGE(L18:L20)</f>
        <v>1.74864711271784</v>
      </c>
      <c r="M46" s="20" t="n">
        <f aca="false">AVERAGE(M18:M20)</f>
        <v>5.03380805672743</v>
      </c>
      <c r="N46" s="20" t="n">
        <f aca="false">AVERAGE(N18:N20)</f>
        <v>-2.77908598487286</v>
      </c>
      <c r="P46" s="0" t="str">
        <f aca="false">"EX_glc__D_e:E:" &amp; ROUND(I46,2) &amp; " | EX_etoh_e:L:" &amp; ROUND(L46,2) &amp; " | EX_lys__L_e:U:100"</f>
        <v>EX_glc__D_e:E:0.61 | EX_etoh_e:L:1.75 | EX_lys__L_e:U:100</v>
      </c>
      <c r="Q46" s="0" t="str">
        <f aca="false">"EX_o2_e:E:" &amp; ROUND(M46,2)</f>
        <v>EX_o2_e:E:5.03</v>
      </c>
      <c r="R46" s="0" t="str">
        <f aca="false">"EX_co2_e:L:" &amp; ROUND(-N46,2) &amp; " | EX_glyc_e:L:" &amp; ROUND(-J46,2)</f>
        <v>EX_co2_e:L:2.78 | EX_glyc_e:L:0.01</v>
      </c>
    </row>
    <row r="47" customFormat="false" ht="13.8" hidden="false" customHeight="false" outlineLevel="0" collapsed="false">
      <c r="A47" s="0" t="s">
        <v>86</v>
      </c>
      <c r="I47" s="20" t="n">
        <f aca="false">AVERAGE(I12:I14)</f>
        <v>1.23919303090862</v>
      </c>
      <c r="J47" s="20" t="n">
        <f aca="false">AVERAGE(J12:J14)</f>
        <v>-0.0225766643262642</v>
      </c>
      <c r="K47" s="20" t="n">
        <f aca="false">AVERAGE(K12:K14)</f>
        <v>-0.0187660141602168</v>
      </c>
      <c r="L47" s="20" t="n">
        <f aca="false">AVERAGE(L12:L14)</f>
        <v>0.66664056529417</v>
      </c>
      <c r="M47" s="20" t="n">
        <f aca="false">AVERAGE(M12:M14)</f>
        <v>5.26509897414902</v>
      </c>
      <c r="N47" s="20" t="n">
        <f aca="false">AVERAGE(N12:N14)</f>
        <v>-3.42415554021904</v>
      </c>
      <c r="P47" s="0" t="str">
        <f aca="false">"EX_glc__D_e:E:" &amp; ROUND(I47,2) &amp; " | EX_etoh_e:L:" &amp; ROUND(L47,2)</f>
        <v>EX_glc__D_e:E:1.24 | EX_etoh_e:L:0.67</v>
      </c>
      <c r="Q47" s="0" t="str">
        <f aca="false">"EX_o2_e:E:" &amp; ROUND(M47,2)</f>
        <v>EX_o2_e:E:5.27</v>
      </c>
      <c r="R47" s="0" t="str">
        <f aca="false">"EX_co2_e:L:" &amp; ROUND(-N47,2) &amp; " | EX_glyc_e:L:" &amp; ROUND(-J47,2) &amp; " | EX_ac_e:L:" &amp; ROUND(-K47,2)</f>
        <v>EX_co2_e:L:3.42 | EX_glyc_e:L:0.02 | EX_ac_e:L:0.02</v>
      </c>
    </row>
    <row r="48" customFormat="false" ht="13.8" hidden="false" customHeight="false" outlineLevel="0" collapsed="false">
      <c r="A48" s="0" t="s">
        <v>87</v>
      </c>
      <c r="I48" s="20" t="n">
        <f aca="false">AVERAGE(I34:I36)</f>
        <v>1.11945719683422</v>
      </c>
      <c r="J48" s="20" t="n">
        <f aca="false">AVERAGE(J34:J36)</f>
        <v>-0.00431410039818905</v>
      </c>
      <c r="K48" s="20" t="n">
        <f aca="false">AVERAGE(K34:K36)</f>
        <v>0</v>
      </c>
      <c r="L48" s="20" t="n">
        <f aca="false">AVERAGE(L34:L36)</f>
        <v>0</v>
      </c>
      <c r="M48" s="20" t="n">
        <f aca="false">AVERAGE(M34:M36)</f>
        <v>2.57266240739022</v>
      </c>
      <c r="N48" s="20" t="n">
        <f aca="false">AVERAGE(N34:N36)</f>
        <v>-2.8774168971354</v>
      </c>
      <c r="P48" s="0" t="str">
        <f aca="false">"EX_glc__D_e:E:" &amp; ROUND(I48,2) &amp; " | EX_lys__L_e:U:100"</f>
        <v>EX_glc__D_e:E:1.12 | EX_lys__L_e:U:100</v>
      </c>
      <c r="Q48" s="0" t="str">
        <f aca="false">"EX_o2_e:E:" &amp; ROUND(M48,2)</f>
        <v>EX_o2_e:E:2.57</v>
      </c>
      <c r="R48" s="0" t="str">
        <f aca="false">"EX_co2_e:L:" &amp; ROUND(-N48,2)</f>
        <v>EX_co2_e:L:2.88</v>
      </c>
    </row>
    <row r="49" customFormat="false" ht="13.8" hidden="false" customHeight="false" outlineLevel="0" collapsed="false">
      <c r="A49" s="0" t="s">
        <v>88</v>
      </c>
      <c r="I49" s="20" t="n">
        <f aca="false">AVERAGE(I15:I17)</f>
        <v>1.10289373097856</v>
      </c>
      <c r="J49" s="20" t="n">
        <f aca="false">AVERAGE(J15:J17)</f>
        <v>-0.0283248589619358</v>
      </c>
      <c r="K49" s="20" t="n">
        <f aca="false">AVERAGE(K15:K17)</f>
        <v>0</v>
      </c>
      <c r="L49" s="20" t="n">
        <f aca="false">AVERAGE(L15:L17)</f>
        <v>0</v>
      </c>
      <c r="M49" s="20" t="n">
        <f aca="false">AVERAGE(M15:M17)</f>
        <v>2.36463746720041</v>
      </c>
      <c r="N49" s="20" t="n">
        <f aca="false">AVERAGE(N15:N17)</f>
        <v>-2.86601683791772</v>
      </c>
      <c r="P49" s="0" t="str">
        <f aca="false">"EX_glc__D_e:E:" &amp; ROUND(I49,2) &amp; " | EX_lys__L_e:U:100"</f>
        <v>EX_glc__D_e:E:1.1 | EX_lys__L_e:U:100</v>
      </c>
      <c r="Q49" s="0" t="str">
        <f aca="false">"EX_o2_e:E:" &amp; ROUND(M49,2)</f>
        <v>EX_o2_e:E:2.36</v>
      </c>
      <c r="R49" s="0" t="str">
        <f aca="false">"EX_co2_e:L:" &amp; ROUND(-N49,2) &amp; " | EX_glyc_e:L:" &amp; ROUND(-J49,2)</f>
        <v>EX_co2_e:L:2.87 | EX_glyc_e:L:0.03</v>
      </c>
    </row>
    <row r="50" customFormat="false" ht="13.8" hidden="false" customHeight="false" outlineLevel="0" collapsed="false">
      <c r="A50" s="0" t="s">
        <v>89</v>
      </c>
      <c r="I50" s="20" t="n">
        <f aca="false">AVERAGE(I9:I11)</f>
        <v>1.36797731358331</v>
      </c>
      <c r="J50" s="20" t="n">
        <f aca="false">AVERAGE(J9:J11)</f>
        <v>-0.082729509417606</v>
      </c>
      <c r="K50" s="20" t="n">
        <f aca="false">AVERAGE(K9:K11)</f>
        <v>0</v>
      </c>
      <c r="L50" s="20" t="n">
        <f aca="false">AVERAGE(L9:L11)</f>
        <v>0</v>
      </c>
      <c r="M50" s="20" t="n">
        <f aca="false">AVERAGE(M9:M11)</f>
        <v>4.08889827981797</v>
      </c>
      <c r="N50" s="20" t="n">
        <f aca="false">AVERAGE(N9:N11)</f>
        <v>-4.11867992630463</v>
      </c>
      <c r="P50" s="0" t="str">
        <f aca="false">"EX_glc__D_e:E:" &amp; ROUND(I50,2) &amp; " | EX_lys__L_e:U:100"</f>
        <v>EX_glc__D_e:E:1.37 | EX_lys__L_e:U:100</v>
      </c>
      <c r="Q50" s="0" t="str">
        <f aca="false">"EX_o2_e:E:" &amp; ROUND(M50,2)</f>
        <v>EX_o2_e:E:4.09</v>
      </c>
      <c r="R50" s="0" t="str">
        <f aca="false">"EX_co2_e:L:" &amp; ROUND(-N50,2) &amp; " | EX_glyc_e:L:" &amp; ROUND(-J50,2)</f>
        <v>EX_co2_e:L:4.12 | EX_glyc_e:L:0.08</v>
      </c>
    </row>
    <row r="51" customFormat="false" ht="13.8" hidden="false" customHeight="false" outlineLevel="0" collapsed="false">
      <c r="A51" s="0" t="s">
        <v>90</v>
      </c>
      <c r="I51" s="20" t="n">
        <f aca="false">AVERAGE(I29:I33)</f>
        <v>1.07570749823126</v>
      </c>
      <c r="J51" s="20" t="n">
        <f aca="false">AVERAGE(J29:J33)</f>
        <v>-0.00174142199788491</v>
      </c>
      <c r="K51" s="20" t="n">
        <f aca="false">AVERAGE(K29:K33)</f>
        <v>-0.00173732968578086</v>
      </c>
      <c r="L51" s="20" t="n">
        <f aca="false">AVERAGE(L29:L33)</f>
        <v>0</v>
      </c>
      <c r="M51" s="20" t="n">
        <f aca="false">AVERAGE(M29:M33)</f>
        <v>2.32888130981875</v>
      </c>
      <c r="N51" s="20" t="n">
        <f aca="false">AVERAGE(N29:N33)</f>
        <v>-2.71673799372728</v>
      </c>
      <c r="P51" s="0" t="str">
        <f aca="false">"EX_glc__D_e:E:" &amp; ROUND(I51,2) &amp; " | EX_lys__L_e:U:100"</f>
        <v>EX_glc__D_e:E:1.08 | EX_lys__L_e:U:100</v>
      </c>
      <c r="Q51" s="0" t="str">
        <f aca="false">"EX_o2_e:E:" &amp; ROUND(M51,2)</f>
        <v>EX_o2_e:E:2.33</v>
      </c>
      <c r="R51" s="0" t="str">
        <f aca="false">"EX_co2_e:L:" &amp; ROUND(-N51,2)</f>
        <v>EX_co2_e:L:2.72</v>
      </c>
    </row>
    <row r="52" customFormat="false" ht="13.8" hidden="false" customHeight="false" outlineLevel="0" collapsed="false">
      <c r="A52" s="0" t="s">
        <v>91</v>
      </c>
      <c r="I52" s="20" t="n">
        <f aca="false">AVERAGE(I24:I28)</f>
        <v>1.11071698957099</v>
      </c>
      <c r="J52" s="20" t="n">
        <f aca="false">AVERAGE(J24:J28)</f>
        <v>-0.00304475041336303</v>
      </c>
      <c r="K52" s="20" t="n">
        <f aca="false">AVERAGE(K24:K28)</f>
        <v>0</v>
      </c>
      <c r="L52" s="20" t="n">
        <f aca="false">AVERAGE(L24:L28)</f>
        <v>-0.0023037014987285</v>
      </c>
      <c r="M52" s="20" t="n">
        <f aca="false">AVERAGE(M24:M28)</f>
        <v>2.59252276866606</v>
      </c>
      <c r="N52" s="20" t="n">
        <f aca="false">AVERAGE(N24:N28)</f>
        <v>-2.94008581546127</v>
      </c>
      <c r="P52" s="0" t="str">
        <f aca="false">"EX_glc__D_e:E:" &amp; ROUND(I52,2) &amp; " | EX_lys__L_e:U:100"</f>
        <v>EX_glc__D_e:E:1.11 | EX_lys__L_e:U:100</v>
      </c>
      <c r="Q52" s="0" t="str">
        <f aca="false">"EX_o2_e:E:" &amp; ROUND(M52,2)</f>
        <v>EX_o2_e:E:2.59</v>
      </c>
      <c r="R52" s="0" t="str">
        <f aca="false">"EX_co2_e:L:" &amp; ROUND(-N52,2)</f>
        <v>EX_co2_e:L:2.94</v>
      </c>
    </row>
    <row r="53" customFormat="false" ht="13.8" hidden="false" customHeight="false" outlineLevel="0" collapsed="false">
      <c r="A53" s="0" t="s">
        <v>92</v>
      </c>
      <c r="I53" s="20" t="n">
        <f aca="false">AVERAGE(I21:I23)</f>
        <v>7.75472161309578</v>
      </c>
      <c r="J53" s="20" t="n">
        <f aca="false">AVERAGE(J21:J23)</f>
        <v>-0.743250977707668</v>
      </c>
      <c r="K53" s="20" t="n">
        <f aca="false">AVERAGE(K21:K23)</f>
        <v>-0.139480174084195</v>
      </c>
      <c r="L53" s="20" t="n">
        <f aca="false">AVERAGE(L21:L23)</f>
        <v>-10.7029244145239</v>
      </c>
      <c r="M53" s="20" t="n">
        <f aca="false">AVERAGE(M21:M23)</f>
        <v>7.54526381219538</v>
      </c>
      <c r="N53" s="20" t="n">
        <f aca="false">AVERAGE(N21:N23)</f>
        <v>-15.0905276243908</v>
      </c>
      <c r="P53" s="0" t="str">
        <f aca="false">"EX_glc__D_e:E:" &amp; ROUND(I53,2) &amp; " | EX_lys__L_e:U:100"</f>
        <v>EX_glc__D_e:E:7.75 | EX_lys__L_e:U:100</v>
      </c>
      <c r="Q53" s="0" t="str">
        <f aca="false">"EX_o2_e:E:" &amp; ROUND(M53,2)</f>
        <v>EX_o2_e:E:7.55</v>
      </c>
      <c r="R53" s="0" t="str">
        <f aca="false">"EX_co2_e:L:" &amp; ROUND(-N53,2) &amp; " | EX_glyc_e:L:" &amp; ROUND(-J53,2) &amp; " | EX_ac_e:L:" &amp; ROUND(-K53,2) &amp; " | EX_etoh_e:L:" &amp; ROUND(-L53,2)</f>
        <v>EX_co2_e:L:15.09 | EX_glyc_e:L:0.74 | EX_ac_e:L:0.14 | EX_etoh_e:L:10.7</v>
      </c>
    </row>
  </sheetData>
  <mergeCells count="5">
    <mergeCell ref="C3:H3"/>
    <mergeCell ref="I3:N3"/>
    <mergeCell ref="O3:Y3"/>
    <mergeCell ref="Z3:AK3"/>
    <mergeCell ref="I42:N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  <Company>Tartu Ülikool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2017-02-27T06:59:22Z</dcterms:created>
  <dc:creator>Lahtvee</dc:creator>
  <dc:description/>
  <dc:language>en-US</dc:language>
  <cp:lastModifiedBy/>
  <dcterms:modified xsi:type="dcterms:W3CDTF">2022-03-22T11:23:53Z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Tartu Ülikool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