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<sst xmlns="http://schemas.openxmlformats.org/spreadsheetml/2006/main" count="75" uniqueCount="43">
  <si>
    <t xml:space="preserve">Conc (g/gDW)</t>
  </si>
  <si>
    <t xml:space="preserve">protein</t>
  </si>
  <si>
    <t xml:space="preserve">stoich</t>
  </si>
  <si>
    <t xml:space="preserve">MW (g/mmol)</t>
  </si>
  <si>
    <t xml:space="preserve">C_0_20</t>
  </si>
  <si>
    <t xml:space="preserve">C_0_23</t>
  </si>
  <si>
    <t xml:space="preserve">C_0_27</t>
  </si>
  <si>
    <t xml:space="preserve">C_0_30</t>
  </si>
  <si>
    <t xml:space="preserve">N_0_05</t>
  </si>
  <si>
    <t xml:space="preserve">N_0_10</t>
  </si>
  <si>
    <t xml:space="preserve">N_0_13</t>
  </si>
  <si>
    <t xml:space="preserve">N_0_18</t>
  </si>
  <si>
    <t xml:space="preserve">N_0_30</t>
  </si>
  <si>
    <t xml:space="preserve">N_0_35</t>
  </si>
  <si>
    <t xml:space="preserve">B_1</t>
  </si>
  <si>
    <t xml:space="preserve">B_2</t>
  </si>
  <si>
    <t xml:space="preserve">YBL099W</t>
  </si>
  <si>
    <t xml:space="preserve">YJR121W</t>
  </si>
  <si>
    <t xml:space="preserve">YBR039W</t>
  </si>
  <si>
    <t xml:space="preserve">YDL004W</t>
  </si>
  <si>
    <t xml:space="preserve">YPL271W</t>
  </si>
  <si>
    <t xml:space="preserve">Q0085</t>
  </si>
  <si>
    <t xml:space="preserve">Q0080</t>
  </si>
  <si>
    <t xml:space="preserve">Q0130</t>
  </si>
  <si>
    <t xml:space="preserve">YPL078C</t>
  </si>
  <si>
    <t xml:space="preserve">YDR298C</t>
  </si>
  <si>
    <t xml:space="preserve">YKL016C</t>
  </si>
  <si>
    <t xml:space="preserve">YDR377W</t>
  </si>
  <si>
    <t xml:space="preserve">YLR295C</t>
  </si>
  <si>
    <t xml:space="preserve">YML081C-A</t>
  </si>
  <si>
    <t xml:space="preserve">YDR322C-A</t>
  </si>
  <si>
    <t xml:space="preserve">YOL077W-A</t>
  </si>
  <si>
    <t xml:space="preserve">YPR020W</t>
  </si>
  <si>
    <t xml:space="preserve">Conc (mmol-divide-by-stoichiometric-coeff/gDW), equivalent to mmol of ATPS if limited by such subunit</t>
  </si>
  <si>
    <t xml:space="preserve">Clearly, there is something bad with YPL271W and YDR322C-A measurements in N-lim datasets</t>
  </si>
  <si>
    <t xml:space="preserve">Re-calibrate to the next lowest subunit concentration</t>
  </si>
  <si>
    <t xml:space="preserve">min_sub</t>
  </si>
  <si>
    <t xml:space="preserve">min_sub_old</t>
  </si>
  <si>
    <t xml:space="preserve">min_sub_new</t>
  </si>
  <si>
    <t xml:space="preserve">kapp_clim (1/s)</t>
  </si>
  <si>
    <t xml:space="preserve">kapp_old (1/s)</t>
  </si>
  <si>
    <t xml:space="preserve">kapp_batch (1/s)</t>
  </si>
  <si>
    <t xml:space="preserve">kapp_new (1/s)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</si>
</sst>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E+00"/>
    <numFmt numFmtId="166" formatCode="0.00E+00"/>
    <numFmt numFmtId="167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EC9BA4"/>
        <bgColor rgb="FFFFA6A6"/>
      </patternFill>
    </fill>
    <fill>
      <patternFill patternType="solid">
        <fgColor rgb="FFFFA6A6"/>
        <bgColor rgb="FFEC9BA4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EC9BA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M46" activeCellId="0" sqref="M46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4.87"/>
    <col collapsed="false" customWidth="true" hidden="false" outlineLevel="0" max="3" min="3" style="0" width="19.14"/>
    <col collapsed="false" customWidth="true" hidden="false" outlineLevel="0" max="14" min="4" style="0" width="12.82"/>
    <col collapsed="false" customWidth="true" hidden="false" outlineLevel="0" max="15" min="15" style="0" width="15.67"/>
    <col collapsed="false" customWidth="true" hidden="false" outlineLevel="0" max="16" min="16" style="0" width="9.63"/>
    <col collapsed="false" customWidth="true" hidden="false" outlineLevel="0" max="17" min="17" style="0" width="9.98"/>
  </cols>
  <sheetData>
    <row r="1" customFormat="false" ht="13.8" hidden="false" customHeight="false" outlineLevel="0" collapsed="false">
      <c r="A1" s="1"/>
      <c r="B1" s="1"/>
      <c r="C1" s="1"/>
      <c r="D1" s="2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false" ht="13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/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P2" s="1" t="s">
        <v>14</v>
      </c>
      <c r="Q2" s="1" t="s">
        <v>15</v>
      </c>
    </row>
    <row r="3" customFormat="false" ht="13.8" hidden="false" customHeight="false" outlineLevel="0" collapsed="false">
      <c r="A3" s="0" t="s">
        <v>16</v>
      </c>
      <c r="B3" s="0" t="n">
        <v>6</v>
      </c>
      <c r="C3" s="0" t="n">
        <v>62.03387</v>
      </c>
      <c r="D3" s="3" t="n">
        <v>0.00451654577803933</v>
      </c>
      <c r="E3" s="3" t="n">
        <v>0.00477513295801381</v>
      </c>
      <c r="F3" s="3" t="n">
        <v>0.00543554263516362</v>
      </c>
      <c r="G3" s="3" t="n">
        <v>0.00618691080237639</v>
      </c>
      <c r="H3" s="3"/>
      <c r="I3" s="3" t="n">
        <v>0.000383674437195815</v>
      </c>
      <c r="J3" s="3" t="n">
        <v>0.000789331954328786</v>
      </c>
      <c r="K3" s="3" t="n">
        <v>0.00105262307469958</v>
      </c>
      <c r="L3" s="3" t="n">
        <v>0.00120273260111295</v>
      </c>
      <c r="M3" s="3" t="n">
        <v>0.00142754763654628</v>
      </c>
      <c r="N3" s="3" t="n">
        <v>0.0013351314303884</v>
      </c>
      <c r="P3" s="4" t="n">
        <v>0.000941673284407526</v>
      </c>
      <c r="Q3" s="4" t="n">
        <v>0.00145463321187371</v>
      </c>
    </row>
    <row r="4" customFormat="false" ht="13.8" hidden="false" customHeight="false" outlineLevel="0" collapsed="false">
      <c r="A4" s="0" t="s">
        <v>17</v>
      </c>
      <c r="B4" s="0" t="n">
        <v>6</v>
      </c>
      <c r="C4" s="0" t="n">
        <v>58.45895</v>
      </c>
      <c r="D4" s="3" t="n">
        <v>0.00444295132527474</v>
      </c>
      <c r="E4" s="3" t="n">
        <v>0.00455076810955729</v>
      </c>
      <c r="F4" s="3" t="n">
        <v>0.00536046844938512</v>
      </c>
      <c r="G4" s="3" t="n">
        <v>0.00583779457177252</v>
      </c>
      <c r="H4" s="3"/>
      <c r="I4" s="3" t="n">
        <v>0.000403452138924877</v>
      </c>
      <c r="J4" s="3" t="n">
        <v>0.000708555279726235</v>
      </c>
      <c r="K4" s="3" t="n">
        <v>0.00116663607603611</v>
      </c>
      <c r="L4" s="3" t="n">
        <v>0.00142406729166747</v>
      </c>
      <c r="M4" s="3" t="n">
        <v>0.00202851524224574</v>
      </c>
      <c r="N4" s="3" t="n">
        <v>0.00251823147335236</v>
      </c>
      <c r="P4" s="4" t="n">
        <v>0.0010751586627474</v>
      </c>
      <c r="Q4" s="4" t="n">
        <v>0.00152759863806899</v>
      </c>
    </row>
    <row r="5" customFormat="false" ht="13.8" hidden="false" customHeight="false" outlineLevel="0" collapsed="false">
      <c r="A5" s="0" t="s">
        <v>18</v>
      </c>
      <c r="B5" s="0" t="n">
        <v>2</v>
      </c>
      <c r="C5" s="0" t="n">
        <v>34.27592</v>
      </c>
      <c r="D5" s="3" t="n">
        <v>0.000324931835724077</v>
      </c>
      <c r="E5" s="3" t="n">
        <v>0.000337149430804247</v>
      </c>
      <c r="F5" s="3" t="n">
        <v>0.000360027525193604</v>
      </c>
      <c r="G5" s="3" t="n">
        <v>0.00038689973965947</v>
      </c>
      <c r="H5" s="3"/>
      <c r="I5" s="3" t="n">
        <v>4.68167715407687E-005</v>
      </c>
      <c r="J5" s="3" t="n">
        <v>0.000107859956100387</v>
      </c>
      <c r="K5" s="3" t="n">
        <v>0.000141116770579479</v>
      </c>
      <c r="L5" s="3" t="n">
        <v>0.000162841712485014</v>
      </c>
      <c r="M5" s="3" t="n">
        <v>0.000215598542981378</v>
      </c>
      <c r="N5" s="3" t="n">
        <v>0.000198518213148483</v>
      </c>
      <c r="P5" s="4" t="n">
        <v>0.000168349562418433</v>
      </c>
      <c r="Q5" s="4" t="n">
        <v>0.000108842751813519</v>
      </c>
    </row>
    <row r="6" customFormat="false" ht="13.8" hidden="false" customHeight="false" outlineLevel="0" collapsed="false">
      <c r="A6" s="0" t="s">
        <v>19</v>
      </c>
      <c r="B6" s="0" t="n">
        <v>2</v>
      </c>
      <c r="C6" s="0" t="n">
        <v>18.33485</v>
      </c>
      <c r="D6" s="3" t="n">
        <v>4.57109915269864E-005</v>
      </c>
      <c r="E6" s="3" t="n">
        <v>4.98518201513322E-005</v>
      </c>
      <c r="F6" s="3" t="n">
        <v>5.13546354884838E-005</v>
      </c>
      <c r="G6" s="3" t="n">
        <v>5.26735959285017E-005</v>
      </c>
      <c r="H6" s="3"/>
      <c r="I6" s="3" t="n">
        <v>0.000229661345144167</v>
      </c>
      <c r="J6" s="3" t="n">
        <v>0.000365609152745157</v>
      </c>
      <c r="K6" s="3" t="n">
        <v>0.000519981735791899</v>
      </c>
      <c r="L6" s="3" t="n">
        <v>0.000644871546721374</v>
      </c>
      <c r="M6" s="3" t="n">
        <v>0.000687911437304117</v>
      </c>
      <c r="N6" s="3" t="n">
        <v>0.000839410491117454</v>
      </c>
      <c r="P6" s="4" t="n">
        <v>0.000382343351649412</v>
      </c>
      <c r="Q6" s="4" t="n">
        <v>0.000509199546022995</v>
      </c>
    </row>
    <row r="7" customFormat="false" ht="13.8" hidden="false" customHeight="false" outlineLevel="0" collapsed="false">
      <c r="A7" s="0" t="s">
        <v>20</v>
      </c>
      <c r="B7" s="0" t="n">
        <v>2</v>
      </c>
      <c r="C7" s="0" t="n">
        <v>6.60797</v>
      </c>
      <c r="D7" s="3" t="n">
        <v>1.30281107075332E-005</v>
      </c>
      <c r="E7" s="3" t="n">
        <v>1.29651285100888E-005</v>
      </c>
      <c r="F7" s="3" t="n">
        <v>1.39114656584306E-005</v>
      </c>
      <c r="G7" s="3" t="n">
        <v>1.57310322697561E-005</v>
      </c>
      <c r="H7" s="3"/>
      <c r="I7" s="3" t="n">
        <v>2.25528818514009E-008</v>
      </c>
      <c r="J7" s="3" t="n">
        <v>1.2770616629814E-008</v>
      </c>
      <c r="K7" s="3" t="n">
        <v>1.09814165425957E-008</v>
      </c>
      <c r="L7" s="3" t="n">
        <v>3.17187773411209E-008</v>
      </c>
      <c r="M7" s="3" t="n">
        <v>3.88577744625763E-008</v>
      </c>
      <c r="N7" s="3" t="n">
        <v>1.77191651738885E-008</v>
      </c>
      <c r="P7" s="4" t="n">
        <v>7.20583984012481E-006</v>
      </c>
      <c r="Q7" s="4" t="n">
        <v>3.68341402997945E-006</v>
      </c>
    </row>
    <row r="8" customFormat="false" ht="13.8" hidden="false" customHeight="false" outlineLevel="0" collapsed="false">
      <c r="A8" s="0" t="s">
        <v>21</v>
      </c>
      <c r="B8" s="0" t="n">
        <v>2</v>
      </c>
      <c r="C8" s="0" t="n">
        <v>28.12549</v>
      </c>
      <c r="D8" s="3" t="n">
        <v>0.00150551525934645</v>
      </c>
      <c r="E8" s="3" t="n">
        <v>0.0015917109860046</v>
      </c>
      <c r="F8" s="3" t="n">
        <v>0.00181184754505454</v>
      </c>
      <c r="G8" s="3" t="n">
        <v>0.00206230360079213</v>
      </c>
      <c r="H8" s="3"/>
      <c r="I8" s="3" t="n">
        <v>0.000229661345144167</v>
      </c>
      <c r="J8" s="3" t="n">
        <v>0.000365609152745157</v>
      </c>
      <c r="K8" s="3" t="n">
        <v>0.000519981735791899</v>
      </c>
      <c r="L8" s="3" t="n">
        <v>0.000644871546721374</v>
      </c>
      <c r="M8" s="3" t="n">
        <v>0.000687911437304117</v>
      </c>
      <c r="N8" s="3" t="n">
        <v>0.000839410491117454</v>
      </c>
      <c r="P8" s="4" t="n">
        <v>0.000382343351649412</v>
      </c>
      <c r="Q8" s="4" t="n">
        <v>0.000509199546022995</v>
      </c>
    </row>
    <row r="9" customFormat="false" ht="13.8" hidden="false" customHeight="false" outlineLevel="0" collapsed="false">
      <c r="A9" s="0" t="s">
        <v>22</v>
      </c>
      <c r="B9" s="0" t="n">
        <v>2</v>
      </c>
      <c r="C9" s="0" t="n">
        <v>5.36422</v>
      </c>
      <c r="D9" s="3" t="n">
        <v>0.00150551525934645</v>
      </c>
      <c r="E9" s="3" t="n">
        <v>0.0015917109860046</v>
      </c>
      <c r="F9" s="3" t="n">
        <v>0.00181184754505454</v>
      </c>
      <c r="G9" s="3" t="n">
        <v>0.00206230360079213</v>
      </c>
      <c r="H9" s="3"/>
      <c r="I9" s="3" t="n">
        <v>0.000229661345144167</v>
      </c>
      <c r="J9" s="3" t="n">
        <v>0.000365609152745157</v>
      </c>
      <c r="K9" s="3" t="n">
        <v>0.000519981735791899</v>
      </c>
      <c r="L9" s="3" t="n">
        <v>0.000644871546721374</v>
      </c>
      <c r="M9" s="3" t="n">
        <v>0.000687911437304117</v>
      </c>
      <c r="N9" s="3" t="n">
        <v>0.000839410491117454</v>
      </c>
      <c r="P9" s="4" t="n">
        <v>0.000382343351649412</v>
      </c>
      <c r="Q9" s="4" t="n">
        <v>0.000509199546022995</v>
      </c>
    </row>
    <row r="10" customFormat="false" ht="13.8" hidden="false" customHeight="false" outlineLevel="0" collapsed="false">
      <c r="A10" s="0" t="s">
        <v>23</v>
      </c>
      <c r="B10" s="0" t="n">
        <v>20</v>
      </c>
      <c r="C10" s="0" t="n">
        <v>8.27731</v>
      </c>
      <c r="D10" s="3" t="n">
        <v>0.0150551525934644</v>
      </c>
      <c r="E10" s="3" t="n">
        <v>0.015917109860046</v>
      </c>
      <c r="F10" s="3" t="n">
        <v>0.0181184754505454</v>
      </c>
      <c r="G10" s="3" t="n">
        <v>0.0206230360079213</v>
      </c>
      <c r="H10" s="3"/>
      <c r="I10" s="3" t="n">
        <v>0.00229661345144167</v>
      </c>
      <c r="J10" s="3" t="n">
        <v>0.00365609152745157</v>
      </c>
      <c r="K10" s="3" t="n">
        <v>0.00519981735791899</v>
      </c>
      <c r="L10" s="3" t="n">
        <v>0.00644871546721374</v>
      </c>
      <c r="M10" s="3" t="n">
        <v>0.00687911437304118</v>
      </c>
      <c r="N10" s="3" t="n">
        <v>0.00839410491117454</v>
      </c>
      <c r="P10" s="4" t="n">
        <v>0.00382343351649412</v>
      </c>
      <c r="Q10" s="4" t="n">
        <v>0.00509199546022996</v>
      </c>
    </row>
    <row r="11" customFormat="false" ht="13.8" hidden="false" customHeight="false" outlineLevel="0" collapsed="false">
      <c r="A11" s="0" t="s">
        <v>24</v>
      </c>
      <c r="B11" s="0" t="n">
        <v>2</v>
      </c>
      <c r="C11" s="0" t="n">
        <v>28.20048</v>
      </c>
      <c r="D11" s="3" t="n">
        <v>0.000251494960026589</v>
      </c>
      <c r="E11" s="3" t="n">
        <v>0.000255893829665204</v>
      </c>
      <c r="F11" s="3" t="n">
        <v>0.000285455522848921</v>
      </c>
      <c r="G11" s="3" t="n">
        <v>0.00030599570128903</v>
      </c>
      <c r="H11" s="3"/>
      <c r="I11" s="3" t="n">
        <v>0.000229661345144167</v>
      </c>
      <c r="J11" s="3" t="n">
        <v>0.000365609152745157</v>
      </c>
      <c r="K11" s="3" t="n">
        <v>0.000519981735791899</v>
      </c>
      <c r="L11" s="3" t="n">
        <v>0.000644871546721374</v>
      </c>
      <c r="M11" s="3" t="n">
        <v>0.000687911437304117</v>
      </c>
      <c r="N11" s="3" t="n">
        <v>0.000671978361085828</v>
      </c>
      <c r="P11" s="4" t="n">
        <v>0.000382343351649412</v>
      </c>
      <c r="Q11" s="4" t="n">
        <v>9.29495956866001E-005</v>
      </c>
    </row>
    <row r="12" customFormat="false" ht="13.8" hidden="false" customHeight="false" outlineLevel="0" collapsed="false">
      <c r="A12" s="0" t="s">
        <v>25</v>
      </c>
      <c r="B12" s="0" t="n">
        <v>2</v>
      </c>
      <c r="C12" s="0" t="n">
        <v>24.57949</v>
      </c>
      <c r="D12" s="3" t="n">
        <v>0.000239641735723106</v>
      </c>
      <c r="E12" s="3" t="n">
        <v>0.000249947738548229</v>
      </c>
      <c r="F12" s="3" t="n">
        <v>0.000286421254175211</v>
      </c>
      <c r="G12" s="3" t="n">
        <v>0.000306227095572948</v>
      </c>
      <c r="H12" s="3"/>
      <c r="I12" s="3" t="n">
        <v>0.00016560789684358</v>
      </c>
      <c r="J12" s="3" t="n">
        <v>0.000282706806039053</v>
      </c>
      <c r="K12" s="3" t="n">
        <v>0.000400840904254749</v>
      </c>
      <c r="L12" s="3" t="n">
        <v>0.000497181627278293</v>
      </c>
      <c r="M12" s="3" t="n">
        <v>0.000503718911332322</v>
      </c>
      <c r="N12" s="3" t="n">
        <v>0.000354952373805558</v>
      </c>
      <c r="P12" s="4" t="n">
        <v>0.000120177317752891</v>
      </c>
      <c r="Q12" s="4" t="n">
        <v>8.20824217429072E-005</v>
      </c>
    </row>
    <row r="13" customFormat="false" ht="13.8" hidden="false" customHeight="false" outlineLevel="0" collapsed="false">
      <c r="A13" s="0" t="s">
        <v>26</v>
      </c>
      <c r="B13" s="0" t="n">
        <v>2</v>
      </c>
      <c r="C13" s="0" t="n">
        <v>20.28165</v>
      </c>
      <c r="D13" s="3" t="n">
        <v>0.000127857131476257</v>
      </c>
      <c r="E13" s="3" t="n">
        <v>0.000135207111249065</v>
      </c>
      <c r="F13" s="3" t="n">
        <v>0.00014867395246407</v>
      </c>
      <c r="G13" s="3" t="n">
        <v>0.000159059688151939</v>
      </c>
      <c r="H13" s="3"/>
      <c r="I13" s="3" t="n">
        <v>7.07520680822426E-005</v>
      </c>
      <c r="J13" s="3" t="n">
        <v>0.000110964324892926</v>
      </c>
      <c r="K13" s="3" t="n">
        <v>0.000210451492754472</v>
      </c>
      <c r="L13" s="3" t="n">
        <v>0.000244324822147527</v>
      </c>
      <c r="M13" s="3" t="n">
        <v>0.000348568446619645</v>
      </c>
      <c r="N13" s="3" t="n">
        <v>0.00047032980049845</v>
      </c>
      <c r="P13" s="4" t="n">
        <v>0.000159731106990915</v>
      </c>
      <c r="Q13" s="4" t="n">
        <v>4.38021220561387E-005</v>
      </c>
    </row>
    <row r="14" customFormat="false" ht="13.8" hidden="false" customHeight="false" outlineLevel="0" collapsed="false">
      <c r="A14" s="0" t="s">
        <v>27</v>
      </c>
      <c r="B14" s="0" t="n">
        <v>2</v>
      </c>
      <c r="C14" s="0" t="n">
        <v>11.24958</v>
      </c>
      <c r="D14" s="3" t="n">
        <v>1.97245153390349E-005</v>
      </c>
      <c r="E14" s="3" t="n">
        <v>2.04933347082091E-005</v>
      </c>
      <c r="F14" s="3" t="n">
        <v>2.33816591501155E-005</v>
      </c>
      <c r="G14" s="3" t="n">
        <v>2.36014791362189E-005</v>
      </c>
      <c r="H14" s="3"/>
      <c r="I14" s="3" t="n">
        <v>3.90453516655044E-005</v>
      </c>
      <c r="J14" s="3" t="n">
        <v>7.86797948000408E-005</v>
      </c>
      <c r="K14" s="3" t="n">
        <v>0.000120544949966089</v>
      </c>
      <c r="L14" s="3" t="n">
        <v>0.000135881482406234</v>
      </c>
      <c r="M14" s="3" t="n">
        <v>0.0001762682775154</v>
      </c>
      <c r="N14" s="3" t="n">
        <v>0.000158465185617475</v>
      </c>
      <c r="P14" s="4" t="n">
        <v>2.050428972283E-005</v>
      </c>
      <c r="Q14" s="4" t="n">
        <v>7.59451651274667E-006</v>
      </c>
    </row>
    <row r="15" customFormat="false" ht="13.8" hidden="false" customHeight="false" outlineLevel="0" collapsed="false">
      <c r="A15" s="0" t="s">
        <v>28</v>
      </c>
      <c r="B15" s="0" t="n">
        <v>2</v>
      </c>
      <c r="C15" s="0" t="n">
        <v>14.37913</v>
      </c>
      <c r="D15" s="3" t="n">
        <v>0.000109128240295536</v>
      </c>
      <c r="E15" s="3" t="n">
        <v>0.000113895391083251</v>
      </c>
      <c r="F15" s="3" t="n">
        <v>0.000131311335311912</v>
      </c>
      <c r="G15" s="3" t="n">
        <v>0.000138174053657811</v>
      </c>
      <c r="H15" s="3"/>
      <c r="I15" s="3" t="n">
        <v>0.000229661345144167</v>
      </c>
      <c r="J15" s="3" t="n">
        <v>0.000365609152745157</v>
      </c>
      <c r="K15" s="3" t="n">
        <v>0.000519981735791899</v>
      </c>
      <c r="L15" s="3" t="n">
        <v>0.000644871546721374</v>
      </c>
      <c r="M15" s="3" t="n">
        <v>0.000687911437304117</v>
      </c>
      <c r="N15" s="3" t="n">
        <v>0.000839410491117454</v>
      </c>
      <c r="P15" s="4" t="n">
        <v>0.000382343351649412</v>
      </c>
      <c r="Q15" s="4" t="n">
        <v>1.46594830664898E-005</v>
      </c>
    </row>
    <row r="16" customFormat="false" ht="13.8" hidden="false" customHeight="false" outlineLevel="0" collapsed="false">
      <c r="A16" s="0" t="s">
        <v>29</v>
      </c>
      <c r="B16" s="0" t="n">
        <v>1</v>
      </c>
      <c r="C16" s="0" t="n">
        <v>6.8775</v>
      </c>
      <c r="D16" s="3" t="n">
        <v>9.20093006711652E-006</v>
      </c>
      <c r="E16" s="3" t="n">
        <v>9.7774475332879E-006</v>
      </c>
      <c r="F16" s="3" t="n">
        <v>1.05030319500934E-005</v>
      </c>
      <c r="G16" s="3" t="n">
        <v>1.16082978391315E-005</v>
      </c>
      <c r="H16" s="3"/>
      <c r="I16" s="3" t="n">
        <v>4.3693988283642E-005</v>
      </c>
      <c r="J16" s="3" t="n">
        <v>7.6255369645623E-005</v>
      </c>
      <c r="K16" s="3" t="n">
        <v>0.000111147739864333</v>
      </c>
      <c r="L16" s="3" t="n">
        <v>0.000126310376126013</v>
      </c>
      <c r="M16" s="3" t="n">
        <v>0.000139788549405182</v>
      </c>
      <c r="N16" s="3" t="n">
        <v>0.000125487348221244</v>
      </c>
      <c r="P16" s="4" t="n">
        <v>0.000142328312247681</v>
      </c>
      <c r="Q16" s="4" t="n">
        <v>0.000254599773011498</v>
      </c>
    </row>
    <row r="17" customFormat="false" ht="13.8" hidden="false" customHeight="false" outlineLevel="0" collapsed="false">
      <c r="A17" s="0" t="s">
        <v>30</v>
      </c>
      <c r="B17" s="0" t="n">
        <v>1</v>
      </c>
      <c r="C17" s="0" t="n">
        <v>11.32157</v>
      </c>
      <c r="D17" s="3" t="n">
        <v>3.46711689534251E-005</v>
      </c>
      <c r="E17" s="3" t="n">
        <v>3.48065474499881E-005</v>
      </c>
      <c r="F17" s="3" t="n">
        <v>4.22652008408184E-005</v>
      </c>
      <c r="G17" s="3" t="n">
        <v>4.77280534213914E-005</v>
      </c>
      <c r="H17" s="3"/>
      <c r="I17" s="3" t="n">
        <v>1.83327172067891E-008</v>
      </c>
      <c r="J17" s="3" t="n">
        <v>3.05824128064333E-008</v>
      </c>
      <c r="K17" s="3" t="n">
        <v>4.11769460109917E-008</v>
      </c>
      <c r="L17" s="3" t="n">
        <v>5.24856427780138E-008</v>
      </c>
      <c r="M17" s="3" t="n">
        <v>4.76630116347409E-008</v>
      </c>
      <c r="N17" s="3" t="n">
        <v>5.652359710034E-008</v>
      </c>
      <c r="P17" s="4" t="n">
        <v>0.000191171675824706</v>
      </c>
      <c r="Q17" s="4" t="n">
        <v>1.01422902357629E-005</v>
      </c>
    </row>
    <row r="18" customFormat="false" ht="13.8" hidden="false" customHeight="false" outlineLevel="0" collapsed="false">
      <c r="A18" s="0" t="s">
        <v>31</v>
      </c>
      <c r="B18" s="0" t="n">
        <v>1</v>
      </c>
      <c r="C18" s="0" t="n">
        <v>7.93247</v>
      </c>
      <c r="D18" s="3" t="n">
        <v>3.77970972642118E-006</v>
      </c>
      <c r="E18" s="3" t="n">
        <v>0.000795855493002302</v>
      </c>
      <c r="F18" s="3" t="n">
        <v>4.91556977894178E-006</v>
      </c>
      <c r="G18" s="3" t="n">
        <v>5.60075885632077E-006</v>
      </c>
      <c r="H18" s="3"/>
      <c r="I18" s="3" t="n">
        <v>0.000114830672572084</v>
      </c>
      <c r="J18" s="3" t="n">
        <v>0.000182804576372578</v>
      </c>
      <c r="K18" s="3" t="n">
        <v>0.00025999086789595</v>
      </c>
      <c r="L18" s="3" t="n">
        <v>0.000322435773360687</v>
      </c>
      <c r="M18" s="3" t="n">
        <v>0.000343955718652059</v>
      </c>
      <c r="N18" s="3" t="n">
        <v>0.000419705245558727</v>
      </c>
      <c r="P18" s="4" t="n">
        <v>0.000191171675824706</v>
      </c>
      <c r="Q18" s="4" t="n">
        <v>0.000254599773011498</v>
      </c>
    </row>
    <row r="19" customFormat="false" ht="13.8" hidden="false" customHeight="false" outlineLevel="0" collapsed="false">
      <c r="A19" s="0" t="s">
        <v>32</v>
      </c>
      <c r="B19" s="0" t="n">
        <v>1</v>
      </c>
      <c r="C19" s="0" t="n">
        <v>13.3232</v>
      </c>
      <c r="D19" s="3" t="n">
        <v>2.80028261473306E-005</v>
      </c>
      <c r="E19" s="3" t="n">
        <v>3.14858199474311E-005</v>
      </c>
      <c r="F19" s="3" t="n">
        <v>3.59118847461097E-005</v>
      </c>
      <c r="G19" s="3" t="n">
        <v>3.98343079602971E-005</v>
      </c>
      <c r="H19" s="3"/>
      <c r="I19" s="3" t="n">
        <v>8.20248849925124E-005</v>
      </c>
      <c r="J19" s="3" t="n">
        <v>0.000134910886590115</v>
      </c>
      <c r="K19" s="3" t="n">
        <v>0.000200343911054566</v>
      </c>
      <c r="L19" s="3" t="n">
        <v>0.000272305147947014</v>
      </c>
      <c r="M19" s="3" t="n">
        <v>0.000314622165817775</v>
      </c>
      <c r="N19" s="3" t="n">
        <v>0.000266259538863072</v>
      </c>
      <c r="P19" s="4" t="n">
        <v>0.000119627948020684</v>
      </c>
      <c r="Q19" s="4" t="n">
        <v>4.78056640159702E-006</v>
      </c>
    </row>
    <row r="22" customFormat="false" ht="13.8" hidden="false" customHeight="false" outlineLevel="0" collapsed="false">
      <c r="A22" s="1"/>
      <c r="B22" s="1"/>
      <c r="C22" s="1"/>
      <c r="D22" s="2" t="s">
        <v>33</v>
      </c>
      <c r="E22" s="2"/>
      <c r="F22" s="2"/>
      <c r="G22" s="2"/>
      <c r="H22" s="2"/>
      <c r="I22" s="2"/>
      <c r="J22" s="2"/>
      <c r="K22" s="2"/>
      <c r="L22" s="2"/>
      <c r="M22" s="2"/>
      <c r="N22" s="2"/>
    </row>
    <row r="23" customFormat="false" ht="13.8" hidden="false" customHeight="false" outlineLevel="0" collapsed="false">
      <c r="A23" s="1" t="s">
        <v>1</v>
      </c>
      <c r="B23" s="1" t="s">
        <v>2</v>
      </c>
      <c r="C23" s="1" t="s">
        <v>3</v>
      </c>
      <c r="D23" s="1" t="s">
        <v>4</v>
      </c>
      <c r="E23" s="1" t="s">
        <v>5</v>
      </c>
      <c r="F23" s="1" t="s">
        <v>6</v>
      </c>
      <c r="G23" s="1" t="s">
        <v>7</v>
      </c>
      <c r="H23" s="1"/>
      <c r="I23" s="1" t="s">
        <v>8</v>
      </c>
      <c r="J23" s="1" t="s">
        <v>9</v>
      </c>
      <c r="K23" s="1" t="s">
        <v>10</v>
      </c>
      <c r="L23" s="1" t="s">
        <v>11</v>
      </c>
      <c r="M23" s="1" t="s">
        <v>12</v>
      </c>
      <c r="N23" s="1" t="s">
        <v>13</v>
      </c>
      <c r="P23" s="1" t="s">
        <v>14</v>
      </c>
      <c r="Q23" s="1" t="s">
        <v>15</v>
      </c>
    </row>
    <row r="24" customFormat="false" ht="13.8" hidden="false" customHeight="false" outlineLevel="0" collapsed="false">
      <c r="A24" s="0" t="s">
        <v>16</v>
      </c>
      <c r="B24" s="0" t="n">
        <v>6</v>
      </c>
      <c r="C24" s="0" t="n">
        <v>62.03387</v>
      </c>
      <c r="D24" s="3" t="n">
        <f aca="false">D3/$C3/$B3</f>
        <v>1.21346230643554E-005</v>
      </c>
      <c r="E24" s="3" t="n">
        <f aca="false">E3/$C3/$B3</f>
        <v>1.28293703585203E-005</v>
      </c>
      <c r="F24" s="3" t="n">
        <f aca="false">F3/$C3/$B3</f>
        <v>1.46036958926997E-005</v>
      </c>
      <c r="G24" s="3" t="n">
        <f aca="false">G3/$C3/$B3</f>
        <v>1.66223999952939E-005</v>
      </c>
      <c r="H24" s="3"/>
      <c r="I24" s="3" t="n">
        <f aca="false">I3/$C3/$B3</f>
        <v>1.03081976882364E-006</v>
      </c>
      <c r="J24" s="3" t="n">
        <f aca="false">J3/$C3/$B3</f>
        <v>2.12070157353498E-006</v>
      </c>
      <c r="K24" s="3" t="n">
        <f aca="false">K3/$C3/$B3</f>
        <v>2.8280869646952E-006</v>
      </c>
      <c r="L24" s="3" t="n">
        <f aca="false">L3/$C3/$B3</f>
        <v>3.23138687814939E-006</v>
      </c>
      <c r="M24" s="3" t="n">
        <f aca="false">M3/$C3/$B3</f>
        <v>3.83539840559757E-006</v>
      </c>
      <c r="N24" s="3" t="n">
        <f aca="false">N3/$C3/$B3</f>
        <v>3.5871033850497E-006</v>
      </c>
      <c r="P24" s="4" t="n">
        <f aca="false">P3/$C3/$B3</f>
        <v>2.52999768354375E-006</v>
      </c>
      <c r="Q24" s="4" t="n">
        <f aca="false">Q3/$C3/$B3</f>
        <v>3.90816933790554E-006</v>
      </c>
    </row>
    <row r="25" customFormat="false" ht="13.8" hidden="false" customHeight="false" outlineLevel="0" collapsed="false">
      <c r="A25" s="0" t="s">
        <v>17</v>
      </c>
      <c r="B25" s="0" t="n">
        <v>6</v>
      </c>
      <c r="C25" s="0" t="n">
        <v>58.45895</v>
      </c>
      <c r="D25" s="3" t="n">
        <f aca="false">D4/$C4/$B4</f>
        <v>1.26668694450685E-005</v>
      </c>
      <c r="E25" s="3" t="n">
        <f aca="false">E4/$C4/$B4</f>
        <v>1.29742554663209E-005</v>
      </c>
      <c r="F25" s="3" t="n">
        <f aca="false">F4/$C4/$B4</f>
        <v>1.52827139083212E-005</v>
      </c>
      <c r="G25" s="3" t="n">
        <f aca="false">G4/$C4/$B4</f>
        <v>1.66435723180469E-005</v>
      </c>
      <c r="H25" s="3"/>
      <c r="I25" s="3" t="n">
        <f aca="false">I4/$C4/$B4</f>
        <v>1.15024342986226E-006</v>
      </c>
      <c r="J25" s="3" t="n">
        <f aca="false">J4/$C4/$B4</f>
        <v>2.02009352923785E-006</v>
      </c>
      <c r="K25" s="3" t="n">
        <f aca="false">K4/$C4/$B4</f>
        <v>3.326083448403E-006</v>
      </c>
      <c r="L25" s="3" t="n">
        <f aca="false">L4/$C4/$B4</f>
        <v>4.06002072584686E-006</v>
      </c>
      <c r="M25" s="3" t="n">
        <f aca="false">M4/$C4/$B4</f>
        <v>5.78330390312558E-006</v>
      </c>
      <c r="N25" s="3" t="n">
        <f aca="false">N4/$C4/$B4</f>
        <v>7.17948655524478E-006</v>
      </c>
      <c r="P25" s="4" t="n">
        <f aca="false">P4/$C4/$B4</f>
        <v>3.06528102981494E-006</v>
      </c>
      <c r="Q25" s="4" t="n">
        <f aca="false">Q4/$C4/$B4</f>
        <v>4.35518894902318E-006</v>
      </c>
    </row>
    <row r="26" customFormat="false" ht="13.8" hidden="false" customHeight="false" outlineLevel="0" collapsed="false">
      <c r="A26" s="0" t="s">
        <v>18</v>
      </c>
      <c r="B26" s="0" t="n">
        <v>2</v>
      </c>
      <c r="C26" s="0" t="n">
        <v>34.27592</v>
      </c>
      <c r="D26" s="3" t="n">
        <f aca="false">D5/$C5/$B5</f>
        <v>4.73994331478305E-006</v>
      </c>
      <c r="E26" s="3" t="n">
        <f aca="false">E5/$C5/$B5</f>
        <v>4.91816748907465E-006</v>
      </c>
      <c r="F26" s="3" t="n">
        <f aca="false">F5/$C5/$B5</f>
        <v>5.25190170232636E-006</v>
      </c>
      <c r="G26" s="3" t="n">
        <f aca="false">G5/$C5/$B5</f>
        <v>5.64390014417512E-006</v>
      </c>
      <c r="H26" s="3"/>
      <c r="I26" s="3" t="n">
        <f aca="false">I5/$C5/$B5</f>
        <v>6.82939678070913E-007</v>
      </c>
      <c r="J26" s="3" t="n">
        <f aca="false">J5/$C5/$B5</f>
        <v>1.57340716311024E-006</v>
      </c>
      <c r="K26" s="3" t="n">
        <f aca="false">K5/$C5/$B5</f>
        <v>2.05854096081854E-006</v>
      </c>
      <c r="L26" s="3" t="n">
        <f aca="false">L5/$C5/$B5</f>
        <v>2.37545356164056E-006</v>
      </c>
      <c r="M26" s="3" t="n">
        <f aca="false">M5/$C5/$B5</f>
        <v>3.14504385267234E-006</v>
      </c>
      <c r="N26" s="3" t="n">
        <f aca="false">N5/$C5/$B5</f>
        <v>2.89588453276357E-006</v>
      </c>
      <c r="P26" s="4" t="n">
        <f aca="false">P5/$C5/$B5</f>
        <v>2.45579932527607E-006</v>
      </c>
      <c r="Q26" s="4" t="n">
        <f aca="false">Q5/$C5/$B5</f>
        <v>1.58774369606299E-006</v>
      </c>
    </row>
    <row r="27" customFormat="false" ht="13.8" hidden="false" customHeight="false" outlineLevel="0" collapsed="false">
      <c r="A27" s="0" t="s">
        <v>19</v>
      </c>
      <c r="B27" s="0" t="n">
        <v>2</v>
      </c>
      <c r="C27" s="0" t="n">
        <v>18.33485</v>
      </c>
      <c r="D27" s="3" t="n">
        <f aca="false">D6/$C6/$B6</f>
        <v>1.24656028074913E-006</v>
      </c>
      <c r="E27" s="3" t="n">
        <f aca="false">E6/$C6/$B6</f>
        <v>1.35948262874614E-006</v>
      </c>
      <c r="F27" s="3" t="n">
        <f aca="false">F6/$C6/$B6</f>
        <v>1.40046511120854E-006</v>
      </c>
      <c r="G27" s="3" t="n">
        <f aca="false">G6/$C6/$B6</f>
        <v>1.43643378398246E-006</v>
      </c>
      <c r="H27" s="3"/>
      <c r="I27" s="3" t="n">
        <f aca="false">I6/$C6/$B6</f>
        <v>6.26297311251979E-006</v>
      </c>
      <c r="J27" s="3" t="n">
        <f aca="false">J6/$C6/$B6</f>
        <v>9.97033389270043E-006</v>
      </c>
      <c r="K27" s="3" t="n">
        <f aca="false">K6/$C6/$B6</f>
        <v>1.41801469821651E-005</v>
      </c>
      <c r="L27" s="3" t="n">
        <f aca="false">L6/$C6/$B6</f>
        <v>1.75859509819108E-005</v>
      </c>
      <c r="M27" s="3" t="n">
        <f aca="false">M6/$C6/$B6</f>
        <v>1.87596690811247E-005</v>
      </c>
      <c r="N27" s="3" t="n">
        <f aca="false">N6/$C6/$B6</f>
        <v>2.28911196742121E-005</v>
      </c>
      <c r="P27" s="4" t="n">
        <f aca="false">P6/$C6/$B6</f>
        <v>1.0426683382995E-005</v>
      </c>
      <c r="Q27" s="4" t="n">
        <f aca="false">Q6/$C6/$B6</f>
        <v>1.38861115859414E-005</v>
      </c>
    </row>
    <row r="28" customFormat="false" ht="13.8" hidden="false" customHeight="false" outlineLevel="0" collapsed="false">
      <c r="A28" s="0" t="s">
        <v>20</v>
      </c>
      <c r="B28" s="0" t="n">
        <v>2</v>
      </c>
      <c r="C28" s="0" t="n">
        <v>6.60797</v>
      </c>
      <c r="D28" s="3" t="n">
        <f aca="false">D7/$C7/$B7</f>
        <v>9.85787670610884E-007</v>
      </c>
      <c r="E28" s="3" t="n">
        <f aca="false">E7/$C7/$B7</f>
        <v>9.81022046868312E-007</v>
      </c>
      <c r="F28" s="3" t="n">
        <f aca="false">F7/$C7/$B7</f>
        <v>1.05262778572168E-006</v>
      </c>
      <c r="G28" s="3" t="n">
        <f aca="false">G7/$C7/$B7</f>
        <v>1.19030748246104E-006</v>
      </c>
      <c r="H28" s="3"/>
      <c r="I28" s="5" t="n">
        <f aca="false">I7/$C7/$B7</f>
        <v>1.70649093832152E-009</v>
      </c>
      <c r="J28" s="5" t="n">
        <f aca="false">J7/$C7/$B7</f>
        <v>9.66304071432982E-010</v>
      </c>
      <c r="K28" s="5" t="n">
        <f aca="false">K7/$C7/$B7</f>
        <v>8.3092209427371E-010</v>
      </c>
      <c r="L28" s="5" t="n">
        <f aca="false">L7/$C7/$B7</f>
        <v>2.40003944790313E-009</v>
      </c>
      <c r="M28" s="5" t="n">
        <f aca="false">M7/$C7/$B7</f>
        <v>2.94022025391885E-009</v>
      </c>
      <c r="N28" s="5" t="n">
        <f aca="false">N7/$C7/$B7</f>
        <v>1.34074195054521E-009</v>
      </c>
      <c r="P28" s="4" t="n">
        <f aca="false">P7/$C7/$B7</f>
        <v>5.45238540741318E-007</v>
      </c>
      <c r="Q28" s="4" t="n">
        <f aca="false">Q7/$C7/$B7</f>
        <v>2.78709954038793E-007</v>
      </c>
    </row>
    <row r="29" customFormat="false" ht="13.8" hidden="false" customHeight="false" outlineLevel="0" collapsed="false">
      <c r="A29" s="0" t="s">
        <v>21</v>
      </c>
      <c r="B29" s="0" t="n">
        <v>2</v>
      </c>
      <c r="C29" s="0" t="n">
        <v>28.12549</v>
      </c>
      <c r="D29" s="3" t="n">
        <f aca="false">D8/$C8/$B8</f>
        <v>2.67642494290135E-005</v>
      </c>
      <c r="E29" s="3" t="n">
        <f aca="false">E8/$C8/$B8</f>
        <v>2.82965912061372E-005</v>
      </c>
      <c r="F29" s="3" t="n">
        <f aca="false">F8/$C8/$B8</f>
        <v>3.22100618523364E-005</v>
      </c>
      <c r="G29" s="3" t="n">
        <f aca="false">G8/$C8/$B8</f>
        <v>3.66625363823373E-005</v>
      </c>
      <c r="H29" s="3"/>
      <c r="I29" s="3" t="n">
        <f aca="false">I8/$C8/$B8</f>
        <v>4.08279722671795E-006</v>
      </c>
      <c r="J29" s="3" t="n">
        <f aca="false">J8/$C8/$B8</f>
        <v>6.49960503346177E-006</v>
      </c>
      <c r="K29" s="3" t="n">
        <f aca="false">K8/$C8/$B8</f>
        <v>9.24395869710891E-006</v>
      </c>
      <c r="L29" s="3" t="n">
        <f aca="false">L8/$C8/$B8</f>
        <v>1.1464183321275E-005</v>
      </c>
      <c r="M29" s="3" t="n">
        <f aca="false">M8/$C8/$B8</f>
        <v>1.22293236011909E-005</v>
      </c>
      <c r="N29" s="3" t="n">
        <f aca="false">N8/$C8/$B8</f>
        <v>1.49225931906867E-005</v>
      </c>
      <c r="P29" s="4" t="n">
        <f aca="false">P8/$C8/$B8</f>
        <v>6.79709671990447E-006</v>
      </c>
      <c r="Q29" s="4" t="n">
        <f aca="false">Q8/$C8/$B8</f>
        <v>9.05227866293165E-006</v>
      </c>
    </row>
    <row r="30" customFormat="false" ht="13.8" hidden="false" customHeight="false" outlineLevel="0" collapsed="false">
      <c r="A30" s="0" t="s">
        <v>22</v>
      </c>
      <c r="B30" s="0" t="n">
        <v>2</v>
      </c>
      <c r="C30" s="0" t="n">
        <v>5.36422</v>
      </c>
      <c r="D30" s="3" t="n">
        <f aca="false">D9/$C9/$B9</f>
        <v>0.000140329373081869</v>
      </c>
      <c r="E30" s="3" t="n">
        <f aca="false">E9/$C9/$B9</f>
        <v>0.00014836369369681</v>
      </c>
      <c r="F30" s="3" t="n">
        <f aca="false">F9/$C9/$B9</f>
        <v>0.00016888266561164</v>
      </c>
      <c r="G30" s="3" t="n">
        <f aca="false">G9/$C9/$B9</f>
        <v>0.000192227723768985</v>
      </c>
      <c r="H30" s="3"/>
      <c r="I30" s="3" t="n">
        <f aca="false">I9/$C9/$B9</f>
        <v>2.14067790978154E-005</v>
      </c>
      <c r="J30" s="3" t="n">
        <f aca="false">J9/$C9/$B9</f>
        <v>3.40785009512247E-005</v>
      </c>
      <c r="K30" s="3" t="n">
        <f aca="false">K9/$C9/$B9</f>
        <v>4.84675997434761E-005</v>
      </c>
      <c r="L30" s="3" t="n">
        <f aca="false">L9/$C9/$B9</f>
        <v>6.01086035547921E-005</v>
      </c>
      <c r="M30" s="3" t="n">
        <f aca="false">M9/$C9/$B9</f>
        <v>6.41203602111879E-005</v>
      </c>
      <c r="N30" s="3" t="n">
        <f aca="false">N9/$C9/$B9</f>
        <v>7.82416167790894E-005</v>
      </c>
      <c r="P30" s="4" t="n">
        <f aca="false">P9/$C9/$B9</f>
        <v>3.56382989185205E-005</v>
      </c>
      <c r="Q30" s="4" t="n">
        <f aca="false">Q9/$C9/$B9</f>
        <v>4.74625897169574E-005</v>
      </c>
    </row>
    <row r="31" customFormat="false" ht="13.8" hidden="false" customHeight="false" outlineLevel="0" collapsed="false">
      <c r="A31" s="0" t="s">
        <v>23</v>
      </c>
      <c r="B31" s="0" t="n">
        <v>20</v>
      </c>
      <c r="C31" s="0" t="n">
        <v>8.27731</v>
      </c>
      <c r="D31" s="3" t="n">
        <f aca="false">D10/$C10/$B10</f>
        <v>9.09423024718441E-005</v>
      </c>
      <c r="E31" s="3" t="n">
        <f aca="false">E10/$C10/$B10</f>
        <v>9.61490499935728E-005</v>
      </c>
      <c r="F31" s="3" t="n">
        <f aca="false">F10/$C10/$B10</f>
        <v>0.000109446640578554</v>
      </c>
      <c r="G31" s="3" t="n">
        <f aca="false">G10/$C10/$B10</f>
        <v>0.00012457571365529</v>
      </c>
      <c r="H31" s="3"/>
      <c r="I31" s="3" t="n">
        <f aca="false">I10/$C10/$B10</f>
        <v>1.38729457483269E-005</v>
      </c>
      <c r="J31" s="3" t="n">
        <f aca="false">J10/$C10/$B10</f>
        <v>2.20850223529841E-005</v>
      </c>
      <c r="K31" s="3" t="n">
        <f aca="false">K10/$C10/$B10</f>
        <v>3.14100677509903E-005</v>
      </c>
      <c r="L31" s="3" t="n">
        <f aca="false">L10/$C10/$B10</f>
        <v>3.89541739237369E-005</v>
      </c>
      <c r="M31" s="3" t="n">
        <f aca="false">M10/$C10/$B10</f>
        <v>4.1554045777198E-005</v>
      </c>
      <c r="N31" s="3" t="n">
        <f aca="false">N10/$C10/$B10</f>
        <v>5.07055124863908E-005</v>
      </c>
      <c r="P31" s="4" t="n">
        <f aca="false">P10/$C10/$B10</f>
        <v>2.30958700138941E-005</v>
      </c>
      <c r="Q31" s="4" t="n">
        <f aca="false">Q10/$C10/$B10</f>
        <v>3.07587577379001E-005</v>
      </c>
    </row>
    <row r="32" customFormat="false" ht="13.8" hidden="false" customHeight="false" outlineLevel="0" collapsed="false">
      <c r="A32" s="0" t="s">
        <v>24</v>
      </c>
      <c r="B32" s="0" t="n">
        <v>2</v>
      </c>
      <c r="C32" s="0" t="n">
        <v>28.20048</v>
      </c>
      <c r="D32" s="3" t="n">
        <f aca="false">D11/$C11/$B11</f>
        <v>4.45905459812367E-006</v>
      </c>
      <c r="E32" s="3" t="n">
        <f aca="false">E11/$C11/$B11</f>
        <v>4.53704741311503E-006</v>
      </c>
      <c r="F32" s="3" t="n">
        <f aca="false">F11/$C11/$B11</f>
        <v>5.06118198784065E-006</v>
      </c>
      <c r="G32" s="3" t="n">
        <f aca="false">G11/$C11/$B11</f>
        <v>5.4253633500038E-006</v>
      </c>
      <c r="H32" s="3"/>
      <c r="I32" s="3" t="n">
        <f aca="false">I11/$C11/$B11</f>
        <v>4.07194035605364E-006</v>
      </c>
      <c r="J32" s="3" t="n">
        <f aca="false">J11/$C11/$B11</f>
        <v>6.48232144887529E-006</v>
      </c>
      <c r="K32" s="3" t="n">
        <f aca="false">K11/$C11/$B11</f>
        <v>9.21937739697869E-006</v>
      </c>
      <c r="L32" s="3" t="n">
        <f aca="false">L11/$C11/$B11</f>
        <v>1.14336980562277E-005</v>
      </c>
      <c r="M32" s="3" t="n">
        <f aca="false">M11/$C11/$B11</f>
        <v>1.21968036945491E-005</v>
      </c>
      <c r="N32" s="3" t="n">
        <f aca="false">N11/$C11/$B11</f>
        <v>1.19143071516128E-005</v>
      </c>
      <c r="P32" s="4" t="n">
        <f aca="false">P11/$C11/$B11</f>
        <v>6.779022052983E-006</v>
      </c>
      <c r="Q32" s="4" t="n">
        <f aca="false">Q11/$C11/$B11</f>
        <v>1.6480144254034E-006</v>
      </c>
    </row>
    <row r="33" customFormat="false" ht="13.8" hidden="false" customHeight="false" outlineLevel="0" collapsed="false">
      <c r="A33" s="0" t="s">
        <v>25</v>
      </c>
      <c r="B33" s="0" t="n">
        <v>2</v>
      </c>
      <c r="C33" s="0" t="n">
        <v>24.57949</v>
      </c>
      <c r="D33" s="3" t="n">
        <f aca="false">D12/$C12/$B12</f>
        <v>4.87483132732018E-006</v>
      </c>
      <c r="E33" s="3" t="n">
        <f aca="false">E12/$C12/$B12</f>
        <v>5.08447772000617E-006</v>
      </c>
      <c r="F33" s="3" t="n">
        <f aca="false">F12/$C12/$B12</f>
        <v>5.82642793188978E-006</v>
      </c>
      <c r="G33" s="3" t="n">
        <f aca="false">G12/$C12/$B12</f>
        <v>6.22932159237128E-006</v>
      </c>
      <c r="H33" s="3"/>
      <c r="I33" s="3" t="n">
        <f aca="false">I12/$C12/$B12</f>
        <v>3.36882288533204E-006</v>
      </c>
      <c r="J33" s="3" t="n">
        <f aca="false">J12/$C12/$B12</f>
        <v>5.75086802124562E-006</v>
      </c>
      <c r="K33" s="3" t="n">
        <f aca="false">K12/$C12/$B12</f>
        <v>8.15397114127976E-006</v>
      </c>
      <c r="L33" s="3" t="n">
        <f aca="false">L12/$C12/$B12</f>
        <v>1.01137498637745E-005</v>
      </c>
      <c r="M33" s="3" t="n">
        <f aca="false">M12/$C12/$B12</f>
        <v>1.02467323636968E-005</v>
      </c>
      <c r="N33" s="3" t="n">
        <f aca="false">N12/$C12/$B12</f>
        <v>7.22049916018514E-006</v>
      </c>
      <c r="P33" s="4" t="n">
        <f aca="false">P12/$C12/$B12</f>
        <v>2.4446666255665E-006</v>
      </c>
      <c r="Q33" s="4" t="n">
        <f aca="false">Q12/$C12/$B12</f>
        <v>1.66973402912158E-006</v>
      </c>
    </row>
    <row r="34" customFormat="false" ht="13.8" hidden="false" customHeight="false" outlineLevel="0" collapsed="false">
      <c r="A34" s="0" t="s">
        <v>26</v>
      </c>
      <c r="B34" s="0" t="n">
        <v>2</v>
      </c>
      <c r="C34" s="0" t="n">
        <v>20.28165</v>
      </c>
      <c r="D34" s="3" t="n">
        <f aca="false">D13/$C13/$B13</f>
        <v>3.15203968800016E-006</v>
      </c>
      <c r="E34" s="3" t="n">
        <f aca="false">E13/$C13/$B13</f>
        <v>3.33323746463096E-006</v>
      </c>
      <c r="F34" s="3" t="n">
        <f aca="false">F13/$C13/$B13</f>
        <v>3.66523316554792E-006</v>
      </c>
      <c r="G34" s="3" t="n">
        <f aca="false">G13/$C13/$B13</f>
        <v>3.92127090626105E-006</v>
      </c>
      <c r="H34" s="3"/>
      <c r="I34" s="3" t="n">
        <f aca="false">I13/$C13/$B13</f>
        <v>1.74423846388836E-006</v>
      </c>
      <c r="J34" s="3" t="n">
        <f aca="false">J13/$C13/$B13</f>
        <v>2.73558425702361E-006</v>
      </c>
      <c r="K34" s="3" t="n">
        <f aca="false">K13/$C13/$B13</f>
        <v>5.18822415223791E-006</v>
      </c>
      <c r="L34" s="3" t="n">
        <f aca="false">L13/$C13/$B13</f>
        <v>6.02329746710763E-006</v>
      </c>
      <c r="M34" s="3" t="n">
        <f aca="false">M13/$C13/$B13</f>
        <v>8.59319746222928E-006</v>
      </c>
      <c r="N34" s="3" t="n">
        <f aca="false">N13/$C13/$B13</f>
        <v>1.15949590023112E-005</v>
      </c>
      <c r="P34" s="4" t="n">
        <f aca="false">P13/$C13/$B13</f>
        <v>3.93782327845405E-006</v>
      </c>
      <c r="Q34" s="4" t="n">
        <f aca="false">Q13/$C13/$B13</f>
        <v>1.07984611844053E-006</v>
      </c>
    </row>
    <row r="35" customFormat="false" ht="13.8" hidden="false" customHeight="false" outlineLevel="0" collapsed="false">
      <c r="A35" s="0" t="s">
        <v>27</v>
      </c>
      <c r="B35" s="0" t="n">
        <v>2</v>
      </c>
      <c r="C35" s="0" t="n">
        <v>11.24958</v>
      </c>
      <c r="D35" s="3" t="n">
        <f aca="false">D14/$C14/$B14</f>
        <v>8.76677855485934E-007</v>
      </c>
      <c r="E35" s="3" t="n">
        <f aca="false">E14/$C14/$B14</f>
        <v>9.10848880945293E-007</v>
      </c>
      <c r="F35" s="3" t="n">
        <f aca="false">F14/$C14/$B14</f>
        <v>1.03922364879913E-006</v>
      </c>
      <c r="G35" s="3" t="n">
        <f aca="false">G14/$C14/$B14</f>
        <v>1.04899379071125E-006</v>
      </c>
      <c r="H35" s="3"/>
      <c r="I35" s="3" t="n">
        <f aca="false">I14/$C14/$B14</f>
        <v>1.73541375169137E-006</v>
      </c>
      <c r="J35" s="3" t="n">
        <f aca="false">J14/$C14/$B14</f>
        <v>3.4970103239428E-006</v>
      </c>
      <c r="K35" s="3" t="n">
        <f aca="false">K14/$C14/$B14</f>
        <v>5.35775335461808E-006</v>
      </c>
      <c r="L35" s="3" t="n">
        <f aca="false">L14/$C14/$B14</f>
        <v>6.03940246685805E-006</v>
      </c>
      <c r="M35" s="3" t="n">
        <f aca="false">M14/$C14/$B14</f>
        <v>7.83443815304216E-006</v>
      </c>
      <c r="N35" s="3" t="n">
        <f aca="false">N14/$C14/$B14</f>
        <v>7.04316008319755E-006</v>
      </c>
      <c r="P35" s="4" t="n">
        <f aca="false">P14/$C14/$B14</f>
        <v>9.11335788661888E-007</v>
      </c>
      <c r="Q35" s="4" t="n">
        <f aca="false">Q14/$C14/$B14</f>
        <v>3.37546668975494E-007</v>
      </c>
    </row>
    <row r="36" customFormat="false" ht="13.8" hidden="false" customHeight="false" outlineLevel="0" collapsed="false">
      <c r="A36" s="0" t="s">
        <v>28</v>
      </c>
      <c r="B36" s="0" t="n">
        <v>2</v>
      </c>
      <c r="C36" s="0" t="n">
        <v>14.37913</v>
      </c>
      <c r="D36" s="3" t="n">
        <f aca="false">D15/$C15/$B15</f>
        <v>3.79467465331825E-006</v>
      </c>
      <c r="E36" s="3" t="n">
        <f aca="false">E15/$C15/$B15</f>
        <v>3.96044096837747E-006</v>
      </c>
      <c r="F36" s="3" t="n">
        <f aca="false">F15/$C15/$B15</f>
        <v>4.56603895061495E-006</v>
      </c>
      <c r="G36" s="3" t="n">
        <f aca="false">G15/$C15/$B15</f>
        <v>4.80467363664599E-006</v>
      </c>
      <c r="H36" s="3"/>
      <c r="I36" s="3" t="n">
        <f aca="false">I15/$C15/$B15</f>
        <v>7.98592630931659E-006</v>
      </c>
      <c r="J36" s="3" t="n">
        <f aca="false">J15/$C15/$B15</f>
        <v>1.27131875414283E-005</v>
      </c>
      <c r="K36" s="3" t="n">
        <f aca="false">K15/$C15/$B15</f>
        <v>1.80811264586904E-005</v>
      </c>
      <c r="L36" s="3" t="n">
        <f aca="false">L15/$C15/$B15</f>
        <v>2.24238721925935E-005</v>
      </c>
      <c r="M36" s="3" t="n">
        <f aca="false">M15/$C15/$B15</f>
        <v>2.39204818825658E-005</v>
      </c>
      <c r="N36" s="3" t="n">
        <f aca="false">N15/$C15/$B15</f>
        <v>2.91885006644162E-005</v>
      </c>
      <c r="P36" s="4" t="n">
        <f aca="false">P15/$C15/$B15</f>
        <v>1.32950794536739E-005</v>
      </c>
      <c r="Q36" s="4" t="n">
        <f aca="false">Q15/$C15/$B15</f>
        <v>5.09748610190248E-007</v>
      </c>
    </row>
    <row r="37" customFormat="false" ht="13.8" hidden="false" customHeight="false" outlineLevel="0" collapsed="false">
      <c r="A37" s="0" t="s">
        <v>29</v>
      </c>
      <c r="B37" s="0" t="n">
        <v>1</v>
      </c>
      <c r="C37" s="0" t="n">
        <v>6.8775</v>
      </c>
      <c r="D37" s="3" t="n">
        <f aca="false">D16/$C16/$B16</f>
        <v>1.33783061681084E-006</v>
      </c>
      <c r="E37" s="3" t="n">
        <f aca="false">E16/$C16/$B16</f>
        <v>1.4216572203981E-006</v>
      </c>
      <c r="F37" s="3" t="n">
        <f aca="false">F16/$C16/$B16</f>
        <v>1.52715840786527E-006</v>
      </c>
      <c r="G37" s="3" t="n">
        <f aca="false">G16/$C16/$B16</f>
        <v>1.68786591626776E-006</v>
      </c>
      <c r="H37" s="3"/>
      <c r="I37" s="3" t="n">
        <f aca="false">I16/$C16/$B16</f>
        <v>6.35317895799956E-006</v>
      </c>
      <c r="J37" s="3" t="n">
        <f aca="false">J16/$C16/$B16</f>
        <v>1.10876582545435E-005</v>
      </c>
      <c r="K37" s="3" t="n">
        <f aca="false">K16/$C16/$B16</f>
        <v>1.61610672285471E-005</v>
      </c>
      <c r="L37" s="3" t="n">
        <f aca="false">L16/$C16/$B16</f>
        <v>1.83657398947311E-005</v>
      </c>
      <c r="M37" s="3" t="n">
        <f aca="false">M16/$C16/$B16</f>
        <v>2.0325488826635E-005</v>
      </c>
      <c r="N37" s="3" t="n">
        <f aca="false">N16/$C16/$B16</f>
        <v>1.82460702611769E-005</v>
      </c>
      <c r="P37" s="4" t="n">
        <f aca="false">P16/$C16/$B16</f>
        <v>2.06947745907206E-005</v>
      </c>
      <c r="Q37" s="4" t="n">
        <f aca="false">Q16/$C16/$B16</f>
        <v>3.70192327170481E-005</v>
      </c>
    </row>
    <row r="38" customFormat="false" ht="13.8" hidden="false" customHeight="false" outlineLevel="0" collapsed="false">
      <c r="A38" s="0" t="s">
        <v>30</v>
      </c>
      <c r="B38" s="0" t="n">
        <v>1</v>
      </c>
      <c r="C38" s="0" t="n">
        <v>11.32157</v>
      </c>
      <c r="D38" s="3" t="n">
        <f aca="false">D17/$C17/$B17</f>
        <v>3.06239938042384E-006</v>
      </c>
      <c r="E38" s="3" t="n">
        <f aca="false">E17/$C17/$B17</f>
        <v>3.07435695314237E-006</v>
      </c>
      <c r="F38" s="3" t="n">
        <f aca="false">F17/$C17/$B17</f>
        <v>3.73315722473282E-006</v>
      </c>
      <c r="G38" s="3" t="n">
        <f aca="false">G17/$C17/$B17</f>
        <v>4.21567445340102E-006</v>
      </c>
      <c r="H38" s="3"/>
      <c r="I38" s="5" t="n">
        <f aca="false">I17/$C17/$B17</f>
        <v>1.61927340525997E-009</v>
      </c>
      <c r="J38" s="5" t="n">
        <f aca="false">J17/$C17/$B17</f>
        <v>2.70125192940849E-009</v>
      </c>
      <c r="K38" s="5" t="n">
        <f aca="false">K17/$C17/$B17</f>
        <v>3.63703497050247E-009</v>
      </c>
      <c r="L38" s="5" t="n">
        <f aca="false">L17/$C17/$B17</f>
        <v>4.63589791680958E-009</v>
      </c>
      <c r="M38" s="5" t="n">
        <f aca="false">M17/$C17/$B17</f>
        <v>4.20992950931195E-009</v>
      </c>
      <c r="N38" s="5" t="n">
        <f aca="false">N17/$C17/$B17</f>
        <v>4.99255819646392E-009</v>
      </c>
      <c r="P38" s="4" t="n">
        <f aca="false">P17/$C17/$B17</f>
        <v>1.68856153187858E-005</v>
      </c>
      <c r="Q38" s="4" t="n">
        <f aca="false">Q17/$C17/$B17</f>
        <v>8.95837788907625E-007</v>
      </c>
    </row>
    <row r="39" customFormat="false" ht="13.8" hidden="false" customHeight="false" outlineLevel="0" collapsed="false">
      <c r="A39" s="0" t="s">
        <v>31</v>
      </c>
      <c r="B39" s="0" t="n">
        <v>1</v>
      </c>
      <c r="C39" s="0" t="n">
        <v>7.93247</v>
      </c>
      <c r="D39" s="3" t="n">
        <f aca="false">D18/$C18/$B18</f>
        <v>4.7648585200085E-007</v>
      </c>
      <c r="E39" s="3" t="n">
        <f aca="false">E18/$C18/$B18</f>
        <v>0.000100328837424195</v>
      </c>
      <c r="F39" s="3" t="n">
        <f aca="false">F18/$C18/$B18</f>
        <v>6.19677071447075E-007</v>
      </c>
      <c r="G39" s="3" t="n">
        <f aca="false">G18/$C18/$B18</f>
        <v>7.06054842479173E-007</v>
      </c>
      <c r="H39" s="3"/>
      <c r="I39" s="3" t="n">
        <f aca="false">I18/$C18/$B18</f>
        <v>1.4476029858554E-005</v>
      </c>
      <c r="J39" s="3" t="n">
        <f aca="false">J18/$C18/$B18</f>
        <v>2.30451015096909E-005</v>
      </c>
      <c r="K39" s="3" t="n">
        <f aca="false">K18/$C18/$B18</f>
        <v>3.27755248864414E-005</v>
      </c>
      <c r="L39" s="3" t="n">
        <f aca="false">L18/$C18/$B18</f>
        <v>4.0647588123332E-005</v>
      </c>
      <c r="M39" s="3" t="n">
        <f aca="false">M18/$C18/$B18</f>
        <v>4.33604814959349E-005</v>
      </c>
      <c r="N39" s="3" t="n">
        <f aca="false">N18/$C18/$B18</f>
        <v>5.29097803784606E-005</v>
      </c>
      <c r="P39" s="4" t="n">
        <f aca="false">P18/$C18/$B18</f>
        <v>2.40998926973195E-005</v>
      </c>
      <c r="Q39" s="4" t="n">
        <f aca="false">Q18/$C18/$B18</f>
        <v>3.20959011520369E-005</v>
      </c>
    </row>
    <row r="40" customFormat="false" ht="13.8" hidden="false" customHeight="false" outlineLevel="0" collapsed="false">
      <c r="A40" s="0" t="s">
        <v>32</v>
      </c>
      <c r="B40" s="0" t="n">
        <v>1</v>
      </c>
      <c r="C40" s="0" t="n">
        <v>13.3232</v>
      </c>
      <c r="D40" s="3" t="n">
        <f aca="false">D19/$C19/$B19</f>
        <v>2.10180933614527E-006</v>
      </c>
      <c r="E40" s="3" t="n">
        <f aca="false">E19/$C19/$B19</f>
        <v>2.36323255279746E-006</v>
      </c>
      <c r="F40" s="3" t="n">
        <f aca="false">F19/$C19/$B19</f>
        <v>2.69543989027484E-006</v>
      </c>
      <c r="G40" s="3" t="n">
        <f aca="false">G19/$C19/$B19</f>
        <v>2.98984537951071E-006</v>
      </c>
      <c r="H40" s="3"/>
      <c r="I40" s="3" t="n">
        <f aca="false">I19/$C19/$B19</f>
        <v>6.1565453489036E-006</v>
      </c>
      <c r="J40" s="3" t="n">
        <f aca="false">J19/$C19/$B19</f>
        <v>1.01260122635789E-005</v>
      </c>
      <c r="K40" s="3" t="n">
        <f aca="false">K19/$C19/$B19</f>
        <v>1.50372216175218E-005</v>
      </c>
      <c r="L40" s="3" t="n">
        <f aca="false">L19/$C19/$B19</f>
        <v>2.043841929469E-005</v>
      </c>
      <c r="M40" s="3" t="n">
        <f aca="false">M19/$C19/$B19</f>
        <v>2.36146095395832E-005</v>
      </c>
      <c r="N40" s="3" t="n">
        <f aca="false">N19/$C19/$B19</f>
        <v>1.99846537515816E-005</v>
      </c>
      <c r="P40" s="4" t="n">
        <f aca="false">P19/$C19/$B19</f>
        <v>8.97892008081272E-006</v>
      </c>
      <c r="Q40" s="4" t="n">
        <f aca="false">Q19/$C19/$B19</f>
        <v>3.58815179656315E-007</v>
      </c>
    </row>
    <row r="42" customFormat="false" ht="13.8" hidden="false" customHeight="false" outlineLevel="0" collapsed="false">
      <c r="I42" s="0" t="s">
        <v>34</v>
      </c>
    </row>
    <row r="43" customFormat="false" ht="13.8" hidden="false" customHeight="false" outlineLevel="0" collapsed="false">
      <c r="I43" s="0" t="s">
        <v>35</v>
      </c>
    </row>
    <row r="44" customFormat="false" ht="13.8" hidden="false" customHeight="false" outlineLevel="0" collapsed="false">
      <c r="C44" s="0" t="s">
        <v>36</v>
      </c>
      <c r="D44" s="4" t="n">
        <f aca="false">MIN(D24:D40)</f>
        <v>4.7648585200085E-007</v>
      </c>
      <c r="E44" s="4" t="n">
        <f aca="false">MIN(E24:E40)</f>
        <v>9.10848880945293E-007</v>
      </c>
      <c r="F44" s="4" t="n">
        <f aca="false">MIN(F24:F40)</f>
        <v>6.19677071447075E-007</v>
      </c>
      <c r="G44" s="4" t="n">
        <f aca="false">MIN(G24:G40)</f>
        <v>7.06054842479173E-007</v>
      </c>
      <c r="H44" s="0" t="s">
        <v>37</v>
      </c>
      <c r="I44" s="4" t="n">
        <f aca="false">MIN(I24:I40)</f>
        <v>1.61927340525997E-009</v>
      </c>
      <c r="J44" s="4" t="n">
        <f aca="false">MIN(J24:J40)</f>
        <v>9.66304071432982E-010</v>
      </c>
      <c r="K44" s="4" t="n">
        <f aca="false">MIN(K24:K40)</f>
        <v>8.3092209427371E-010</v>
      </c>
      <c r="L44" s="4" t="n">
        <f aca="false">MIN(L24:L40)</f>
        <v>2.40003944790313E-009</v>
      </c>
      <c r="M44" s="4" t="n">
        <f aca="false">MIN(M24:M40)</f>
        <v>2.94022025391885E-009</v>
      </c>
      <c r="N44" s="4" t="n">
        <f aca="false">MIN(N24:N40)</f>
        <v>1.34074195054521E-009</v>
      </c>
    </row>
    <row r="45" customFormat="false" ht="13.8" hidden="false" customHeight="false" outlineLevel="0" collapsed="false">
      <c r="H45" s="0" t="s">
        <v>38</v>
      </c>
      <c r="I45" s="4" t="n">
        <f aca="false">MIN(I24:I27,I29:I37,I39:I40)</f>
        <v>6.82939678070913E-007</v>
      </c>
      <c r="J45" s="4" t="n">
        <f aca="false">MIN(J24:J27,J29:J37,J39:J40)</f>
        <v>1.57340716311024E-006</v>
      </c>
      <c r="K45" s="4" t="n">
        <f aca="false">MIN(K24:K27,K29:K37,K39:K40)</f>
        <v>2.05854096081854E-006</v>
      </c>
      <c r="L45" s="4" t="n">
        <f aca="false">MIN(L24:L27,L29:L37,L39:L40)</f>
        <v>2.37545356164056E-006</v>
      </c>
      <c r="M45" s="4" t="n">
        <f aca="false">MIN(M24:M27,M29:M37,M39:M40)</f>
        <v>3.14504385267234E-006</v>
      </c>
      <c r="N45" s="4" t="n">
        <f aca="false">MIN(N24:N27,N29:N37,N39:N40)</f>
        <v>2.89588453276357E-006</v>
      </c>
    </row>
    <row r="47" customFormat="false" ht="13.8" hidden="false" customHeight="false" outlineLevel="0" collapsed="false">
      <c r="C47" s="0" t="s">
        <v>39</v>
      </c>
      <c r="D47" s="0" t="n">
        <v>4115.11525937793</v>
      </c>
      <c r="E47" s="0" t="n">
        <v>2421.41853179858</v>
      </c>
      <c r="F47" s="0" t="n">
        <v>4306.88638076974</v>
      </c>
      <c r="G47" s="0" t="n">
        <v>4139.18377518859</v>
      </c>
      <c r="H47" s="0" t="s">
        <v>40</v>
      </c>
      <c r="I47" s="6" t="n">
        <v>474415.845540706</v>
      </c>
      <c r="J47" s="6" t="n">
        <v>1515919.01143531</v>
      </c>
      <c r="K47" s="6" t="n">
        <v>2192257.37185993</v>
      </c>
      <c r="L47" s="6" t="n">
        <v>984776.842554118</v>
      </c>
      <c r="M47" s="6" t="n">
        <v>1091261.52635768</v>
      </c>
      <c r="N47" s="6" t="n">
        <v>2690341.91400099</v>
      </c>
      <c r="O47" s="0" t="s">
        <v>41</v>
      </c>
      <c r="P47" s="7" t="n">
        <v>5406.66466389179</v>
      </c>
      <c r="Q47" s="0" t="n">
        <v>2999.64349186208</v>
      </c>
    </row>
    <row r="48" customFormat="false" ht="13.8" hidden="false" customHeight="false" outlineLevel="0" collapsed="false">
      <c r="H48" s="0" t="s">
        <v>42</v>
      </c>
      <c r="I48" s="8" t="n">
        <f aca="false">I47 * I44 / I45</f>
        <v>1124.85624482668</v>
      </c>
      <c r="J48" s="8" t="n">
        <f aca="false">J47 * J44 / J45</f>
        <v>930.997866958337</v>
      </c>
      <c r="K48" s="8" t="n">
        <f aca="false">K47 * K44 / K45</f>
        <v>884.896206237503</v>
      </c>
      <c r="L48" s="8" t="n">
        <f aca="false">L47 * L44 / L45</f>
        <v>994.969258788231</v>
      </c>
      <c r="M48" s="8" t="n">
        <f aca="false">M47 * M44 / M45</f>
        <v>1020.19221111749</v>
      </c>
      <c r="N48" s="8" t="n">
        <f aca="false">N47 * N44 / N45</f>
        <v>1245.57945063127</v>
      </c>
    </row>
  </sheetData>
  <mergeCells count="2">
    <mergeCell ref="D1:N1"/>
    <mergeCell ref="D22:N2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2022-05-13T16:28:01Z</dcterms:created>
  <dc:creator>openpyxl</dc:creator>
  <dc:description/>
  <dc:language>en-US</dc:language>
  <cp:lastModifiedBy/>
  <dcterms:modified xsi:type="dcterms:W3CDTF">2022-05-24T14:33:16Z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