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<sst xmlns="http://schemas.openxmlformats.org/spreadsheetml/2006/main" count="64" uniqueCount="36">
  <si>
    <t xml:space="preserve">Conc (g/gDW)</t>
  </si>
  <si>
    <t xml:space="preserve">protein</t>
  </si>
  <si>
    <t xml:space="preserve">stoich</t>
  </si>
  <si>
    <t xml:space="preserve">MW (g/mmol)</t>
  </si>
  <si>
    <t xml:space="preserve">C_0_20</t>
  </si>
  <si>
    <t xml:space="preserve">C_0_23</t>
  </si>
  <si>
    <t xml:space="preserve">C_0_27</t>
  </si>
  <si>
    <t xml:space="preserve">C_0_30</t>
  </si>
  <si>
    <t xml:space="preserve">N_0_05</t>
  </si>
  <si>
    <t xml:space="preserve">N_0_10</t>
  </si>
  <si>
    <t xml:space="preserve">N_0_13</t>
  </si>
  <si>
    <t xml:space="preserve">N_0_18</t>
  </si>
  <si>
    <t xml:space="preserve">N_0_30</t>
  </si>
  <si>
    <t xml:space="preserve">N_0_35</t>
  </si>
  <si>
    <t xml:space="preserve">B_1</t>
  </si>
  <si>
    <t xml:space="preserve">B_2</t>
  </si>
  <si>
    <t xml:space="preserve">Q0105</t>
  </si>
  <si>
    <t xml:space="preserve">YBL045C</t>
  </si>
  <si>
    <t xml:space="preserve">YEL024W</t>
  </si>
  <si>
    <t xml:space="preserve">YOR065W</t>
  </si>
  <si>
    <t xml:space="preserve">YPR191W</t>
  </si>
  <si>
    <t xml:space="preserve">YFR033C</t>
  </si>
  <si>
    <t xml:space="preserve">YDR529C</t>
  </si>
  <si>
    <t xml:space="preserve">YJL166W</t>
  </si>
  <si>
    <t xml:space="preserve">YGR183C</t>
  </si>
  <si>
    <t xml:space="preserve">YHR001W-A</t>
  </si>
  <si>
    <t xml:space="preserve">Conc (mmol-divide-by-stoichiometric-coeff/gDW), equivalent to mmol of ATPS if limited by such subunit</t>
  </si>
  <si>
    <t xml:space="preserve">Clearly, there is something bad with some measurements</t>
  </si>
  <si>
    <t xml:space="preserve">Re-calibrate to the next lowest subunit concentration</t>
  </si>
  <si>
    <t xml:space="preserve">min_sub</t>
  </si>
  <si>
    <t xml:space="preserve">min_sub_old</t>
  </si>
  <si>
    <t xml:space="preserve">min_sub_new</t>
  </si>
  <si>
    <t xml:space="preserve">kapp_clim (1/s)</t>
  </si>
  <si>
    <t xml:space="preserve">kapp_old (1/s)</t>
  </si>
  <si>
    <t xml:space="preserve">kapp_batch (1/s)</t>
  </si>
  <si>
    <t xml:space="preserve">kapp_new (1/s)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</si>
</sst>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"/>
    <numFmt numFmtId="166" formatCode="0.000E+00"/>
    <numFmt numFmtId="167" formatCode="0.0000000"/>
    <numFmt numFmtId="168" formatCode="0.00E+00"/>
    <numFmt numFmtId="169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7"/>
    <col collapsed="false" customWidth="true" hidden="false" outlineLevel="0" max="3" min="3" style="0" width="19.14"/>
    <col collapsed="false" customWidth="true" hidden="false" outlineLevel="0" max="7" min="4" style="0" width="12.82"/>
    <col collapsed="false" customWidth="true" hidden="false" outlineLevel="0" max="8" min="8" style="0" width="4.27"/>
    <col collapsed="false" customWidth="true" hidden="false" outlineLevel="0" max="15" min="9" style="0" width="12.82"/>
    <col collapsed="false" customWidth="true" hidden="false" outlineLevel="0" max="16" min="16" style="0" width="5.37"/>
    <col collapsed="false" customWidth="true" hidden="false" outlineLevel="0" max="17" min="17" style="0" width="15.67"/>
    <col collapsed="false" customWidth="true" hidden="false" outlineLevel="0" max="18" min="18" style="0" width="9.63"/>
    <col collapsed="false" customWidth="true" hidden="false" outlineLevel="0" max="19" min="19" style="0" width="9.98"/>
  </cols>
  <sheetData>
    <row r="1" customFormat="false" ht="13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4"/>
      <c r="R2" s="1" t="s">
        <v>14</v>
      </c>
      <c r="S2" s="1" t="s">
        <v>15</v>
      </c>
    </row>
    <row r="3" customFormat="false" ht="13.8" hidden="false" customHeight="false" outlineLevel="0" collapsed="false">
      <c r="A3" s="0" t="s">
        <v>16</v>
      </c>
      <c r="B3" s="0" t="n">
        <v>2</v>
      </c>
      <c r="C3" s="0" t="n">
        <v>43.86371</v>
      </c>
      <c r="D3" s="5" t="n">
        <v>0.00144720423723331</v>
      </c>
      <c r="E3" s="5" t="n">
        <v>0.00143693097209239</v>
      </c>
      <c r="F3" s="5" t="n">
        <v>0.00173288503467213</v>
      </c>
      <c r="G3" s="5" t="n">
        <v>0.00214927607943322</v>
      </c>
      <c r="H3" s="5"/>
      <c r="I3" s="6"/>
      <c r="J3" s="7" t="n">
        <v>0.00038662932320371</v>
      </c>
      <c r="K3" s="7" t="n">
        <v>0.000619857548543684</v>
      </c>
      <c r="L3" s="7" t="n">
        <v>0.000819528545818505</v>
      </c>
      <c r="M3" s="7" t="n">
        <v>0.00112833063132896</v>
      </c>
      <c r="N3" s="7" t="n">
        <v>0.00118828769805676</v>
      </c>
      <c r="O3" s="7" t="n">
        <v>0.000978310176327996</v>
      </c>
      <c r="P3" s="7"/>
      <c r="R3" s="0" t="n">
        <v>0.000624713769311703</v>
      </c>
      <c r="S3" s="0" t="n">
        <v>0.000402886892391963</v>
      </c>
    </row>
    <row r="4" customFormat="false" ht="13.8" hidden="false" customHeight="false" outlineLevel="0" collapsed="false">
      <c r="A4" s="0" t="s">
        <v>17</v>
      </c>
      <c r="B4" s="0" t="n">
        <v>2</v>
      </c>
      <c r="C4" s="0" t="n">
        <v>52.85136</v>
      </c>
      <c r="D4" s="5" t="n">
        <v>0.00144720423723331</v>
      </c>
      <c r="E4" s="5" t="n">
        <v>0.00143693097209239</v>
      </c>
      <c r="F4" s="5" t="n">
        <v>0.00173288503467213</v>
      </c>
      <c r="G4" s="5" t="n">
        <v>0.00214927607943322</v>
      </c>
      <c r="H4" s="5"/>
      <c r="I4" s="6"/>
      <c r="J4" s="7" t="n">
        <v>8.62831483773312E-005</v>
      </c>
      <c r="K4" s="7" t="n">
        <v>0.000194862054361717</v>
      </c>
      <c r="L4" s="7" t="n">
        <v>0.000197008304551945</v>
      </c>
      <c r="M4" s="7" t="n">
        <v>0.000239702377874399</v>
      </c>
      <c r="N4" s="7" t="n">
        <v>0.000282366623220119</v>
      </c>
      <c r="O4" s="7" t="n">
        <v>0.000256772991702131</v>
      </c>
      <c r="P4" s="7"/>
      <c r="R4" s="0" t="n">
        <v>0.000420116730801311</v>
      </c>
      <c r="S4" s="0" t="n">
        <v>0.000391545242073793</v>
      </c>
    </row>
    <row r="5" customFormat="false" ht="13.8" hidden="false" customHeight="false" outlineLevel="0" collapsed="false">
      <c r="A5" s="0" t="s">
        <v>18</v>
      </c>
      <c r="B5" s="0" t="n">
        <v>2</v>
      </c>
      <c r="C5" s="0" t="n">
        <v>24.91573</v>
      </c>
      <c r="D5" s="5" t="n">
        <v>0.000165375853124259</v>
      </c>
      <c r="E5" s="5" t="n">
        <v>0.000163208759779077</v>
      </c>
      <c r="F5" s="5" t="n">
        <v>0.000196446391871647</v>
      </c>
      <c r="G5" s="5" t="n">
        <v>0.000220970483534689</v>
      </c>
      <c r="H5" s="5"/>
      <c r="I5" s="6"/>
      <c r="J5" s="7" t="n">
        <v>6.35020422787508E-006</v>
      </c>
      <c r="K5" s="7" t="n">
        <v>9.97891511142954E-006</v>
      </c>
      <c r="L5" s="7" t="n">
        <v>1.71275796749894E-005</v>
      </c>
      <c r="M5" s="7" t="n">
        <v>2.23338382955023E-005</v>
      </c>
      <c r="N5" s="7" t="n">
        <v>3.23365407834193E-005</v>
      </c>
      <c r="O5" s="7" t="n">
        <v>3.59747301523043E-005</v>
      </c>
      <c r="P5" s="7"/>
      <c r="R5" s="0" t="n">
        <v>9.10249002054319E-005</v>
      </c>
      <c r="S5" s="0" t="n">
        <v>6.37232539106748E-005</v>
      </c>
    </row>
    <row r="6" customFormat="false" ht="13.8" hidden="false" customHeight="false" outlineLevel="0" collapsed="false">
      <c r="A6" s="0" t="s">
        <v>19</v>
      </c>
      <c r="B6" s="0" t="n">
        <v>2</v>
      </c>
      <c r="C6" s="0" t="n">
        <v>35.1892</v>
      </c>
      <c r="D6" s="5" t="n">
        <v>0.000188471269253303</v>
      </c>
      <c r="E6" s="5" t="n">
        <v>0.000182726516779399</v>
      </c>
      <c r="F6" s="5" t="n">
        <v>0.000215695262996247</v>
      </c>
      <c r="G6" s="5" t="n">
        <v>0.000252878457729618</v>
      </c>
      <c r="H6" s="5"/>
      <c r="I6" s="6"/>
      <c r="J6" s="7" t="n">
        <v>2.48705313544245E-006</v>
      </c>
      <c r="K6" s="7" t="n">
        <v>3.86003808035099E-006</v>
      </c>
      <c r="L6" s="7" t="n">
        <v>7.03290637302191E-006</v>
      </c>
      <c r="M6" s="7" t="n">
        <v>8.87586034026333E-006</v>
      </c>
      <c r="N6" s="7" t="n">
        <v>1.45538586803885E-005</v>
      </c>
      <c r="O6" s="7" t="n">
        <v>2.02128606827502E-005</v>
      </c>
      <c r="P6" s="7"/>
      <c r="R6" s="0" t="n">
        <v>5.83852071532047E-005</v>
      </c>
      <c r="S6" s="0" t="n">
        <v>6.80683805501015E-005</v>
      </c>
    </row>
    <row r="7" customFormat="false" ht="13.8" hidden="false" customHeight="false" outlineLevel="0" collapsed="false">
      <c r="A7" s="0" t="s">
        <v>20</v>
      </c>
      <c r="B7" s="0" t="n">
        <v>2</v>
      </c>
      <c r="C7" s="0" t="n">
        <v>42.53704</v>
      </c>
      <c r="D7" s="5" t="n">
        <v>0.00115424660256119</v>
      </c>
      <c r="E7" s="5" t="n">
        <v>0.00120604490206347</v>
      </c>
      <c r="F7" s="5" t="n">
        <v>0.00135462015818803</v>
      </c>
      <c r="G7" s="5" t="n">
        <v>0.00169230042554612</v>
      </c>
      <c r="H7" s="5"/>
      <c r="I7" s="6"/>
      <c r="J7" s="7" t="n">
        <v>0.00038662932320371</v>
      </c>
      <c r="K7" s="7" t="n">
        <v>0.000619857548543684</v>
      </c>
      <c r="L7" s="7" t="n">
        <v>0.000819528545818505</v>
      </c>
      <c r="M7" s="7" t="n">
        <v>0.00112833063132896</v>
      </c>
      <c r="N7" s="7" t="n">
        <v>0.00118828769805676</v>
      </c>
      <c r="O7" s="7" t="n">
        <v>0.000978310176327996</v>
      </c>
      <c r="P7" s="7"/>
      <c r="R7" s="0" t="n">
        <v>0.000624713769311703</v>
      </c>
      <c r="S7" s="0" t="n">
        <v>0.000402886892391963</v>
      </c>
    </row>
    <row r="8" customFormat="false" ht="13.8" hidden="false" customHeight="false" outlineLevel="0" collapsed="false">
      <c r="A8" s="0" t="s">
        <v>21</v>
      </c>
      <c r="B8" s="0" t="n">
        <v>2</v>
      </c>
      <c r="C8" s="0" t="n">
        <v>17.67609</v>
      </c>
      <c r="D8" s="5" t="n">
        <v>8.41305592377562E-005</v>
      </c>
      <c r="E8" s="5" t="n">
        <v>8.40378738000983E-005</v>
      </c>
      <c r="F8" s="5" t="n">
        <v>9.60587336386091E-005</v>
      </c>
      <c r="G8" s="5" t="n">
        <v>0.000110355010288383</v>
      </c>
      <c r="H8" s="5"/>
      <c r="I8" s="6"/>
      <c r="J8" s="7" t="n">
        <v>0.00038662932320371</v>
      </c>
      <c r="K8" s="7" t="n">
        <v>0.000619857548543684</v>
      </c>
      <c r="L8" s="7" t="n">
        <v>0.000819528545818505</v>
      </c>
      <c r="M8" s="7" t="n">
        <v>0.00112833063132896</v>
      </c>
      <c r="N8" s="7" t="n">
        <v>0.00118828769805676</v>
      </c>
      <c r="O8" s="7" t="n">
        <v>0.000978310176327996</v>
      </c>
      <c r="P8" s="7"/>
      <c r="R8" s="0" t="n">
        <v>2.41636883336753E-007</v>
      </c>
      <c r="S8" s="0" t="n">
        <v>0.000402886892391963</v>
      </c>
    </row>
    <row r="9" customFormat="false" ht="13.8" hidden="false" customHeight="false" outlineLevel="0" collapsed="false">
      <c r="A9" s="0" t="s">
        <v>22</v>
      </c>
      <c r="B9" s="0" t="n">
        <v>2</v>
      </c>
      <c r="C9" s="0" t="n">
        <v>14.07388</v>
      </c>
      <c r="D9" s="5" t="n">
        <v>7.44586057675999E-005</v>
      </c>
      <c r="E9" s="5" t="n">
        <v>7.51135373173623E-005</v>
      </c>
      <c r="F9" s="5" t="n">
        <v>8.52796675845808E-005</v>
      </c>
      <c r="G9" s="5" t="n">
        <v>9.75069612899343E-005</v>
      </c>
      <c r="H9" s="5"/>
      <c r="I9" s="6"/>
      <c r="J9" s="7" t="n">
        <v>7.46958076134293E-005</v>
      </c>
      <c r="K9" s="7" t="n">
        <v>0.00011836075040877</v>
      </c>
      <c r="L9" s="7" t="n">
        <v>0.000205185530726654</v>
      </c>
      <c r="M9" s="7" t="n">
        <v>0.000234600449545699</v>
      </c>
      <c r="N9" s="7" t="n">
        <v>0.000291510056886617</v>
      </c>
      <c r="O9" s="7" t="n">
        <v>0.000306665697981822</v>
      </c>
      <c r="P9" s="7"/>
      <c r="R9" s="0" t="n">
        <v>0.000174292153732064</v>
      </c>
      <c r="S9" s="0" t="n">
        <v>1.96914530262692E-005</v>
      </c>
    </row>
    <row r="10" customFormat="false" ht="13.8" hidden="false" customHeight="false" outlineLevel="0" collapsed="false">
      <c r="A10" s="0" t="s">
        <v>23</v>
      </c>
      <c r="B10" s="0" t="n">
        <v>2</v>
      </c>
      <c r="C10" s="0" t="n">
        <v>11.19863</v>
      </c>
      <c r="D10" s="5" t="n">
        <v>2.18658790840636E-005</v>
      </c>
      <c r="E10" s="5" t="n">
        <v>2.12583697864747E-005</v>
      </c>
      <c r="F10" s="5" t="n">
        <v>2.316496584022E-005</v>
      </c>
      <c r="G10" s="5" t="n">
        <v>2.31540041807658E-005</v>
      </c>
      <c r="H10" s="5"/>
      <c r="I10" s="6"/>
      <c r="J10" s="7" t="n">
        <v>0.00038662932320371</v>
      </c>
      <c r="K10" s="7" t="n">
        <v>0.000619857548543684</v>
      </c>
      <c r="L10" s="7" t="n">
        <v>0.000819528545818505</v>
      </c>
      <c r="M10" s="7" t="n">
        <v>0.00112833063132896</v>
      </c>
      <c r="N10" s="7" t="n">
        <v>0.00118828769805676</v>
      </c>
      <c r="O10" s="7" t="n">
        <v>0.000978310176327996</v>
      </c>
      <c r="P10" s="7"/>
      <c r="R10" s="0" t="n">
        <v>8.54071769622361E-006</v>
      </c>
      <c r="S10" s="0" t="n">
        <v>0.000402886892391963</v>
      </c>
    </row>
    <row r="11" customFormat="false" ht="13.8" hidden="false" customHeight="false" outlineLevel="0" collapsed="false">
      <c r="A11" s="0" t="s">
        <v>24</v>
      </c>
      <c r="B11" s="0" t="n">
        <v>2</v>
      </c>
      <c r="C11" s="0" t="n">
        <v>7.55482</v>
      </c>
      <c r="D11" s="5" t="n">
        <v>0.00144720423723331</v>
      </c>
      <c r="E11" s="5" t="n">
        <v>0.00143693097209239</v>
      </c>
      <c r="F11" s="5" t="n">
        <v>0.00173288503467213</v>
      </c>
      <c r="G11" s="5" t="n">
        <v>0.00214927607943322</v>
      </c>
      <c r="H11" s="5"/>
      <c r="I11" s="6"/>
      <c r="J11" s="7" t="n">
        <v>0.000148664852070659</v>
      </c>
      <c r="K11" s="7" t="n">
        <v>0.000196458096413889</v>
      </c>
      <c r="L11" s="7" t="n">
        <v>0.00027004646369422</v>
      </c>
      <c r="M11" s="7" t="n">
        <v>0.000352249631256685</v>
      </c>
      <c r="N11" s="7" t="n">
        <v>0.000367283625713769</v>
      </c>
      <c r="O11" s="7" t="n">
        <v>0.000290482203783176</v>
      </c>
      <c r="P11" s="7"/>
      <c r="R11" s="0" t="n">
        <v>5.68132550184073E-005</v>
      </c>
      <c r="S11" s="0" t="n">
        <v>0.000402886892391963</v>
      </c>
    </row>
    <row r="12" customFormat="false" ht="13.8" hidden="false" customHeight="false" outlineLevel="0" collapsed="false">
      <c r="A12" s="0" t="s">
        <v>25</v>
      </c>
      <c r="B12" s="0" t="n">
        <v>2</v>
      </c>
      <c r="C12" s="0" t="n">
        <v>8.84991</v>
      </c>
      <c r="D12" s="5" t="n">
        <v>2.28351003934965E-005</v>
      </c>
      <c r="E12" s="5" t="n">
        <v>2.26097881999979E-005</v>
      </c>
      <c r="F12" s="5" t="n">
        <v>2.60953686944293E-005</v>
      </c>
      <c r="G12" s="5" t="n">
        <v>3.08870817394529E-005</v>
      </c>
      <c r="H12" s="5"/>
      <c r="I12" s="6"/>
      <c r="J12" s="7" t="n">
        <v>4.41415904809731E-005</v>
      </c>
      <c r="K12" s="7" t="n">
        <v>6.46353082579706E-005</v>
      </c>
      <c r="L12" s="7" t="n">
        <v>8.86030653060548E-005</v>
      </c>
      <c r="M12" s="7" t="n">
        <v>0.000115080899479466</v>
      </c>
      <c r="N12" s="7" t="n">
        <v>0.000108830373916472</v>
      </c>
      <c r="O12" s="7" t="n">
        <v>8.62315202536595E-005</v>
      </c>
      <c r="P12" s="7"/>
      <c r="R12" s="0" t="n">
        <v>0.000154205760081466</v>
      </c>
      <c r="S12" s="0" t="n">
        <v>5.50020037059576E-006</v>
      </c>
    </row>
    <row r="15" customFormat="false" ht="13.8" hidden="false" customHeight="false" outlineLevel="0" collapsed="false">
      <c r="A15" s="1"/>
      <c r="B15" s="1"/>
      <c r="C15" s="1"/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</row>
    <row r="16" customFormat="false" ht="13.8" hidden="false" customHeight="false" outlineLevel="0" collapsed="false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/>
      <c r="I16" s="1"/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4"/>
      <c r="R16" s="1" t="s">
        <v>14</v>
      </c>
      <c r="S16" s="1" t="s">
        <v>15</v>
      </c>
    </row>
    <row r="17" customFormat="false" ht="13.8" hidden="false" customHeight="false" outlineLevel="0" collapsed="false">
      <c r="A17" s="0" t="s">
        <v>16</v>
      </c>
      <c r="B17" s="0" t="n">
        <v>2</v>
      </c>
      <c r="C17" s="0" t="n">
        <v>43.86371</v>
      </c>
      <c r="D17" s="6" t="n">
        <f aca="false">D3/$C3/$B3</f>
        <v>1.6496600917174E-005</v>
      </c>
      <c r="E17" s="6" t="n">
        <f aca="false">E3/$C3/$B3</f>
        <v>1.63794965370279E-005</v>
      </c>
      <c r="F17" s="6" t="n">
        <f aca="false">F3/$C3/$B3</f>
        <v>1.97530604988968E-005</v>
      </c>
      <c r="G17" s="6" t="n">
        <f aca="false">G3/$C3/$B3</f>
        <v>2.44994789477819E-005</v>
      </c>
      <c r="H17" s="6"/>
      <c r="I17" s="6"/>
      <c r="J17" s="6" t="n">
        <f aca="false">J3/$C3/$B3</f>
        <v>4.40716623381504E-006</v>
      </c>
      <c r="K17" s="6" t="n">
        <f aca="false">K3/$C3/$B3</f>
        <v>7.06572185234313E-006</v>
      </c>
      <c r="L17" s="6" t="n">
        <f aca="false">L3/$C3/$B3</f>
        <v>9.34176048741095E-006</v>
      </c>
      <c r="M17" s="6" t="n">
        <f aca="false">M3/$C3/$B3</f>
        <v>1.28617783508162E-005</v>
      </c>
      <c r="N17" s="6" t="n">
        <f aca="false">N3/$C3/$B3</f>
        <v>1.35452256324962E-005</v>
      </c>
      <c r="O17" s="6" t="n">
        <f aca="false">O3/$C3/$B3</f>
        <v>1.11517034962158E-005</v>
      </c>
      <c r="P17" s="6"/>
      <c r="R17" s="8" t="n">
        <f aca="false">R3/$C3/$B3</f>
        <v>7.12107764381653E-006</v>
      </c>
      <c r="S17" s="8" t="n">
        <f aca="false">S3/$C3/$B3</f>
        <v>4.59248536423348E-006</v>
      </c>
    </row>
    <row r="18" customFormat="false" ht="13.8" hidden="false" customHeight="false" outlineLevel="0" collapsed="false">
      <c r="A18" s="0" t="s">
        <v>17</v>
      </c>
      <c r="B18" s="0" t="n">
        <v>2</v>
      </c>
      <c r="C18" s="0" t="n">
        <v>52.85136</v>
      </c>
      <c r="D18" s="6" t="n">
        <f aca="false">D4/$C4/$B4</f>
        <v>1.36912677103608E-005</v>
      </c>
      <c r="E18" s="6" t="n">
        <f aca="false">E4/$C4/$B4</f>
        <v>1.35940775421142E-005</v>
      </c>
      <c r="F18" s="6" t="n">
        <f aca="false">F4/$C4/$B4</f>
        <v>1.63939493200566E-005</v>
      </c>
      <c r="G18" s="6" t="n">
        <f aca="false">G4/$C4/$B4</f>
        <v>2.03332145041605E-005</v>
      </c>
      <c r="H18" s="6"/>
      <c r="I18" s="6"/>
      <c r="J18" s="6" t="n">
        <f aca="false">J4/$C4/$B4</f>
        <v>8.16281249690937E-007</v>
      </c>
      <c r="K18" s="6" t="n">
        <f aca="false">K4/$C4/$B4</f>
        <v>1.84349139134468E-006</v>
      </c>
      <c r="L18" s="6" t="n">
        <f aca="false">L4/$C4/$B4</f>
        <v>1.86379597944069E-006</v>
      </c>
      <c r="M18" s="6" t="n">
        <f aca="false">M4/$C4/$B4</f>
        <v>2.26770302480768E-006</v>
      </c>
      <c r="N18" s="6" t="n">
        <f aca="false">N4/$C4/$B4</f>
        <v>2.67132788276516E-006</v>
      </c>
      <c r="O18" s="6" t="n">
        <f aca="false">O4/$C4/$B4</f>
        <v>2.42919947284357E-006</v>
      </c>
      <c r="P18" s="6"/>
      <c r="R18" s="8" t="n">
        <f aca="false">R4/$C4/$B4</f>
        <v>3.97451201635408E-006</v>
      </c>
      <c r="S18" s="8" t="n">
        <f aca="false">S4/$C4/$B4</f>
        <v>3.70421160471361E-006</v>
      </c>
    </row>
    <row r="19" customFormat="false" ht="13.8" hidden="false" customHeight="false" outlineLevel="0" collapsed="false">
      <c r="A19" s="0" t="s">
        <v>18</v>
      </c>
      <c r="B19" s="0" t="n">
        <v>2</v>
      </c>
      <c r="C19" s="0" t="n">
        <v>24.91573</v>
      </c>
      <c r="D19" s="6" t="n">
        <f aca="false">D5/$C5/$B5</f>
        <v>3.31870374908259E-006</v>
      </c>
      <c r="E19" s="6" t="n">
        <f aca="false">E5/$C5/$B5</f>
        <v>3.2752152912854E-006</v>
      </c>
      <c r="F19" s="6" t="n">
        <f aca="false">F5/$C5/$B5</f>
        <v>3.94221626000216E-006</v>
      </c>
      <c r="G19" s="6" t="n">
        <f aca="false">G5/$C5/$B5</f>
        <v>4.43435700127367E-006</v>
      </c>
      <c r="H19" s="6"/>
      <c r="I19" s="6"/>
      <c r="J19" s="6" t="n">
        <f aca="false">J5/$C5/$B5</f>
        <v>1.27433637864014E-007</v>
      </c>
      <c r="K19" s="6" t="n">
        <f aca="false">K5/$C5/$B5</f>
        <v>2.00253316106523E-007</v>
      </c>
      <c r="L19" s="6" t="n">
        <f aca="false">L5/$C5/$B5</f>
        <v>3.43710171746712E-007</v>
      </c>
      <c r="M19" s="6" t="n">
        <f aca="false">M5/$C5/$B5</f>
        <v>4.48187516390295E-007</v>
      </c>
      <c r="N19" s="6" t="n">
        <f aca="false">N5/$C5/$B5</f>
        <v>6.48918189100205E-007</v>
      </c>
      <c r="O19" s="6" t="n">
        <f aca="false">O5/$C5/$B5</f>
        <v>7.21928078212124E-007</v>
      </c>
      <c r="P19" s="6"/>
      <c r="R19" s="8" t="n">
        <f aca="false">R5/$C5/$B5</f>
        <v>1.82665529377289E-006</v>
      </c>
      <c r="S19" s="8" t="n">
        <f aca="false">S5/$C5/$B5</f>
        <v>1.27877557492144E-006</v>
      </c>
    </row>
    <row r="20" customFormat="false" ht="13.8" hidden="false" customHeight="false" outlineLevel="0" collapsed="false">
      <c r="A20" s="0" t="s">
        <v>19</v>
      </c>
      <c r="B20" s="0" t="n">
        <v>2</v>
      </c>
      <c r="C20" s="0" t="n">
        <v>35.1892</v>
      </c>
      <c r="D20" s="6" t="n">
        <f aca="false">D6/$C6/$B6</f>
        <v>2.67797036098154E-006</v>
      </c>
      <c r="E20" s="6" t="n">
        <f aca="false">E6/$C6/$B6</f>
        <v>2.59634371880291E-006</v>
      </c>
      <c r="F20" s="6" t="n">
        <f aca="false">F6/$C6/$B6</f>
        <v>3.06479350193024E-006</v>
      </c>
      <c r="G20" s="6" t="n">
        <f aca="false">G6/$C6/$B6</f>
        <v>3.59312598367707E-006</v>
      </c>
      <c r="H20" s="6"/>
      <c r="I20" s="6"/>
      <c r="J20" s="9" t="n">
        <f aca="false">J6/$C6/$B6</f>
        <v>3.53383017437516E-008</v>
      </c>
      <c r="K20" s="9" t="n">
        <f aca="false">K6/$C6/$B6</f>
        <v>5.48469143991763E-008</v>
      </c>
      <c r="L20" s="9" t="n">
        <f aca="false">L6/$C6/$B6</f>
        <v>9.99298985629385E-008</v>
      </c>
      <c r="M20" s="9" t="n">
        <f aca="false">M6/$C6/$B6</f>
        <v>1.26116256411958E-007</v>
      </c>
      <c r="N20" s="9" t="n">
        <f aca="false">N6/$C6/$B6</f>
        <v>2.0679439544503E-007</v>
      </c>
      <c r="O20" s="9" t="n">
        <f aca="false">O6/$C6/$B6</f>
        <v>2.87202617319379E-007</v>
      </c>
      <c r="P20" s="6"/>
      <c r="R20" s="8" t="n">
        <f aca="false">R6/$C6/$B6</f>
        <v>8.29589862133903E-007</v>
      </c>
      <c r="S20" s="8" t="n">
        <f aca="false">S6/$C6/$B6</f>
        <v>9.67177153076818E-007</v>
      </c>
    </row>
    <row r="21" customFormat="false" ht="13.8" hidden="false" customHeight="false" outlineLevel="0" collapsed="false">
      <c r="A21" s="0" t="s">
        <v>20</v>
      </c>
      <c r="B21" s="0" t="n">
        <v>2</v>
      </c>
      <c r="C21" s="0" t="n">
        <v>42.53704</v>
      </c>
      <c r="D21" s="6" t="n">
        <f aca="false">D7/$C7/$B7</f>
        <v>1.3567547278339E-005</v>
      </c>
      <c r="E21" s="6" t="n">
        <f aca="false">E7/$C7/$B7</f>
        <v>1.41764083968169E-005</v>
      </c>
      <c r="F21" s="6" t="n">
        <f aca="false">F7/$C7/$B7</f>
        <v>1.59228305282647E-005</v>
      </c>
      <c r="G21" s="6" t="n">
        <f aca="false">G7/$C7/$B7</f>
        <v>1.98920802381421E-005</v>
      </c>
      <c r="H21" s="6"/>
      <c r="I21" s="6"/>
      <c r="J21" s="6" t="n">
        <f aca="false">J7/$C7/$B7</f>
        <v>4.54461950342231E-006</v>
      </c>
      <c r="K21" s="6" t="n">
        <f aca="false">K7/$C7/$B7</f>
        <v>7.28609170435559E-006</v>
      </c>
      <c r="L21" s="6" t="n">
        <f aca="false">L7/$C7/$B7</f>
        <v>9.63311675916454E-006</v>
      </c>
      <c r="M21" s="6" t="n">
        <f aca="false">M7/$C7/$B7</f>
        <v>1.32629189916478E-005</v>
      </c>
      <c r="N21" s="6" t="n">
        <f aca="false">N7/$C7/$B7</f>
        <v>1.39676820255566E-005</v>
      </c>
      <c r="O21" s="6" t="n">
        <f aca="false">O7/$C7/$B7</f>
        <v>1.14995093256136E-005</v>
      </c>
      <c r="P21" s="6"/>
      <c r="R21" s="8" t="n">
        <f aca="false">R7/$C7/$B7</f>
        <v>7.34317396452249E-006</v>
      </c>
      <c r="S21" s="8" t="n">
        <f aca="false">S7/$C7/$B7</f>
        <v>4.7357184749099E-006</v>
      </c>
    </row>
    <row r="22" customFormat="false" ht="13.8" hidden="false" customHeight="false" outlineLevel="0" collapsed="false">
      <c r="A22" s="0" t="s">
        <v>21</v>
      </c>
      <c r="B22" s="0" t="n">
        <v>2</v>
      </c>
      <c r="C22" s="0" t="n">
        <v>17.67609</v>
      </c>
      <c r="D22" s="6" t="n">
        <f aca="false">D8/$C8/$B8</f>
        <v>2.3797841954232E-006</v>
      </c>
      <c r="E22" s="6" t="n">
        <f aca="false">E8/$C8/$B8</f>
        <v>2.37716242110383E-006</v>
      </c>
      <c r="F22" s="6" t="n">
        <f aca="false">F8/$C8/$B8</f>
        <v>2.71719406380622E-006</v>
      </c>
      <c r="G22" s="6" t="n">
        <f aca="false">G8/$C8/$B8</f>
        <v>3.12158996385465E-006</v>
      </c>
      <c r="H22" s="6"/>
      <c r="I22" s="6"/>
      <c r="J22" s="6" t="n">
        <f aca="false">J8/$C8/$B8</f>
        <v>1.09365058450062E-005</v>
      </c>
      <c r="K22" s="6" t="n">
        <f aca="false">K8/$C8/$B8</f>
        <v>1.75337857111976E-005</v>
      </c>
      <c r="L22" s="6" t="n">
        <f aca="false">L8/$C8/$B8</f>
        <v>2.31818390214834E-005</v>
      </c>
      <c r="M22" s="6" t="n">
        <f aca="false">M8/$C8/$B8</f>
        <v>3.19168614588679E-005</v>
      </c>
      <c r="N22" s="6" t="n">
        <f aca="false">N8/$C8/$B8</f>
        <v>3.36128549372842E-005</v>
      </c>
      <c r="O22" s="6" t="n">
        <f aca="false">O8/$C8/$B8</f>
        <v>2.76732630442591E-005</v>
      </c>
      <c r="P22" s="6"/>
      <c r="R22" s="8" t="n">
        <f aca="false">R8/$C8/$B8</f>
        <v>6.83513388245797E-009</v>
      </c>
      <c r="S22" s="8" t="n">
        <f aca="false">S8/$C8/$B8</f>
        <v>1.13963804323231E-005</v>
      </c>
    </row>
    <row r="23" customFormat="false" ht="13.8" hidden="false" customHeight="false" outlineLevel="0" collapsed="false">
      <c r="A23" s="0" t="s">
        <v>22</v>
      </c>
      <c r="B23" s="0" t="n">
        <v>2</v>
      </c>
      <c r="C23" s="0" t="n">
        <v>14.07388</v>
      </c>
      <c r="D23" s="6" t="n">
        <f aca="false">D9/$C9/$B9</f>
        <v>2.64527641871324E-006</v>
      </c>
      <c r="E23" s="6" t="n">
        <f aca="false">E9/$C9/$B9</f>
        <v>2.66854404461891E-006</v>
      </c>
      <c r="F23" s="6" t="n">
        <f aca="false">F9/$C9/$B9</f>
        <v>3.0297141791951E-006</v>
      </c>
      <c r="G23" s="6" t="n">
        <f aca="false">G9/$C9/$B9</f>
        <v>3.46411086672383E-006</v>
      </c>
      <c r="H23" s="6"/>
      <c r="I23" s="6"/>
      <c r="J23" s="6" t="n">
        <f aca="false">J9/$C9/$B9</f>
        <v>2.65370344259825E-006</v>
      </c>
      <c r="K23" s="6" t="n">
        <f aca="false">K9/$C9/$B9</f>
        <v>4.20497938055355E-006</v>
      </c>
      <c r="L23" s="6" t="n">
        <f aca="false">L9/$C9/$B9</f>
        <v>7.2895864795868E-006</v>
      </c>
      <c r="M23" s="6" t="n">
        <f aca="false">M9/$C9/$B9</f>
        <v>8.33460458472358E-006</v>
      </c>
      <c r="N23" s="6" t="n">
        <f aca="false">N9/$C9/$B9</f>
        <v>1.03564211463583E-005</v>
      </c>
      <c r="O23" s="6" t="n">
        <f aca="false">O9/$C9/$B9</f>
        <v>1.08948526625857E-005</v>
      </c>
      <c r="P23" s="6"/>
      <c r="R23" s="8" t="n">
        <f aca="false">R9/$C9/$B9</f>
        <v>6.19204347813339E-006</v>
      </c>
      <c r="S23" s="8" t="n">
        <f aca="false">S9/$C9/$B9</f>
        <v>6.99574425327955E-007</v>
      </c>
    </row>
    <row r="24" customFormat="false" ht="13.8" hidden="false" customHeight="false" outlineLevel="0" collapsed="false">
      <c r="A24" s="0" t="s">
        <v>23</v>
      </c>
      <c r="B24" s="0" t="n">
        <v>2</v>
      </c>
      <c r="C24" s="0" t="n">
        <v>11.19863</v>
      </c>
      <c r="D24" s="6" t="n">
        <f aca="false">D10/$C10/$B10</f>
        <v>9.76274735573173E-007</v>
      </c>
      <c r="E24" s="6" t="n">
        <f aca="false">E10/$C10/$B10</f>
        <v>9.49150466908662E-007</v>
      </c>
      <c r="F24" s="6" t="n">
        <f aca="false">F10/$C10/$B10</f>
        <v>1.03427677493676E-006</v>
      </c>
      <c r="G24" s="6" t="n">
        <f aca="false">G10/$C10/$B10</f>
        <v>1.03378735527318E-006</v>
      </c>
      <c r="H24" s="6"/>
      <c r="I24" s="6"/>
      <c r="J24" s="6" t="n">
        <f aca="false">J10/$C10/$B10</f>
        <v>1.72623491982372E-005</v>
      </c>
      <c r="K24" s="6" t="n">
        <f aca="false">K10/$C10/$B10</f>
        <v>2.76755973071565E-005</v>
      </c>
      <c r="L24" s="6" t="n">
        <f aca="false">L10/$C10/$B10</f>
        <v>3.65905716064601E-005</v>
      </c>
      <c r="M24" s="6" t="n">
        <f aca="false">M10/$C10/$B10</f>
        <v>5.03780655012694E-005</v>
      </c>
      <c r="N24" s="6" t="n">
        <f aca="false">N10/$C10/$B10</f>
        <v>5.30550477181923E-005</v>
      </c>
      <c r="O24" s="6" t="n">
        <f aca="false">O10/$C10/$B10</f>
        <v>4.3679904431524E-005</v>
      </c>
      <c r="P24" s="6"/>
      <c r="R24" s="8" t="n">
        <f aca="false">R10/$C10/$B10</f>
        <v>3.81328684679448E-007</v>
      </c>
      <c r="S24" s="8" t="n">
        <f aca="false">S10/$C10/$B10</f>
        <v>1.79882223268365E-005</v>
      </c>
    </row>
    <row r="25" customFormat="false" ht="13.8" hidden="false" customHeight="false" outlineLevel="0" collapsed="false">
      <c r="A25" s="0" t="s">
        <v>24</v>
      </c>
      <c r="B25" s="0" t="n">
        <v>2</v>
      </c>
      <c r="C25" s="0" t="n">
        <v>7.55482</v>
      </c>
      <c r="D25" s="6" t="n">
        <f aca="false">D11/$C11/$B11</f>
        <v>9.57801931239467E-005</v>
      </c>
      <c r="E25" s="6" t="n">
        <f aca="false">E11/$C11/$B11</f>
        <v>9.51002785038154E-005</v>
      </c>
      <c r="F25" s="6" t="n">
        <f aca="false">F11/$C11/$B11</f>
        <v>0.000114687380683599</v>
      </c>
      <c r="G25" s="6" t="n">
        <f aca="false">G11/$C11/$B11</f>
        <v>0.000142245353260119</v>
      </c>
      <c r="H25" s="6"/>
      <c r="I25" s="6"/>
      <c r="J25" s="6" t="n">
        <f aca="false">J11/$C11/$B11</f>
        <v>9.83907307326045E-006</v>
      </c>
      <c r="K25" s="6" t="n">
        <f aca="false">K11/$C11/$B11</f>
        <v>1.30021692385715E-005</v>
      </c>
      <c r="L25" s="6" t="n">
        <f aca="false">L11/$C11/$B11</f>
        <v>1.78724617988397E-005</v>
      </c>
      <c r="M25" s="6" t="n">
        <f aca="false">M11/$C11/$B11</f>
        <v>2.3312906942633E-005</v>
      </c>
      <c r="N25" s="6" t="n">
        <f aca="false">N11/$C11/$B11</f>
        <v>2.43079005001952E-005</v>
      </c>
      <c r="O25" s="6" t="n">
        <f aca="false">O11/$C11/$B11</f>
        <v>1.92249586213289E-005</v>
      </c>
      <c r="P25" s="6"/>
      <c r="R25" s="8" t="n">
        <f aca="false">R11/$C11/$B11</f>
        <v>3.760066753305E-006</v>
      </c>
      <c r="S25" s="8" t="n">
        <f aca="false">S11/$C11/$B11</f>
        <v>2.66642284258237E-005</v>
      </c>
    </row>
    <row r="26" customFormat="false" ht="13.8" hidden="false" customHeight="false" outlineLevel="0" collapsed="false">
      <c r="A26" s="0" t="s">
        <v>25</v>
      </c>
      <c r="B26" s="0" t="n">
        <v>2</v>
      </c>
      <c r="C26" s="0" t="n">
        <v>8.84991</v>
      </c>
      <c r="D26" s="6" t="n">
        <f aca="false">D12/$C12/$B12</f>
        <v>1.2901317862835E-006</v>
      </c>
      <c r="E26" s="6" t="n">
        <f aca="false">E12/$C12/$B12</f>
        <v>1.27740215437207E-006</v>
      </c>
      <c r="F26" s="6" t="n">
        <f aca="false">F12/$C12/$B12</f>
        <v>1.47432960868694E-006</v>
      </c>
      <c r="G26" s="6" t="n">
        <f aca="false">G12/$C12/$B12</f>
        <v>1.74505061291318E-006</v>
      </c>
      <c r="H26" s="6"/>
      <c r="I26" s="6"/>
      <c r="J26" s="6" t="n">
        <f aca="false">J12/$C12/$B12</f>
        <v>2.49390053011687E-006</v>
      </c>
      <c r="K26" s="6" t="n">
        <f aca="false">K12/$C12/$B12</f>
        <v>3.65174946739405E-006</v>
      </c>
      <c r="L26" s="6" t="n">
        <f aca="false">L12/$C12/$B12</f>
        <v>5.00587380583841E-006</v>
      </c>
      <c r="M26" s="6" t="n">
        <f aca="false">M12/$C12/$B12</f>
        <v>6.50181185342371E-006</v>
      </c>
      <c r="N26" s="6" t="n">
        <f aca="false">N12/$C12/$B12</f>
        <v>6.14867122470579E-006</v>
      </c>
      <c r="O26" s="6" t="n">
        <f aca="false">O12/$C12/$B12</f>
        <v>4.87188684707864E-006</v>
      </c>
      <c r="P26" s="6"/>
      <c r="R26" s="8" t="n">
        <f aca="false">R12/$C12/$B12</f>
        <v>8.71227843455278E-006</v>
      </c>
      <c r="S26" s="8" t="n">
        <f aca="false">S12/$C12/$B12</f>
        <v>3.10748943808229E-007</v>
      </c>
    </row>
    <row r="28" customFormat="false" ht="13.8" hidden="false" customHeight="false" outlineLevel="0" collapsed="false">
      <c r="J28" s="0" t="s">
        <v>27</v>
      </c>
    </row>
    <row r="29" customFormat="false" ht="13.8" hidden="false" customHeight="false" outlineLevel="0" collapsed="false">
      <c r="J29" s="0" t="s">
        <v>28</v>
      </c>
    </row>
    <row r="30" customFormat="false" ht="13.8" hidden="false" customHeight="false" outlineLevel="0" collapsed="false">
      <c r="C30" s="0" t="s">
        <v>29</v>
      </c>
      <c r="D30" s="8" t="n">
        <f aca="false">MIN(D17:D26)</f>
        <v>9.76274735573173E-007</v>
      </c>
      <c r="E30" s="8" t="n">
        <f aca="false">MIN(E17:E26)</f>
        <v>9.49150466908662E-007</v>
      </c>
      <c r="F30" s="8" t="n">
        <f aca="false">MIN(F17:F26)</f>
        <v>1.03427677493676E-006</v>
      </c>
      <c r="G30" s="8" t="n">
        <f aca="false">MIN(G17:G26)</f>
        <v>1.03378735527318E-006</v>
      </c>
      <c r="H30" s="8"/>
      <c r="I30" s="0" t="s">
        <v>30</v>
      </c>
      <c r="J30" s="8" t="n">
        <f aca="false">MIN(J17:J26)</f>
        <v>3.53383017437516E-008</v>
      </c>
      <c r="K30" s="8" t="n">
        <f aca="false">MIN(K17:K26)</f>
        <v>5.48469143991763E-008</v>
      </c>
      <c r="L30" s="8" t="n">
        <f aca="false">MIN(L17:L26)</f>
        <v>9.99298985629385E-008</v>
      </c>
      <c r="M30" s="8" t="n">
        <f aca="false">MIN(M17:M26)</f>
        <v>1.26116256411958E-007</v>
      </c>
      <c r="N30" s="8" t="n">
        <f aca="false">MIN(N17:N26)</f>
        <v>2.0679439544503E-007</v>
      </c>
      <c r="O30" s="8" t="n">
        <f aca="false">MIN(O17:O26)</f>
        <v>2.87202617319379E-007</v>
      </c>
      <c r="P30" s="8"/>
      <c r="Q30" s="0" t="s">
        <v>30</v>
      </c>
      <c r="R30" s="8" t="n">
        <f aca="false">MIN(R17:R26)</f>
        <v>6.83513388245797E-009</v>
      </c>
      <c r="S30" s="8" t="n">
        <f aca="false">MIN(S17:S26)</f>
        <v>3.10748943808229E-007</v>
      </c>
    </row>
    <row r="31" customFormat="false" ht="13.8" hidden="false" customHeight="false" outlineLevel="0" collapsed="false">
      <c r="I31" s="0" t="s">
        <v>31</v>
      </c>
      <c r="J31" s="8" t="n">
        <f aca="false">MIN(J17:J19,J21:J26)</f>
        <v>1.27433637864014E-007</v>
      </c>
      <c r="K31" s="8" t="n">
        <f aca="false">MIN(K17:K19,K21:K26)</f>
        <v>2.00253316106523E-007</v>
      </c>
      <c r="L31" s="8" t="n">
        <f aca="false">MIN(L17:L19,L21:L26)</f>
        <v>3.43710171746712E-007</v>
      </c>
      <c r="M31" s="8" t="n">
        <f aca="false">MIN(M17:M19,M21:M26)</f>
        <v>4.48187516390295E-007</v>
      </c>
      <c r="N31" s="8" t="n">
        <f aca="false">MIN(N17:N19,N21:N26)</f>
        <v>6.48918189100205E-007</v>
      </c>
      <c r="O31" s="8" t="n">
        <f aca="false">MIN(O17:O19,O21:O26)</f>
        <v>7.21928078212124E-007</v>
      </c>
      <c r="P31" s="8"/>
      <c r="Q31" s="0" t="s">
        <v>31</v>
      </c>
      <c r="R31" s="8" t="n">
        <f aca="false">MIN(R17:R21,R23:R26)</f>
        <v>3.81328684679448E-007</v>
      </c>
    </row>
    <row r="33" customFormat="false" ht="13.8" hidden="false" customHeight="false" outlineLevel="0" collapsed="false">
      <c r="C33" s="0" t="s">
        <v>32</v>
      </c>
      <c r="D33" s="0" t="n">
        <v>3248.08429965068</v>
      </c>
      <c r="E33" s="0" t="n">
        <v>3766.02346671867</v>
      </c>
      <c r="F33" s="0" t="n">
        <v>4297.91023229405</v>
      </c>
      <c r="G33" s="0" t="n">
        <v>4571.82044877021</v>
      </c>
      <c r="I33" s="0" t="s">
        <v>33</v>
      </c>
      <c r="J33" s="10" t="n">
        <v>35708.1755783482</v>
      </c>
      <c r="K33" s="10" t="n">
        <v>43805.9545876854</v>
      </c>
      <c r="L33" s="10" t="n">
        <v>29863.3642392857</v>
      </c>
      <c r="M33" s="10" t="n">
        <v>30641.6209564855</v>
      </c>
      <c r="N33" s="10" t="n">
        <v>25205.2709667217</v>
      </c>
      <c r="O33" s="10" t="n">
        <v>20373.8463522261</v>
      </c>
      <c r="P33" s="11"/>
      <c r="Q33" s="0" t="s">
        <v>34</v>
      </c>
      <c r="R33" s="11" t="n">
        <v>688554.014055806</v>
      </c>
      <c r="S33" s="11" t="n">
        <v>3970.34719528909</v>
      </c>
    </row>
    <row r="34" customFormat="false" ht="13.8" hidden="false" customHeight="false" outlineLevel="0" collapsed="false">
      <c r="I34" s="0" t="s">
        <v>35</v>
      </c>
      <c r="J34" s="11" t="n">
        <f aca="false">J33 * J30 / J31</f>
        <v>9902.14439811478</v>
      </c>
      <c r="K34" s="11" t="n">
        <f aca="false">K33 * K30 / K31</f>
        <v>11997.9108868636</v>
      </c>
      <c r="L34" s="11" t="n">
        <f aca="false">L33 * L30 / L31</f>
        <v>8682.44004538529</v>
      </c>
      <c r="M34" s="11" t="n">
        <f aca="false">M33 * M30 / M31</f>
        <v>8622.29844452183</v>
      </c>
      <c r="N34" s="11" t="n">
        <f aca="false">N33 * N30 / N31</f>
        <v>8032.30493325946</v>
      </c>
      <c r="O34" s="11" t="n">
        <f aca="false">O33 * O30 / O31</f>
        <v>8105.27000378409</v>
      </c>
      <c r="P34" s="11"/>
      <c r="Q34" s="0" t="s">
        <v>35</v>
      </c>
      <c r="R34" s="11" t="n">
        <f aca="false">R33 * R30 / R31</f>
        <v>12342.0006426517</v>
      </c>
      <c r="S34" s="11"/>
    </row>
  </sheetData>
  <mergeCells count="2">
    <mergeCell ref="D1:O1"/>
    <mergeCell ref="D15:O1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2022-05-13T16:28:01Z</dcterms:created>
  <dc:creator>openpyxl</dc:creator>
  <dc:description/>
  <dc:language>en-US</dc:language>
  <cp:lastModifiedBy/>
  <dcterms:modified xsi:type="dcterms:W3CDTF">2022-05-27T16:08:45Z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